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H:\JW_Work\13. 유료화\"/>
    </mc:Choice>
  </mc:AlternateContent>
  <bookViews>
    <workbookView xWindow="0" yWindow="0" windowWidth="28800" windowHeight="14775"/>
  </bookViews>
  <sheets>
    <sheet name="시스템 가격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H21" i="2"/>
  <c r="H20" i="2"/>
  <c r="J19" i="2" s="1"/>
  <c r="H18" i="2"/>
  <c r="H17" i="2"/>
  <c r="H16" i="2"/>
  <c r="H15" i="2"/>
  <c r="J15" i="2" s="1"/>
  <c r="H27" i="2"/>
  <c r="H26" i="2"/>
  <c r="H25" i="2"/>
  <c r="H24" i="2"/>
  <c r="J24" i="2" s="1"/>
  <c r="K24" i="2" s="1"/>
  <c r="H30" i="2"/>
  <c r="H31" i="2"/>
  <c r="H32" i="2"/>
  <c r="H33" i="2"/>
  <c r="H34" i="2"/>
  <c r="J30" i="2" l="1"/>
  <c r="K30" i="2" s="1"/>
  <c r="E10" i="2"/>
  <c r="E11" i="2" s="1"/>
  <c r="E12" i="2" s="1"/>
  <c r="E13" i="2" s="1"/>
  <c r="E4" i="2"/>
  <c r="E5" i="2" s="1"/>
  <c r="E6" i="2" s="1"/>
  <c r="E7" i="2" s="1"/>
</calcChain>
</file>

<file path=xl/sharedStrings.xml><?xml version="1.0" encoding="utf-8"?>
<sst xmlns="http://schemas.openxmlformats.org/spreadsheetml/2006/main" count="124" uniqueCount="101">
  <si>
    <t>Gem</t>
  </si>
  <si>
    <t>Gem</t>
    <phoneticPr fontId="2" type="noConversion"/>
  </si>
  <si>
    <t>Gold</t>
    <phoneticPr fontId="2" type="noConversion"/>
  </si>
  <si>
    <t>구분</t>
    <phoneticPr fontId="2" type="noConversion"/>
  </si>
  <si>
    <t>화폐</t>
    <phoneticPr fontId="2" type="noConversion"/>
  </si>
  <si>
    <t>가격</t>
    <phoneticPr fontId="2" type="noConversion"/>
  </si>
  <si>
    <t>비고</t>
    <phoneticPr fontId="2" type="noConversion"/>
  </si>
  <si>
    <t>입장 횟수 초기화 1회</t>
    <phoneticPr fontId="2" type="noConversion"/>
  </si>
  <si>
    <t>입장 횟수 초기화 2회</t>
  </si>
  <si>
    <t>입장 횟수 초기화 3회</t>
  </si>
  <si>
    <t>입장 횟수 초기화 4회</t>
  </si>
  <si>
    <t>입장 횟수 초기화 5회</t>
  </si>
  <si>
    <t>횟수(무한) X 100잼
1일 단위 횟수 초기화</t>
    <phoneticPr fontId="2" type="noConversion"/>
  </si>
  <si>
    <t>길드명 변경</t>
    <phoneticPr fontId="2" type="noConversion"/>
  </si>
  <si>
    <t>길드마크 변경</t>
    <phoneticPr fontId="2" type="noConversion"/>
  </si>
  <si>
    <t>길드 스킬 초기화</t>
    <phoneticPr fontId="2" type="noConversion"/>
  </si>
  <si>
    <t>길드</t>
    <phoneticPr fontId="2" type="noConversion"/>
  </si>
  <si>
    <t>1성 -&gt; 2성</t>
    <phoneticPr fontId="2" type="noConversion"/>
  </si>
  <si>
    <t>2성 -&gt; 3성</t>
    <phoneticPr fontId="2" type="noConversion"/>
  </si>
  <si>
    <t>3성 -&gt; 4성</t>
    <phoneticPr fontId="2" type="noConversion"/>
  </si>
  <si>
    <t>5성 -&gt; 6성</t>
    <phoneticPr fontId="2" type="noConversion"/>
  </si>
  <si>
    <t>4성 -&gt; 5성</t>
    <phoneticPr fontId="2" type="noConversion"/>
  </si>
  <si>
    <t>6성 -&gt; 7성</t>
    <phoneticPr fontId="2" type="noConversion"/>
  </si>
  <si>
    <t>아이템 합성
&amp; 승급 비용</t>
    <phoneticPr fontId="2" type="noConversion"/>
  </si>
  <si>
    <t>부활 비용</t>
    <phoneticPr fontId="2" type="noConversion"/>
  </si>
  <si>
    <t>조력자 소환</t>
    <phoneticPr fontId="2" type="noConversion"/>
  </si>
  <si>
    <t>1성</t>
    <phoneticPr fontId="2" type="noConversion"/>
  </si>
  <si>
    <t>2성</t>
  </si>
  <si>
    <t>3성</t>
  </si>
  <si>
    <t>조력자 승급</t>
    <phoneticPr fontId="2" type="noConversion"/>
  </si>
  <si>
    <t>조력자조각상점</t>
    <phoneticPr fontId="2" type="noConversion"/>
  </si>
  <si>
    <t>횟수(무한) X 30잼
1일 단위 횟수 초기화</t>
    <phoneticPr fontId="2" type="noConversion"/>
  </si>
  <si>
    <t>6회 이상</t>
    <phoneticPr fontId="2" type="noConversion"/>
  </si>
  <si>
    <t>600 ~</t>
    <phoneticPr fontId="2" type="noConversion"/>
  </si>
  <si>
    <t>정예던전
요일던전
균열던전
결투장</t>
    <phoneticPr fontId="2" type="noConversion"/>
  </si>
  <si>
    <t>새로고침 1회</t>
    <phoneticPr fontId="2" type="noConversion"/>
  </si>
  <si>
    <t>새로고침 2회</t>
  </si>
  <si>
    <t>새로고침 3회</t>
  </si>
  <si>
    <t>새로고침 4회</t>
  </si>
  <si>
    <t>새로고침 5회</t>
  </si>
  <si>
    <t>180 ~</t>
    <phoneticPr fontId="2" type="noConversion"/>
  </si>
  <si>
    <t>수호레이드 보물상자</t>
    <phoneticPr fontId="2" type="noConversion"/>
  </si>
  <si>
    <t>한번 더</t>
    <phoneticPr fontId="2" type="noConversion"/>
  </si>
  <si>
    <t>사용</t>
    <phoneticPr fontId="2" type="noConversion"/>
  </si>
  <si>
    <t>2단계</t>
  </si>
  <si>
    <t>3단계</t>
  </si>
  <si>
    <t>4단계</t>
  </si>
  <si>
    <t>5단계</t>
  </si>
  <si>
    <t>고급 변경</t>
    <phoneticPr fontId="2" type="noConversion"/>
  </si>
  <si>
    <t>상품명</t>
    <phoneticPr fontId="2" type="noConversion"/>
  </si>
  <si>
    <t>개당 300잼</t>
  </si>
  <si>
    <t>일반 변경 - 3성</t>
    <phoneticPr fontId="2" type="noConversion"/>
  </si>
  <si>
    <t>일반 변경 - 4성</t>
  </si>
  <si>
    <t>일반 변경 - 5성</t>
  </si>
  <si>
    <t>일반 변경 - 6성</t>
  </si>
  <si>
    <t>일반 변경 - 7성</t>
  </si>
  <si>
    <t>횟수에 상관없이 고정 비용</t>
    <phoneticPr fontId="2" type="noConversion"/>
  </si>
  <si>
    <t>가방 슬롯 확장</t>
    <phoneticPr fontId="2" type="noConversion"/>
  </si>
  <si>
    <t>Gold</t>
  </si>
  <si>
    <t>소환 등급별 비용 설정</t>
    <phoneticPr fontId="2" type="noConversion"/>
  </si>
  <si>
    <t>승급 등급별 비용 설정</t>
    <phoneticPr fontId="2" type="noConversion"/>
  </si>
  <si>
    <t>합성 &amp; 승급 등급별 비용 설정</t>
    <phoneticPr fontId="2" type="noConversion"/>
  </si>
  <si>
    <t>캐릭터 스킬 포인트 구매</t>
    <phoneticPr fontId="2" type="noConversion"/>
  </si>
  <si>
    <t>스킬 포인트 구매 비용</t>
    <phoneticPr fontId="2" type="noConversion"/>
  </si>
  <si>
    <t>1단계</t>
  </si>
  <si>
    <t>6단계</t>
  </si>
  <si>
    <t>7단계</t>
  </si>
  <si>
    <t>8단계</t>
  </si>
  <si>
    <t>9단계</t>
  </si>
  <si>
    <t>10단계</t>
  </si>
  <si>
    <t>11단계</t>
  </si>
  <si>
    <t>12단계</t>
  </si>
  <si>
    <t>13단계</t>
  </si>
  <si>
    <t>14단계</t>
  </si>
  <si>
    <t>15단계</t>
  </si>
  <si>
    <t>16단계</t>
  </si>
  <si>
    <t>17단계</t>
  </si>
  <si>
    <t>18단계</t>
  </si>
  <si>
    <t>19단계</t>
  </si>
  <si>
    <t>20단계</t>
  </si>
  <si>
    <t>아이템 강화 비용</t>
    <phoneticPr fontId="2" type="noConversion"/>
  </si>
  <si>
    <t>아이템 랜덤옵션 변경</t>
    <phoneticPr fontId="2" type="noConversion"/>
  </si>
  <si>
    <t>1성 Full 강화</t>
    <phoneticPr fontId="2" type="noConversion"/>
  </si>
  <si>
    <t>강화 등급별 비용 설정</t>
    <phoneticPr fontId="2" type="noConversion"/>
  </si>
  <si>
    <t>2성 Full 강화</t>
  </si>
  <si>
    <t>3성 Full 강화</t>
  </si>
  <si>
    <t>4성 Full 강화</t>
  </si>
  <si>
    <t>5성 Full 강화</t>
  </si>
  <si>
    <t>6성 Full 강화</t>
  </si>
  <si>
    <t>7성 Full 강화</t>
  </si>
  <si>
    <t>오토 연계스킬</t>
    <phoneticPr fontId="2" type="noConversion"/>
  </si>
  <si>
    <t>횟수에 상관없이 고정 비용</t>
  </si>
  <si>
    <t>횟수에 상관없이 고정 비용</t>
    <phoneticPr fontId="2" type="noConversion"/>
  </si>
  <si>
    <t>클리어 시 1회 한정</t>
    <phoneticPr fontId="2" type="noConversion"/>
  </si>
  <si>
    <t>캐릭터 부활</t>
    <phoneticPr fontId="2" type="noConversion"/>
  </si>
  <si>
    <t>단계별 비용</t>
    <phoneticPr fontId="2" type="noConversion"/>
  </si>
  <si>
    <t>횟수</t>
    <phoneticPr fontId="2" type="noConversion"/>
  </si>
  <si>
    <t>1종 Full 강화</t>
    <phoneticPr fontId="2" type="noConversion"/>
  </si>
  <si>
    <t>8종 Full 강화</t>
    <phoneticPr fontId="2" type="noConversion"/>
  </si>
  <si>
    <t>16종 Full 강화</t>
    <phoneticPr fontId="2" type="noConversion"/>
  </si>
  <si>
    <t>1~10 단계 :  3개 슬롯 확장
11단계 :  6개 슬롯 확장
12단계 :  9개 슬롯 확장
13~20 단계 :  12개 슬롯 확장
총 141개 슬롯 확장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</si>
</sst>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color theme="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41" fontId="4" fillId="0" borderId="1" xfId="1" applyFont="1" applyBorder="1">
      <alignment vertical="center"/>
    </xf>
    <xf numFmtId="41" fontId="4" fillId="0" borderId="1" xfId="1" applyFont="1" applyFill="1" applyBorder="1">
      <alignment vertical="center"/>
    </xf>
    <xf numFmtId="41" fontId="4" fillId="0" borderId="1" xfId="1" applyFont="1" applyBorder="1" applyAlignment="1">
      <alignment horizontal="right" vertical="center"/>
    </xf>
    <xf numFmtId="41" fontId="4" fillId="3" borderId="1" xfId="1" applyFont="1" applyFill="1" applyBorder="1">
      <alignment vertical="center"/>
    </xf>
    <xf numFmtId="41" fontId="4" fillId="3" borderId="1" xfId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41" fontId="4" fillId="4" borderId="1" xfId="1" applyFont="1" applyFill="1" applyBorder="1">
      <alignment vertical="center"/>
    </xf>
    <xf numFmtId="0" fontId="4" fillId="4" borderId="1" xfId="0" applyFont="1" applyFill="1" applyBorder="1" applyAlignment="1">
      <alignment horizontal="left" vertical="center" wrapText="1"/>
    </xf>
    <xf numFmtId="41" fontId="0" fillId="0" borderId="0" xfId="0" applyNumberFormat="1">
      <alignment vertical="center"/>
    </xf>
    <xf numFmtId="41" fontId="3" fillId="0" borderId="0" xfId="0" applyNumberFormat="1" applyFont="1">
      <alignment vertical="center"/>
    </xf>
    <xf numFmtId="0" fontId="4" fillId="0" borderId="0" xfId="0" applyFont="1">
      <alignment vertical="center"/>
    </xf>
    <xf numFmtId="41" fontId="5" fillId="2" borderId="1" xfId="0" applyNumberFormat="1" applyFont="1" applyFill="1" applyBorder="1" applyAlignment="1">
      <alignment horizontal="center" vertical="center"/>
    </xf>
    <xf numFmtId="41" fontId="3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41" fontId="4" fillId="0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41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1" fontId="4" fillId="5" borderId="4" xfId="0" applyNumberFormat="1" applyFont="1" applyFill="1" applyBorder="1" applyAlignment="1">
      <alignment horizontal="center" vertical="center"/>
    </xf>
    <xf numFmtId="41" fontId="4" fillId="5" borderId="2" xfId="0" applyNumberFormat="1" applyFont="1" applyFill="1" applyBorder="1" applyAlignment="1">
      <alignment horizontal="center" vertical="center"/>
    </xf>
    <xf numFmtId="41" fontId="4" fillId="5" borderId="3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7"/>
  <sheetViews>
    <sheetView tabSelected="1" topLeftCell="A37" workbookViewId="0">
      <selection activeCell="F48" sqref="F48:F67"/>
    </sheetView>
  </sheetViews>
  <sheetFormatPr defaultRowHeight="16.5" x14ac:dyDescent="0.3"/>
  <cols>
    <col min="1" max="1" width="3.625" customWidth="1"/>
    <col min="2" max="2" width="20.625" customWidth="1"/>
    <col min="3" max="3" width="25.625" customWidth="1"/>
    <col min="4" max="4" width="12.625" style="2" customWidth="1"/>
    <col min="5" max="5" width="12.625" style="1" customWidth="1"/>
    <col min="6" max="6" width="30.625" style="3" customWidth="1"/>
    <col min="7" max="7" width="3.625" customWidth="1"/>
    <col min="8" max="8" width="13" bestFit="1" customWidth="1"/>
    <col min="9" max="9" width="4.75" bestFit="1" customWidth="1"/>
    <col min="10" max="10" width="12.125" bestFit="1" customWidth="1"/>
    <col min="11" max="11" width="11.5" bestFit="1" customWidth="1"/>
  </cols>
  <sheetData>
    <row r="2" spans="2:10" x14ac:dyDescent="0.3">
      <c r="B2" s="4" t="s">
        <v>3</v>
      </c>
      <c r="C2" s="5" t="s">
        <v>49</v>
      </c>
      <c r="D2" s="5" t="s">
        <v>4</v>
      </c>
      <c r="E2" s="6" t="s">
        <v>5</v>
      </c>
      <c r="F2" s="13" t="s">
        <v>6</v>
      </c>
    </row>
    <row r="3" spans="2:10" x14ac:dyDescent="0.3">
      <c r="B3" s="45" t="s">
        <v>34</v>
      </c>
      <c r="C3" s="14" t="s">
        <v>7</v>
      </c>
      <c r="D3" s="46" t="s">
        <v>1</v>
      </c>
      <c r="E3" s="7">
        <v>100</v>
      </c>
      <c r="F3" s="47" t="s">
        <v>12</v>
      </c>
    </row>
    <row r="4" spans="2:10" x14ac:dyDescent="0.3">
      <c r="B4" s="43"/>
      <c r="C4" s="14" t="s">
        <v>8</v>
      </c>
      <c r="D4" s="46"/>
      <c r="E4" s="7">
        <f>E3+E$3</f>
        <v>200</v>
      </c>
      <c r="F4" s="48"/>
    </row>
    <row r="5" spans="2:10" x14ac:dyDescent="0.3">
      <c r="B5" s="43"/>
      <c r="C5" s="14" t="s">
        <v>9</v>
      </c>
      <c r="D5" s="46"/>
      <c r="E5" s="7">
        <f>E4+E$3</f>
        <v>300</v>
      </c>
      <c r="F5" s="48"/>
    </row>
    <row r="6" spans="2:10" x14ac:dyDescent="0.3">
      <c r="B6" s="43"/>
      <c r="C6" s="14" t="s">
        <v>10</v>
      </c>
      <c r="D6" s="46"/>
      <c r="E6" s="7">
        <f>E5+E$3</f>
        <v>400</v>
      </c>
      <c r="F6" s="48"/>
    </row>
    <row r="7" spans="2:10" x14ac:dyDescent="0.3">
      <c r="B7" s="43"/>
      <c r="C7" s="14" t="s">
        <v>11</v>
      </c>
      <c r="D7" s="46"/>
      <c r="E7" s="7">
        <f>E6+E$3</f>
        <v>500</v>
      </c>
      <c r="F7" s="48"/>
    </row>
    <row r="8" spans="2:10" x14ac:dyDescent="0.3">
      <c r="B8" s="43"/>
      <c r="C8" s="14" t="s">
        <v>32</v>
      </c>
      <c r="D8" s="46"/>
      <c r="E8" s="9" t="s">
        <v>33</v>
      </c>
      <c r="F8" s="48"/>
    </row>
    <row r="9" spans="2:10" x14ac:dyDescent="0.3">
      <c r="B9" s="36" t="s">
        <v>30</v>
      </c>
      <c r="C9" s="15" t="s">
        <v>35</v>
      </c>
      <c r="D9" s="36" t="s">
        <v>1</v>
      </c>
      <c r="E9" s="10">
        <v>30</v>
      </c>
      <c r="F9" s="49" t="s">
        <v>31</v>
      </c>
    </row>
    <row r="10" spans="2:10" x14ac:dyDescent="0.3">
      <c r="B10" s="36"/>
      <c r="C10" s="15" t="s">
        <v>36</v>
      </c>
      <c r="D10" s="36"/>
      <c r="E10" s="10">
        <f>E9+E$9</f>
        <v>60</v>
      </c>
      <c r="F10" s="49"/>
    </row>
    <row r="11" spans="2:10" x14ac:dyDescent="0.3">
      <c r="B11" s="36"/>
      <c r="C11" s="15" t="s">
        <v>37</v>
      </c>
      <c r="D11" s="36"/>
      <c r="E11" s="10">
        <f>E10+E$9</f>
        <v>90</v>
      </c>
      <c r="F11" s="49"/>
    </row>
    <row r="12" spans="2:10" x14ac:dyDescent="0.3">
      <c r="B12" s="36"/>
      <c r="C12" s="15" t="s">
        <v>38</v>
      </c>
      <c r="D12" s="36"/>
      <c r="E12" s="10">
        <f>E11+E$9</f>
        <v>120</v>
      </c>
      <c r="F12" s="49"/>
    </row>
    <row r="13" spans="2:10" x14ac:dyDescent="0.3">
      <c r="B13" s="36"/>
      <c r="C13" s="15" t="s">
        <v>39</v>
      </c>
      <c r="D13" s="36"/>
      <c r="E13" s="10">
        <f>E12+E$9</f>
        <v>150</v>
      </c>
      <c r="F13" s="49"/>
    </row>
    <row r="14" spans="2:10" x14ac:dyDescent="0.3">
      <c r="B14" s="36"/>
      <c r="C14" s="15" t="s">
        <v>32</v>
      </c>
      <c r="D14" s="36"/>
      <c r="E14" s="11" t="s">
        <v>40</v>
      </c>
      <c r="F14" s="49"/>
      <c r="H14" s="31" t="s">
        <v>95</v>
      </c>
      <c r="I14" s="5" t="s">
        <v>96</v>
      </c>
      <c r="J14" s="5" t="s">
        <v>99</v>
      </c>
    </row>
    <row r="15" spans="2:10" x14ac:dyDescent="0.3">
      <c r="B15" s="43" t="s">
        <v>29</v>
      </c>
      <c r="C15" s="14" t="s">
        <v>17</v>
      </c>
      <c r="D15" s="43" t="s">
        <v>2</v>
      </c>
      <c r="E15" s="7">
        <v>40000</v>
      </c>
      <c r="F15" s="44" t="s">
        <v>60</v>
      </c>
      <c r="H15" s="32">
        <f>E15*I15</f>
        <v>240000</v>
      </c>
      <c r="I15" s="33">
        <v>6</v>
      </c>
      <c r="J15" s="50">
        <f>SUM(H15:H18)</f>
        <v>7562000</v>
      </c>
    </row>
    <row r="16" spans="2:10" x14ac:dyDescent="0.3">
      <c r="B16" s="43"/>
      <c r="C16" s="14" t="s">
        <v>18</v>
      </c>
      <c r="D16" s="43"/>
      <c r="E16" s="7">
        <v>135000</v>
      </c>
      <c r="F16" s="44"/>
      <c r="H16" s="32">
        <f t="shared" ref="H16:H18" si="0">E16*I16</f>
        <v>1620000</v>
      </c>
      <c r="I16" s="33">
        <v>12</v>
      </c>
      <c r="J16" s="51"/>
    </row>
    <row r="17" spans="2:11" x14ac:dyDescent="0.3">
      <c r="B17" s="43"/>
      <c r="C17" s="14" t="s">
        <v>19</v>
      </c>
      <c r="D17" s="43"/>
      <c r="E17" s="7">
        <v>320000</v>
      </c>
      <c r="F17" s="44"/>
      <c r="H17" s="32">
        <f t="shared" si="0"/>
        <v>3200000</v>
      </c>
      <c r="I17" s="33">
        <v>10</v>
      </c>
      <c r="J17" s="51"/>
    </row>
    <row r="18" spans="2:11" x14ac:dyDescent="0.3">
      <c r="B18" s="43"/>
      <c r="C18" s="14" t="s">
        <v>21</v>
      </c>
      <c r="D18" s="43"/>
      <c r="E18" s="7">
        <v>625500</v>
      </c>
      <c r="F18" s="44"/>
      <c r="H18" s="32">
        <f t="shared" si="0"/>
        <v>2502000</v>
      </c>
      <c r="I18" s="33">
        <v>4</v>
      </c>
      <c r="J18" s="51"/>
    </row>
    <row r="19" spans="2:11" x14ac:dyDescent="0.3">
      <c r="B19" s="36" t="s">
        <v>25</v>
      </c>
      <c r="C19" s="15" t="s">
        <v>26</v>
      </c>
      <c r="D19" s="36" t="s">
        <v>2</v>
      </c>
      <c r="E19" s="10">
        <v>50000</v>
      </c>
      <c r="F19" s="37" t="s">
        <v>59</v>
      </c>
      <c r="H19" s="32">
        <f>E19*I19</f>
        <v>300000</v>
      </c>
      <c r="I19" s="33">
        <v>6</v>
      </c>
      <c r="J19" s="52">
        <f>SUM(H19:H21)</f>
        <v>1700000</v>
      </c>
    </row>
    <row r="20" spans="2:11" x14ac:dyDescent="0.3">
      <c r="B20" s="36"/>
      <c r="C20" s="15" t="s">
        <v>27</v>
      </c>
      <c r="D20" s="36"/>
      <c r="E20" s="10">
        <v>100000</v>
      </c>
      <c r="F20" s="37"/>
      <c r="H20" s="32">
        <f t="shared" ref="H20:H21" si="1">E20*I20</f>
        <v>600000</v>
      </c>
      <c r="I20" s="33">
        <v>6</v>
      </c>
      <c r="J20" s="53"/>
    </row>
    <row r="21" spans="2:11" x14ac:dyDescent="0.3">
      <c r="B21" s="36"/>
      <c r="C21" s="15" t="s">
        <v>28</v>
      </c>
      <c r="D21" s="36"/>
      <c r="E21" s="10">
        <v>200000</v>
      </c>
      <c r="F21" s="37"/>
      <c r="H21" s="32">
        <f t="shared" si="1"/>
        <v>800000</v>
      </c>
      <c r="I21" s="33">
        <v>4</v>
      </c>
      <c r="J21" s="54"/>
    </row>
    <row r="22" spans="2:11" x14ac:dyDescent="0.3">
      <c r="B22" s="45" t="s">
        <v>23</v>
      </c>
      <c r="C22" s="14" t="s">
        <v>17</v>
      </c>
      <c r="D22" s="43" t="s">
        <v>2</v>
      </c>
      <c r="E22" s="7">
        <v>10000</v>
      </c>
      <c r="F22" s="44" t="s">
        <v>61</v>
      </c>
    </row>
    <row r="23" spans="2:11" x14ac:dyDescent="0.3">
      <c r="B23" s="43"/>
      <c r="C23" s="14" t="s">
        <v>18</v>
      </c>
      <c r="D23" s="43"/>
      <c r="E23" s="7">
        <v>40000</v>
      </c>
      <c r="F23" s="44"/>
      <c r="H23" s="31" t="s">
        <v>95</v>
      </c>
      <c r="I23" s="5" t="s">
        <v>96</v>
      </c>
      <c r="J23" s="5" t="s">
        <v>97</v>
      </c>
      <c r="K23" s="5" t="s">
        <v>98</v>
      </c>
    </row>
    <row r="24" spans="2:11" x14ac:dyDescent="0.3">
      <c r="B24" s="43"/>
      <c r="C24" s="14" t="s">
        <v>19</v>
      </c>
      <c r="D24" s="43"/>
      <c r="E24" s="7">
        <v>90000</v>
      </c>
      <c r="F24" s="44"/>
      <c r="H24" s="32">
        <f>E24*I24</f>
        <v>720000</v>
      </c>
      <c r="I24" s="33">
        <v>8</v>
      </c>
      <c r="J24" s="50">
        <f>SUM(H24:H27)</f>
        <v>2220000</v>
      </c>
      <c r="K24" s="50">
        <f>J24*8</f>
        <v>17760000</v>
      </c>
    </row>
    <row r="25" spans="2:11" x14ac:dyDescent="0.3">
      <c r="B25" s="43"/>
      <c r="C25" s="14" t="s">
        <v>21</v>
      </c>
      <c r="D25" s="43"/>
      <c r="E25" s="8">
        <v>160000</v>
      </c>
      <c r="F25" s="44"/>
      <c r="H25" s="32">
        <f t="shared" ref="H25:H27" si="2">E25*I25</f>
        <v>640000</v>
      </c>
      <c r="I25" s="33">
        <v>4</v>
      </c>
      <c r="J25" s="51"/>
      <c r="K25" s="51"/>
    </row>
    <row r="26" spans="2:11" x14ac:dyDescent="0.3">
      <c r="B26" s="43"/>
      <c r="C26" s="14" t="s">
        <v>20</v>
      </c>
      <c r="D26" s="43"/>
      <c r="E26" s="8">
        <v>250000</v>
      </c>
      <c r="F26" s="44"/>
      <c r="H26" s="32">
        <f t="shared" si="2"/>
        <v>500000</v>
      </c>
      <c r="I26" s="33">
        <v>2</v>
      </c>
      <c r="J26" s="51"/>
      <c r="K26" s="51"/>
    </row>
    <row r="27" spans="2:11" x14ac:dyDescent="0.3">
      <c r="B27" s="43"/>
      <c r="C27" s="14" t="s">
        <v>22</v>
      </c>
      <c r="D27" s="43"/>
      <c r="E27" s="8">
        <v>360000</v>
      </c>
      <c r="F27" s="44"/>
      <c r="H27" s="32">
        <f t="shared" si="2"/>
        <v>360000</v>
      </c>
      <c r="I27" s="33">
        <v>1</v>
      </c>
      <c r="J27" s="51"/>
      <c r="K27" s="51"/>
    </row>
    <row r="28" spans="2:11" x14ac:dyDescent="0.3">
      <c r="B28" s="35" t="s">
        <v>80</v>
      </c>
      <c r="C28" s="22" t="s">
        <v>82</v>
      </c>
      <c r="D28" s="36" t="s">
        <v>2</v>
      </c>
      <c r="E28" s="10">
        <v>4725</v>
      </c>
      <c r="F28" s="37" t="s">
        <v>83</v>
      </c>
      <c r="H28" s="29"/>
      <c r="I28" s="30"/>
      <c r="J28" s="30"/>
      <c r="K28" s="30"/>
    </row>
    <row r="29" spans="2:11" x14ac:dyDescent="0.3">
      <c r="B29" s="36"/>
      <c r="C29" s="22" t="s">
        <v>84</v>
      </c>
      <c r="D29" s="36"/>
      <c r="E29" s="10">
        <v>26222</v>
      </c>
      <c r="F29" s="37"/>
      <c r="H29" s="31" t="s">
        <v>95</v>
      </c>
      <c r="I29" s="5" t="s">
        <v>96</v>
      </c>
      <c r="J29" s="5" t="s">
        <v>97</v>
      </c>
      <c r="K29" s="5" t="s">
        <v>98</v>
      </c>
    </row>
    <row r="30" spans="2:11" x14ac:dyDescent="0.3">
      <c r="B30" s="36"/>
      <c r="C30" s="22" t="s">
        <v>85</v>
      </c>
      <c r="D30" s="36"/>
      <c r="E30" s="10">
        <v>74621</v>
      </c>
      <c r="F30" s="37"/>
      <c r="H30" s="32">
        <f>E30*I30</f>
        <v>1193936</v>
      </c>
      <c r="I30" s="33">
        <v>16</v>
      </c>
      <c r="J30" s="50">
        <f>SUM(H30:H34)</f>
        <v>5019095</v>
      </c>
      <c r="K30" s="50">
        <f>J30*8</f>
        <v>40152760</v>
      </c>
    </row>
    <row r="31" spans="2:11" x14ac:dyDescent="0.3">
      <c r="B31" s="36"/>
      <c r="C31" s="22" t="s">
        <v>86</v>
      </c>
      <c r="D31" s="36"/>
      <c r="E31" s="10">
        <v>155917</v>
      </c>
      <c r="F31" s="37"/>
      <c r="H31" s="32">
        <f t="shared" ref="H31:H34" si="3">E31*I31</f>
        <v>1247336</v>
      </c>
      <c r="I31" s="33">
        <v>8</v>
      </c>
      <c r="J31" s="50"/>
      <c r="K31" s="50"/>
    </row>
    <row r="32" spans="2:11" x14ac:dyDescent="0.3">
      <c r="B32" s="36"/>
      <c r="C32" s="22" t="s">
        <v>87</v>
      </c>
      <c r="D32" s="36"/>
      <c r="E32" s="10">
        <v>270845</v>
      </c>
      <c r="F32" s="37"/>
      <c r="H32" s="32">
        <f t="shared" si="3"/>
        <v>1083380</v>
      </c>
      <c r="I32" s="33">
        <v>4</v>
      </c>
      <c r="J32" s="50"/>
      <c r="K32" s="50"/>
    </row>
    <row r="33" spans="2:11" x14ac:dyDescent="0.3">
      <c r="B33" s="36"/>
      <c r="C33" s="22" t="s">
        <v>88</v>
      </c>
      <c r="D33" s="36"/>
      <c r="E33" s="10">
        <v>428911</v>
      </c>
      <c r="F33" s="37"/>
      <c r="H33" s="32">
        <f t="shared" si="3"/>
        <v>857822</v>
      </c>
      <c r="I33" s="33">
        <v>2</v>
      </c>
      <c r="J33" s="50"/>
      <c r="K33" s="50"/>
    </row>
    <row r="34" spans="2:11" x14ac:dyDescent="0.3">
      <c r="B34" s="36"/>
      <c r="C34" s="22" t="s">
        <v>89</v>
      </c>
      <c r="D34" s="36"/>
      <c r="E34" s="10">
        <v>636621</v>
      </c>
      <c r="F34" s="37"/>
      <c r="H34" s="32">
        <f t="shared" si="3"/>
        <v>636621</v>
      </c>
      <c r="I34" s="33">
        <v>1</v>
      </c>
      <c r="J34" s="50"/>
      <c r="K34" s="50"/>
    </row>
    <row r="35" spans="2:11" x14ac:dyDescent="0.3">
      <c r="B35" s="41" t="s">
        <v>81</v>
      </c>
      <c r="C35" s="17" t="s">
        <v>51</v>
      </c>
      <c r="D35" s="38" t="s">
        <v>2</v>
      </c>
      <c r="E35" s="8">
        <v>750</v>
      </c>
      <c r="F35" s="42" t="s">
        <v>92</v>
      </c>
      <c r="H35" s="28"/>
    </row>
    <row r="36" spans="2:11" x14ac:dyDescent="0.3">
      <c r="B36" s="41"/>
      <c r="C36" s="17" t="s">
        <v>52</v>
      </c>
      <c r="D36" s="39"/>
      <c r="E36" s="8">
        <v>1000</v>
      </c>
      <c r="F36" s="42"/>
      <c r="H36" s="28"/>
    </row>
    <row r="37" spans="2:11" x14ac:dyDescent="0.3">
      <c r="B37" s="41"/>
      <c r="C37" s="17" t="s">
        <v>53</v>
      </c>
      <c r="D37" s="39"/>
      <c r="E37" s="8">
        <v>1250</v>
      </c>
      <c r="F37" s="42"/>
    </row>
    <row r="38" spans="2:11" x14ac:dyDescent="0.3">
      <c r="B38" s="41"/>
      <c r="C38" s="17" t="s">
        <v>54</v>
      </c>
      <c r="D38" s="39"/>
      <c r="E38" s="8">
        <v>1500</v>
      </c>
      <c r="F38" s="42"/>
    </row>
    <row r="39" spans="2:11" x14ac:dyDescent="0.3">
      <c r="B39" s="41"/>
      <c r="C39" s="17" t="s">
        <v>55</v>
      </c>
      <c r="D39" s="40"/>
      <c r="E39" s="8">
        <v>1750</v>
      </c>
      <c r="F39" s="42"/>
    </row>
    <row r="40" spans="2:11" x14ac:dyDescent="0.3">
      <c r="B40" s="41"/>
      <c r="C40" s="17" t="s">
        <v>48</v>
      </c>
      <c r="D40" s="18" t="s">
        <v>1</v>
      </c>
      <c r="E40" s="8">
        <v>1</v>
      </c>
      <c r="F40" s="42"/>
    </row>
    <row r="41" spans="2:11" x14ac:dyDescent="0.3">
      <c r="B41" s="36" t="s">
        <v>16</v>
      </c>
      <c r="C41" s="22" t="s">
        <v>13</v>
      </c>
      <c r="D41" s="36" t="s">
        <v>1</v>
      </c>
      <c r="E41" s="10">
        <v>500</v>
      </c>
      <c r="F41" s="37" t="s">
        <v>56</v>
      </c>
    </row>
    <row r="42" spans="2:11" x14ac:dyDescent="0.3">
      <c r="B42" s="36"/>
      <c r="C42" s="22" t="s">
        <v>14</v>
      </c>
      <c r="D42" s="36"/>
      <c r="E42" s="10">
        <v>500</v>
      </c>
      <c r="F42" s="37"/>
    </row>
    <row r="43" spans="2:11" x14ac:dyDescent="0.3">
      <c r="B43" s="36"/>
      <c r="C43" s="22" t="s">
        <v>15</v>
      </c>
      <c r="D43" s="36"/>
      <c r="E43" s="10">
        <v>500</v>
      </c>
      <c r="F43" s="37"/>
    </row>
    <row r="44" spans="2:11" x14ac:dyDescent="0.3">
      <c r="B44" s="16" t="s">
        <v>94</v>
      </c>
      <c r="C44" s="17" t="s">
        <v>24</v>
      </c>
      <c r="D44" s="18" t="s">
        <v>1</v>
      </c>
      <c r="E44" s="8">
        <v>10</v>
      </c>
      <c r="F44" s="19" t="s">
        <v>56</v>
      </c>
    </row>
    <row r="45" spans="2:11" x14ac:dyDescent="0.3">
      <c r="B45" s="20" t="s">
        <v>41</v>
      </c>
      <c r="C45" s="22" t="s">
        <v>42</v>
      </c>
      <c r="D45" s="12" t="s">
        <v>1</v>
      </c>
      <c r="E45" s="10">
        <v>30</v>
      </c>
      <c r="F45" s="21" t="s">
        <v>93</v>
      </c>
    </row>
    <row r="46" spans="2:11" x14ac:dyDescent="0.3">
      <c r="B46" s="23" t="s">
        <v>90</v>
      </c>
      <c r="C46" s="24" t="s">
        <v>43</v>
      </c>
      <c r="D46" s="25" t="s">
        <v>2</v>
      </c>
      <c r="E46" s="26">
        <v>500</v>
      </c>
      <c r="F46" s="27" t="s">
        <v>91</v>
      </c>
    </row>
    <row r="47" spans="2:11" x14ac:dyDescent="0.3">
      <c r="B47" s="20" t="s">
        <v>62</v>
      </c>
      <c r="C47" s="22" t="s">
        <v>63</v>
      </c>
      <c r="D47" s="12" t="s">
        <v>0</v>
      </c>
      <c r="E47" s="11">
        <v>300</v>
      </c>
      <c r="F47" s="21" t="s">
        <v>50</v>
      </c>
    </row>
    <row r="48" spans="2:11" x14ac:dyDescent="0.3">
      <c r="B48" s="41" t="s">
        <v>57</v>
      </c>
      <c r="C48" s="17" t="s">
        <v>64</v>
      </c>
      <c r="D48" s="34" t="s">
        <v>58</v>
      </c>
      <c r="E48" s="8">
        <v>3500</v>
      </c>
      <c r="F48" s="42" t="s">
        <v>100</v>
      </c>
    </row>
    <row r="49" spans="2:6" x14ac:dyDescent="0.3">
      <c r="B49" s="41"/>
      <c r="C49" s="17" t="s">
        <v>44</v>
      </c>
      <c r="D49" s="34"/>
      <c r="E49" s="8">
        <v>7000</v>
      </c>
      <c r="F49" s="42"/>
    </row>
    <row r="50" spans="2:6" x14ac:dyDescent="0.3">
      <c r="B50" s="41"/>
      <c r="C50" s="17" t="s">
        <v>45</v>
      </c>
      <c r="D50" s="34"/>
      <c r="E50" s="8">
        <v>14000</v>
      </c>
      <c r="F50" s="42"/>
    </row>
    <row r="51" spans="2:6" x14ac:dyDescent="0.3">
      <c r="B51" s="41"/>
      <c r="C51" s="17" t="s">
        <v>46</v>
      </c>
      <c r="D51" s="34"/>
      <c r="E51" s="8">
        <v>28000</v>
      </c>
      <c r="F51" s="42"/>
    </row>
    <row r="52" spans="2:6" x14ac:dyDescent="0.3">
      <c r="B52" s="41"/>
      <c r="C52" s="17" t="s">
        <v>47</v>
      </c>
      <c r="D52" s="34"/>
      <c r="E52" s="8">
        <v>35000</v>
      </c>
      <c r="F52" s="42"/>
    </row>
    <row r="53" spans="2:6" x14ac:dyDescent="0.3">
      <c r="B53" s="41"/>
      <c r="C53" s="17" t="s">
        <v>65</v>
      </c>
      <c r="D53" s="34" t="s">
        <v>0</v>
      </c>
      <c r="E53" s="8">
        <v>50</v>
      </c>
      <c r="F53" s="42"/>
    </row>
    <row r="54" spans="2:6" x14ac:dyDescent="0.3">
      <c r="B54" s="41"/>
      <c r="C54" s="17" t="s">
        <v>66</v>
      </c>
      <c r="D54" s="34"/>
      <c r="E54" s="8">
        <v>55</v>
      </c>
      <c r="F54" s="42"/>
    </row>
    <row r="55" spans="2:6" x14ac:dyDescent="0.3">
      <c r="B55" s="41"/>
      <c r="C55" s="17" t="s">
        <v>67</v>
      </c>
      <c r="D55" s="34"/>
      <c r="E55" s="8">
        <v>65</v>
      </c>
      <c r="F55" s="42"/>
    </row>
    <row r="56" spans="2:6" x14ac:dyDescent="0.3">
      <c r="B56" s="41"/>
      <c r="C56" s="17" t="s">
        <v>68</v>
      </c>
      <c r="D56" s="34"/>
      <c r="E56" s="8">
        <v>80</v>
      </c>
      <c r="F56" s="42"/>
    </row>
    <row r="57" spans="2:6" x14ac:dyDescent="0.3">
      <c r="B57" s="41"/>
      <c r="C57" s="17" t="s">
        <v>69</v>
      </c>
      <c r="D57" s="34"/>
      <c r="E57" s="8">
        <v>100</v>
      </c>
      <c r="F57" s="42"/>
    </row>
    <row r="58" spans="2:6" x14ac:dyDescent="0.3">
      <c r="B58" s="41"/>
      <c r="C58" s="17" t="s">
        <v>70</v>
      </c>
      <c r="D58" s="34"/>
      <c r="E58" s="8">
        <v>100</v>
      </c>
      <c r="F58" s="42"/>
    </row>
    <row r="59" spans="2:6" x14ac:dyDescent="0.3">
      <c r="B59" s="41"/>
      <c r="C59" s="17" t="s">
        <v>71</v>
      </c>
      <c r="D59" s="34"/>
      <c r="E59" s="8">
        <v>100</v>
      </c>
      <c r="F59" s="42"/>
    </row>
    <row r="60" spans="2:6" x14ac:dyDescent="0.3">
      <c r="B60" s="41"/>
      <c r="C60" s="17" t="s">
        <v>72</v>
      </c>
      <c r="D60" s="34"/>
      <c r="E60" s="8">
        <v>100</v>
      </c>
      <c r="F60" s="42"/>
    </row>
    <row r="61" spans="2:6" x14ac:dyDescent="0.3">
      <c r="B61" s="41"/>
      <c r="C61" s="17" t="s">
        <v>73</v>
      </c>
      <c r="D61" s="34"/>
      <c r="E61" s="8">
        <v>100</v>
      </c>
      <c r="F61" s="42"/>
    </row>
    <row r="62" spans="2:6" x14ac:dyDescent="0.3">
      <c r="B62" s="41"/>
      <c r="C62" s="17" t="s">
        <v>74</v>
      </c>
      <c r="D62" s="34"/>
      <c r="E62" s="8">
        <v>100</v>
      </c>
      <c r="F62" s="42"/>
    </row>
    <row r="63" spans="2:6" x14ac:dyDescent="0.3">
      <c r="B63" s="41"/>
      <c r="C63" s="17" t="s">
        <v>75</v>
      </c>
      <c r="D63" s="34"/>
      <c r="E63" s="8">
        <v>100</v>
      </c>
      <c r="F63" s="42"/>
    </row>
    <row r="64" spans="2:6" x14ac:dyDescent="0.3">
      <c r="B64" s="41"/>
      <c r="C64" s="17" t="s">
        <v>76</v>
      </c>
      <c r="D64" s="34"/>
      <c r="E64" s="8">
        <v>100</v>
      </c>
      <c r="F64" s="42"/>
    </row>
    <row r="65" spans="2:6" x14ac:dyDescent="0.3">
      <c r="B65" s="41"/>
      <c r="C65" s="17" t="s">
        <v>77</v>
      </c>
      <c r="D65" s="34"/>
      <c r="E65" s="8">
        <v>100</v>
      </c>
      <c r="F65" s="42"/>
    </row>
    <row r="66" spans="2:6" x14ac:dyDescent="0.3">
      <c r="B66" s="41"/>
      <c r="C66" s="17" t="s">
        <v>78</v>
      </c>
      <c r="D66" s="34"/>
      <c r="E66" s="8">
        <v>100</v>
      </c>
      <c r="F66" s="42"/>
    </row>
    <row r="67" spans="2:6" x14ac:dyDescent="0.3">
      <c r="B67" s="41"/>
      <c r="C67" s="17" t="s">
        <v>79</v>
      </c>
      <c r="D67" s="34"/>
      <c r="E67" s="8">
        <v>100</v>
      </c>
      <c r="F67" s="42"/>
    </row>
  </sheetData>
  <mergeCells count="34">
    <mergeCell ref="J15:J18"/>
    <mergeCell ref="J19:J21"/>
    <mergeCell ref="J24:J27"/>
    <mergeCell ref="K24:K27"/>
    <mergeCell ref="J30:J34"/>
    <mergeCell ref="K30:K34"/>
    <mergeCell ref="B3:B8"/>
    <mergeCell ref="D3:D8"/>
    <mergeCell ref="F3:F8"/>
    <mergeCell ref="B9:B14"/>
    <mergeCell ref="D9:D14"/>
    <mergeCell ref="F9:F14"/>
    <mergeCell ref="B15:B18"/>
    <mergeCell ref="D15:D18"/>
    <mergeCell ref="F15:F18"/>
    <mergeCell ref="B41:B43"/>
    <mergeCell ref="D41:D43"/>
    <mergeCell ref="F41:F43"/>
    <mergeCell ref="B22:B27"/>
    <mergeCell ref="D22:D27"/>
    <mergeCell ref="F22:F27"/>
    <mergeCell ref="B19:B21"/>
    <mergeCell ref="D19:D21"/>
    <mergeCell ref="F19:F21"/>
    <mergeCell ref="D53:D67"/>
    <mergeCell ref="B28:B34"/>
    <mergeCell ref="D28:D34"/>
    <mergeCell ref="F28:F34"/>
    <mergeCell ref="D35:D39"/>
    <mergeCell ref="D48:D52"/>
    <mergeCell ref="B35:B40"/>
    <mergeCell ref="F35:F40"/>
    <mergeCell ref="B48:B67"/>
    <mergeCell ref="F48:F6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시스템 가격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KangDoHee</cp:lastModifiedBy>
  <dcterms:created xsi:type="dcterms:W3CDTF">2016-08-11T08:45:48Z</dcterms:created>
  <dcterms:modified xsi:type="dcterms:W3CDTF">2017-02-24T06:50:13Z</dcterms:modified>
</cp:coreProperties>
</file>