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"/>
    </mc:Choice>
  </mc:AlternateContent>
  <bookViews>
    <workbookView xWindow="0" yWindow="0" windowWidth="27330" windowHeight="11535"/>
  </bookViews>
  <sheets>
    <sheet name="Comment" sheetId="4" r:id="rId1"/>
    <sheet name="개발일정 수정" sheetId="3" r:id="rId2"/>
    <sheet name="Development Lists" sheetId="2" r:id="rId3"/>
    <sheet name="NOX Milestone_20160513" sheetId="1" r:id="rId4"/>
  </sheets>
  <definedNames>
    <definedName name="_xlnm._FilterDatabase" localSheetId="2" hidden="1">'Development Lists'!$B$19:$L$304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4" i="2" l="1"/>
  <c r="J304" i="2" s="1"/>
  <c r="I303" i="2" l="1"/>
  <c r="I302" i="2"/>
  <c r="J302" i="2" s="1"/>
  <c r="I298" i="2"/>
  <c r="J298" i="2" s="1"/>
  <c r="I299" i="2"/>
  <c r="J299" i="2" s="1"/>
  <c r="I300" i="2"/>
  <c r="J300" i="2" s="1"/>
  <c r="I301" i="2"/>
  <c r="J301" i="2" s="1"/>
  <c r="I297" i="2"/>
  <c r="J297" i="2" s="1"/>
  <c r="I296" i="2"/>
  <c r="J296" i="2" s="1"/>
  <c r="J303" i="2"/>
  <c r="I295" i="2"/>
  <c r="J295" i="2" s="1"/>
  <c r="I294" i="2"/>
  <c r="J294" i="2" s="1"/>
  <c r="I293" i="2"/>
  <c r="J293" i="2" s="1"/>
  <c r="I292" i="2"/>
  <c r="J292" i="2" s="1"/>
  <c r="I291" i="2"/>
  <c r="J291" i="2" s="1"/>
  <c r="I290" i="2"/>
  <c r="J290" i="2" s="1"/>
  <c r="I289" i="2"/>
  <c r="J289" i="2" s="1"/>
  <c r="I288" i="2"/>
  <c r="J288" i="2" s="1"/>
  <c r="I287" i="2"/>
  <c r="J287" i="2" s="1"/>
  <c r="I286" i="2"/>
  <c r="J286" i="2" s="1"/>
  <c r="I285" i="2"/>
  <c r="J285" i="2" s="1"/>
  <c r="I284" i="2"/>
  <c r="J284" i="2" s="1"/>
  <c r="I283" i="2"/>
  <c r="J283" i="2" s="1"/>
  <c r="I282" i="2"/>
  <c r="J282" i="2" s="1"/>
  <c r="I281" i="2"/>
  <c r="J281" i="2" s="1"/>
  <c r="I280" i="2"/>
  <c r="J280" i="2" s="1"/>
  <c r="I279" i="2"/>
  <c r="J279" i="2" s="1"/>
  <c r="I278" i="2"/>
  <c r="J278" i="2" s="1"/>
  <c r="I277" i="2"/>
  <c r="J277" i="2" s="1"/>
  <c r="I276" i="2"/>
  <c r="J276" i="2" s="1"/>
  <c r="I275" i="2"/>
  <c r="J275" i="2" s="1"/>
  <c r="I274" i="2"/>
  <c r="J274" i="2" s="1"/>
  <c r="I273" i="2"/>
  <c r="J273" i="2" s="1"/>
  <c r="I272" i="2"/>
  <c r="J272" i="2" s="1"/>
  <c r="I271" i="2"/>
  <c r="J271" i="2" s="1"/>
  <c r="I270" i="2"/>
  <c r="J270" i="2" s="1"/>
  <c r="I269" i="2"/>
  <c r="J269" i="2" s="1"/>
  <c r="I268" i="2"/>
  <c r="J268" i="2" s="1"/>
  <c r="I267" i="2"/>
  <c r="J267" i="2" s="1"/>
  <c r="I266" i="2"/>
  <c r="J266" i="2" s="1"/>
  <c r="I148" i="2"/>
  <c r="J148" i="2" s="1"/>
  <c r="I146" i="2"/>
  <c r="J146" i="2" s="1"/>
  <c r="I147" i="2"/>
  <c r="J147" i="2" s="1"/>
  <c r="I149" i="2"/>
  <c r="J149" i="2" s="1"/>
  <c r="I138" i="2"/>
  <c r="J138" i="2" s="1"/>
  <c r="I265" i="2"/>
  <c r="J265" i="2" s="1"/>
  <c r="I264" i="2"/>
  <c r="J264" i="2" s="1"/>
  <c r="I263" i="2"/>
  <c r="J263" i="2" s="1"/>
  <c r="I262" i="2"/>
  <c r="J262" i="2" s="1"/>
  <c r="I261" i="2"/>
  <c r="J261" i="2" s="1"/>
  <c r="I260" i="2"/>
  <c r="J260" i="2" s="1"/>
  <c r="I259" i="2"/>
  <c r="J259" i="2" s="1"/>
  <c r="I258" i="2"/>
  <c r="J258" i="2" s="1"/>
  <c r="I257" i="2"/>
  <c r="J257" i="2" s="1"/>
  <c r="I256" i="2"/>
  <c r="J256" i="2" s="1"/>
  <c r="I255" i="2"/>
  <c r="J255" i="2" s="1"/>
  <c r="I254" i="2"/>
  <c r="J254" i="2" s="1"/>
  <c r="I253" i="2"/>
  <c r="J253" i="2" s="1"/>
  <c r="I252" i="2"/>
  <c r="J252" i="2" s="1"/>
  <c r="I251" i="2"/>
  <c r="J251" i="2" s="1"/>
  <c r="I250" i="2"/>
  <c r="J250" i="2" s="1"/>
  <c r="I249" i="2"/>
  <c r="J249" i="2" s="1"/>
  <c r="I248" i="2"/>
  <c r="J248" i="2" s="1"/>
  <c r="I247" i="2"/>
  <c r="J247" i="2" s="1"/>
  <c r="I246" i="2"/>
  <c r="J246" i="2" s="1"/>
  <c r="I245" i="2"/>
  <c r="J245" i="2" s="1"/>
  <c r="I244" i="2"/>
  <c r="J244" i="2" s="1"/>
  <c r="I243" i="2"/>
  <c r="J243" i="2" s="1"/>
  <c r="I242" i="2"/>
  <c r="J242" i="2" s="1"/>
  <c r="I241" i="2"/>
  <c r="J241" i="2" s="1"/>
  <c r="I240" i="2"/>
  <c r="J240" i="2" s="1"/>
  <c r="I239" i="2"/>
  <c r="J239" i="2" s="1"/>
  <c r="I238" i="2"/>
  <c r="J238" i="2" s="1"/>
  <c r="I237" i="2"/>
  <c r="J237" i="2" s="1"/>
  <c r="I236" i="2"/>
  <c r="J236" i="2" s="1"/>
  <c r="I235" i="2"/>
  <c r="J235" i="2" s="1"/>
  <c r="I234" i="2"/>
  <c r="J234" i="2" s="1"/>
  <c r="I233" i="2"/>
  <c r="J233" i="2" s="1"/>
  <c r="I232" i="2"/>
  <c r="J232" i="2" s="1"/>
  <c r="I231" i="2"/>
  <c r="J231" i="2" s="1"/>
  <c r="I230" i="2"/>
  <c r="J230" i="2" s="1"/>
  <c r="I229" i="2"/>
  <c r="J229" i="2" s="1"/>
  <c r="I228" i="2"/>
  <c r="J228" i="2" s="1"/>
  <c r="I227" i="2"/>
  <c r="J227" i="2" s="1"/>
  <c r="I226" i="2"/>
  <c r="J226" i="2" s="1"/>
  <c r="I225" i="2"/>
  <c r="J225" i="2" s="1"/>
  <c r="I224" i="2"/>
  <c r="J224" i="2" s="1"/>
  <c r="I223" i="2"/>
  <c r="J223" i="2" s="1"/>
  <c r="I222" i="2"/>
  <c r="J222" i="2" s="1"/>
  <c r="I221" i="2"/>
  <c r="J221" i="2" s="1"/>
  <c r="I220" i="2"/>
  <c r="J220" i="2" s="1"/>
  <c r="I219" i="2"/>
  <c r="J219" i="2" s="1"/>
  <c r="I218" i="2"/>
  <c r="J218" i="2" s="1"/>
  <c r="I217" i="2"/>
  <c r="J217" i="2" s="1"/>
  <c r="I216" i="2"/>
  <c r="J216" i="2" s="1"/>
  <c r="I215" i="2"/>
  <c r="J215" i="2" s="1"/>
  <c r="I214" i="2"/>
  <c r="J214" i="2" s="1"/>
  <c r="I213" i="2"/>
  <c r="J213" i="2" s="1"/>
  <c r="I212" i="2"/>
  <c r="J212" i="2" s="1"/>
  <c r="I211" i="2"/>
  <c r="J211" i="2" s="1"/>
  <c r="I210" i="2"/>
  <c r="J210" i="2" s="1"/>
  <c r="I209" i="2"/>
  <c r="J209" i="2" s="1"/>
  <c r="I208" i="2"/>
  <c r="J208" i="2" s="1"/>
  <c r="I207" i="2"/>
  <c r="J207" i="2" s="1"/>
  <c r="I206" i="2"/>
  <c r="J206" i="2" s="1"/>
  <c r="I205" i="2"/>
  <c r="J205" i="2" s="1"/>
  <c r="I200" i="2"/>
  <c r="J200" i="2" s="1"/>
  <c r="I199" i="2"/>
  <c r="J199" i="2" s="1"/>
  <c r="I198" i="2"/>
  <c r="J198" i="2" s="1"/>
  <c r="I197" i="2"/>
  <c r="J197" i="2" s="1"/>
  <c r="I196" i="2"/>
  <c r="J196" i="2" s="1"/>
  <c r="I194" i="2"/>
  <c r="J194" i="2" s="1"/>
  <c r="I192" i="2"/>
  <c r="J192" i="2" s="1"/>
  <c r="I190" i="2"/>
  <c r="J190" i="2" s="1"/>
  <c r="I188" i="2"/>
  <c r="J188" i="2" s="1"/>
  <c r="I186" i="2"/>
  <c r="J186" i="2" s="1"/>
  <c r="I184" i="2"/>
  <c r="J184" i="2" s="1"/>
  <c r="I182" i="2"/>
  <c r="J182" i="2" s="1"/>
  <c r="I180" i="2"/>
  <c r="J180" i="2" s="1"/>
  <c r="I178" i="2"/>
  <c r="J178" i="2" s="1"/>
  <c r="I176" i="2"/>
  <c r="J176" i="2" s="1"/>
  <c r="I174" i="2"/>
  <c r="J174" i="2" s="1"/>
  <c r="I172" i="2"/>
  <c r="J172" i="2" s="1"/>
  <c r="I170" i="2"/>
  <c r="J170" i="2" s="1"/>
  <c r="I168" i="2"/>
  <c r="J168" i="2" s="1"/>
  <c r="I166" i="2"/>
  <c r="J166" i="2" s="1"/>
  <c r="I164" i="2"/>
  <c r="J164" i="2" s="1"/>
  <c r="I162" i="2"/>
  <c r="J162" i="2" s="1"/>
  <c r="I160" i="2"/>
  <c r="J160" i="2" s="1"/>
  <c r="I158" i="2"/>
  <c r="J158" i="2" s="1"/>
  <c r="I156" i="2"/>
  <c r="J156" i="2" s="1"/>
  <c r="I204" i="2"/>
  <c r="J204" i="2" s="1"/>
  <c r="I203" i="2"/>
  <c r="J203" i="2" s="1"/>
  <c r="I202" i="2"/>
  <c r="J202" i="2" s="1"/>
  <c r="I201" i="2"/>
  <c r="J201" i="2" s="1"/>
  <c r="I195" i="2"/>
  <c r="J195" i="2" s="1"/>
  <c r="I193" i="2"/>
  <c r="J193" i="2" s="1"/>
  <c r="I191" i="2"/>
  <c r="J191" i="2" s="1"/>
  <c r="I189" i="2"/>
  <c r="J189" i="2" s="1"/>
  <c r="I187" i="2"/>
  <c r="J187" i="2" s="1"/>
  <c r="I185" i="2"/>
  <c r="J185" i="2" s="1"/>
  <c r="I183" i="2"/>
  <c r="J183" i="2" s="1"/>
  <c r="I181" i="2"/>
  <c r="J181" i="2" s="1"/>
  <c r="I179" i="2"/>
  <c r="J179" i="2" s="1"/>
  <c r="I177" i="2"/>
  <c r="J177" i="2" s="1"/>
  <c r="I175" i="2"/>
  <c r="J175" i="2" s="1"/>
  <c r="I173" i="2"/>
  <c r="J173" i="2" s="1"/>
  <c r="I171" i="2"/>
  <c r="J171" i="2" s="1"/>
  <c r="I169" i="2"/>
  <c r="J169" i="2" s="1"/>
  <c r="I167" i="2"/>
  <c r="J167" i="2" s="1"/>
  <c r="I165" i="2"/>
  <c r="J165" i="2" s="1"/>
  <c r="I163" i="2"/>
  <c r="J163" i="2" s="1"/>
  <c r="I161" i="2"/>
  <c r="J161" i="2" s="1"/>
  <c r="I159" i="2"/>
  <c r="J159" i="2" s="1"/>
  <c r="I157" i="2"/>
  <c r="J157" i="2" s="1"/>
  <c r="I155" i="2"/>
  <c r="J155" i="2" s="1"/>
  <c r="I154" i="2"/>
  <c r="J154" i="2" s="1"/>
  <c r="I153" i="2"/>
  <c r="J153" i="2" s="1"/>
  <c r="I152" i="2"/>
  <c r="J152" i="2" s="1"/>
  <c r="I151" i="2"/>
  <c r="J151" i="2" s="1"/>
  <c r="I150" i="2"/>
  <c r="J150" i="2" s="1"/>
  <c r="I145" i="2"/>
  <c r="J145" i="2" s="1"/>
  <c r="I144" i="2"/>
  <c r="J144" i="2" s="1"/>
  <c r="I143" i="2"/>
  <c r="J143" i="2" s="1"/>
  <c r="I142" i="2"/>
  <c r="J142" i="2" s="1"/>
  <c r="I141" i="2"/>
  <c r="J141" i="2" s="1"/>
  <c r="I140" i="2"/>
  <c r="J140" i="2" s="1"/>
  <c r="I139" i="2"/>
  <c r="J139" i="2" s="1"/>
  <c r="I137" i="2"/>
  <c r="J137" i="2" s="1"/>
  <c r="I136" i="2"/>
  <c r="J136" i="2" s="1"/>
  <c r="I124" i="2"/>
  <c r="J124" i="2" s="1"/>
  <c r="I135" i="2"/>
  <c r="J135" i="2" s="1"/>
  <c r="I134" i="2"/>
  <c r="J134" i="2" s="1"/>
  <c r="I127" i="2"/>
  <c r="J127" i="2" s="1"/>
  <c r="I126" i="2"/>
  <c r="J126" i="2" s="1"/>
  <c r="I122" i="2"/>
  <c r="J122" i="2" s="1"/>
  <c r="I121" i="2"/>
  <c r="J121" i="2" s="1"/>
  <c r="I120" i="2"/>
  <c r="J120" i="2" s="1"/>
  <c r="I119" i="2"/>
  <c r="J119" i="2" s="1"/>
  <c r="I133" i="2"/>
  <c r="J133" i="2" s="1"/>
  <c r="I132" i="2"/>
  <c r="J132" i="2" s="1"/>
  <c r="I123" i="2"/>
  <c r="J123" i="2" s="1"/>
  <c r="I125" i="2"/>
  <c r="J125" i="2" s="1"/>
  <c r="I128" i="2"/>
  <c r="J128" i="2" s="1"/>
  <c r="I129" i="2"/>
  <c r="J129" i="2" s="1"/>
  <c r="I130" i="2"/>
  <c r="J130" i="2" s="1"/>
  <c r="I131" i="2"/>
  <c r="J131" i="2" s="1"/>
  <c r="I43" i="2"/>
  <c r="J43" i="2" s="1"/>
  <c r="I118" i="2"/>
  <c r="J118" i="2" s="1"/>
  <c r="I117" i="2"/>
  <c r="J117" i="2" s="1"/>
  <c r="I116" i="2"/>
  <c r="J116" i="2" s="1"/>
  <c r="I115" i="2"/>
  <c r="J115" i="2" s="1"/>
  <c r="I114" i="2"/>
  <c r="J114" i="2" s="1"/>
  <c r="I113" i="2"/>
  <c r="J113" i="2" s="1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I94" i="2"/>
  <c r="J94" i="2" s="1"/>
  <c r="I93" i="2"/>
  <c r="J93" i="2" s="1"/>
  <c r="I92" i="2"/>
  <c r="J92" i="2" s="1"/>
  <c r="I71" i="2"/>
  <c r="J71" i="2" s="1"/>
  <c r="I80" i="2"/>
  <c r="J80" i="2" s="1"/>
  <c r="I79" i="2"/>
  <c r="J79" i="2" s="1"/>
  <c r="I70" i="2"/>
  <c r="J70" i="2" s="1"/>
  <c r="I91" i="2"/>
  <c r="J91" i="2" s="1"/>
  <c r="I90" i="2"/>
  <c r="J90" i="2" s="1"/>
  <c r="I89" i="2"/>
  <c r="J89" i="2" s="1"/>
  <c r="I88" i="2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69" i="2"/>
  <c r="J69" i="2" s="1"/>
  <c r="I72" i="2"/>
  <c r="J72" i="2" s="1"/>
  <c r="I81" i="2"/>
  <c r="J81" i="2" s="1"/>
  <c r="I76" i="2"/>
  <c r="J76" i="2" s="1"/>
  <c r="I77" i="2"/>
  <c r="J77" i="2" s="1"/>
  <c r="I78" i="2"/>
  <c r="J78" i="2" s="1"/>
  <c r="I75" i="2"/>
  <c r="J75" i="2" s="1"/>
  <c r="I68" i="2"/>
  <c r="J68" i="2" s="1"/>
  <c r="I64" i="2"/>
  <c r="J64" i="2" s="1"/>
  <c r="I45" i="2"/>
  <c r="J45" i="2" s="1"/>
  <c r="Q18" i="2" l="1"/>
  <c r="O18" i="2"/>
  <c r="P18" i="2"/>
  <c r="R18" i="2" l="1"/>
  <c r="T18" i="2" s="1"/>
  <c r="U18" i="2" l="1"/>
  <c r="S18" i="2"/>
  <c r="I74" i="2" l="1"/>
  <c r="J74" i="2" s="1"/>
  <c r="I73" i="2"/>
  <c r="J73" i="2" s="1"/>
  <c r="I67" i="2"/>
  <c r="J67" i="2" s="1"/>
  <c r="I66" i="2"/>
  <c r="J66" i="2" s="1"/>
  <c r="I65" i="2"/>
  <c r="J65" i="2" s="1"/>
  <c r="I63" i="2"/>
  <c r="J63" i="2" s="1"/>
  <c r="I62" i="2"/>
  <c r="J62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50" i="2" l="1"/>
  <c r="I49" i="2"/>
  <c r="I48" i="2"/>
  <c r="I47" i="2"/>
  <c r="I46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O10" i="2" l="1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7" i="2"/>
  <c r="P17" i="2"/>
  <c r="Q17" i="2"/>
  <c r="O19" i="2"/>
  <c r="P19" i="2"/>
  <c r="Q19" i="2"/>
  <c r="J22" i="2"/>
  <c r="J23" i="2"/>
  <c r="J44" i="2"/>
  <c r="J49" i="2"/>
  <c r="J20" i="2"/>
  <c r="J50" i="2"/>
  <c r="J42" i="2"/>
  <c r="J48" i="2"/>
  <c r="J47" i="2"/>
  <c r="J4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25" i="2"/>
  <c r="J24" i="2"/>
  <c r="J21" i="2"/>
  <c r="J26" i="2"/>
  <c r="R16" i="2" l="1"/>
  <c r="U16" i="2" s="1"/>
  <c r="R12" i="2"/>
  <c r="T12" i="2" s="1"/>
  <c r="P9" i="2"/>
  <c r="O9" i="2"/>
  <c r="R17" i="2"/>
  <c r="T17" i="2" s="1"/>
  <c r="R19" i="2"/>
  <c r="S19" i="2" s="1"/>
  <c r="R14" i="2"/>
  <c r="T14" i="2" s="1"/>
  <c r="R10" i="2"/>
  <c r="T10" i="2" s="1"/>
  <c r="R13" i="2"/>
  <c r="S13" i="2" s="1"/>
  <c r="R15" i="2"/>
  <c r="T15" i="2" s="1"/>
  <c r="R11" i="2"/>
  <c r="T11" i="2" s="1"/>
  <c r="Q9" i="2"/>
  <c r="P8" i="2"/>
  <c r="O8" i="2"/>
  <c r="Q8" i="2"/>
  <c r="Q7" i="2"/>
  <c r="P7" i="2"/>
  <c r="O7" i="2"/>
  <c r="O6" i="2"/>
  <c r="Q6" i="2"/>
  <c r="P6" i="2"/>
  <c r="U17" i="2" l="1"/>
  <c r="U19" i="2"/>
  <c r="U14" i="2"/>
  <c r="U15" i="2"/>
  <c r="S16" i="2"/>
  <c r="T16" i="2"/>
  <c r="U13" i="2"/>
  <c r="S17" i="2"/>
  <c r="T13" i="2"/>
  <c r="S14" i="2"/>
  <c r="S12" i="2"/>
  <c r="S15" i="2"/>
  <c r="S10" i="2"/>
  <c r="U11" i="2"/>
  <c r="U10" i="2"/>
  <c r="T19" i="2"/>
  <c r="S11" i="2"/>
  <c r="U12" i="2"/>
  <c r="P20" i="2"/>
  <c r="Q20" i="2"/>
  <c r="R9" i="2"/>
  <c r="S9" i="2" s="1"/>
  <c r="O20" i="2"/>
  <c r="R8" i="2"/>
  <c r="T8" i="2" s="1"/>
  <c r="R7" i="2"/>
  <c r="T7" i="2" s="1"/>
  <c r="R6" i="2"/>
  <c r="T6" i="2" s="1"/>
  <c r="S8" i="2" l="1"/>
  <c r="U8" i="2"/>
  <c r="S7" i="2"/>
  <c r="T9" i="2"/>
  <c r="U7" i="2"/>
  <c r="U9" i="2"/>
  <c r="U6" i="2"/>
  <c r="S6" i="2"/>
  <c r="R20" i="2"/>
  <c r="U20" i="2" s="1"/>
  <c r="T20" i="2" l="1"/>
  <c r="S20" i="2"/>
</calcChain>
</file>

<file path=xl/comments1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2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6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67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8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<sst xmlns="http://schemas.openxmlformats.org/spreadsheetml/2006/main" count="1547" uniqueCount="705">
  <si>
    <t>[개발 현황]</t>
  </si>
  <si>
    <t>단위 업무</t>
  </si>
  <si>
    <t>세부 Activity</t>
  </si>
  <si>
    <t>2016年 1月</t>
  </si>
  <si>
    <t>2016年 2月</t>
  </si>
  <si>
    <t>2016年 3月</t>
  </si>
  <si>
    <t>2016年 4月</t>
  </si>
  <si>
    <t>2016年 5月</t>
  </si>
  <si>
    <t>2016年 6月</t>
  </si>
  <si>
    <t>2016年 7月</t>
  </si>
  <si>
    <t>2016年 8月</t>
  </si>
  <si>
    <t>2016年 9月</t>
  </si>
  <si>
    <t>2016年 10月</t>
  </si>
  <si>
    <t>2016年 11月</t>
  </si>
  <si>
    <t>2016年 12月</t>
  </si>
  <si>
    <t>2017年 1月</t>
  </si>
  <si>
    <t>2017年 2月</t>
  </si>
  <si>
    <t>2017年 3月</t>
  </si>
  <si>
    <t>결과물</t>
  </si>
  <si>
    <r>
      <t>진행 상황 체크</t>
    </r>
    <r>
      <rPr>
        <b/>
        <sz val="9"/>
        <color rgb="FF0070C0"/>
        <rFont val="맑은 고딕"/>
        <family val="3"/>
        <charset val="129"/>
      </rPr>
      <t/>
    </r>
  </si>
  <si>
    <t>기획</t>
  </si>
  <si>
    <t>아트</t>
  </si>
  <si>
    <t>메뉴별 UI 리뉴얼</t>
  </si>
  <si>
    <t>시나리오 NPC 리소스 제작</t>
  </si>
  <si>
    <t>보스 몬스터 연출</t>
  </si>
  <si>
    <t>U.I 연출</t>
  </si>
  <si>
    <t>실시간 레이드 메뉴 U.I 리소스 제작</t>
  </si>
  <si>
    <t>길드 메뉴 U.I 리소스 제작</t>
  </si>
  <si>
    <t>개발
(클라이언트)</t>
  </si>
  <si>
    <t>데이터 구조 변경</t>
  </si>
  <si>
    <t>메뉴별 UI 구현</t>
  </si>
  <si>
    <t>채팅 구현</t>
  </si>
  <si>
    <t>업적 구현</t>
  </si>
  <si>
    <t>패치 시스템 구현</t>
  </si>
  <si>
    <t>이벤트, 공지 시스템 구현</t>
  </si>
  <si>
    <t>실시간 전투 구현</t>
  </si>
  <si>
    <t>튜토리얼</t>
  </si>
  <si>
    <t>실시간 레이드 구현 작업</t>
  </si>
  <si>
    <t>길드 시스템 구현 작업</t>
  </si>
  <si>
    <t>개발
(서버)</t>
  </si>
  <si>
    <t>운영툴 제작</t>
  </si>
  <si>
    <t>상용 서버 세팅</t>
  </si>
  <si>
    <t>서버 과부하 테스트 및 최적화 작업</t>
  </si>
  <si>
    <t>NOX 개발 마일스톤</t>
    <phoneticPr fontId="17" type="noConversion"/>
  </si>
  <si>
    <t>아바타</t>
  </si>
  <si>
    <t>캐릭터 성장</t>
  </si>
  <si>
    <t>수호자 성장</t>
    <phoneticPr fontId="17" type="noConversion"/>
  </si>
  <si>
    <t>클래스 전용스킬</t>
    <phoneticPr fontId="17" type="noConversion"/>
  </si>
  <si>
    <t>특수 스킬: 매트릭스 모드</t>
    <phoneticPr fontId="17" type="noConversion"/>
  </si>
  <si>
    <t>스킬 강화</t>
  </si>
  <si>
    <t>수호자 패시브스킬</t>
  </si>
  <si>
    <t>수호석 스킬</t>
  </si>
  <si>
    <t>가방</t>
  </si>
  <si>
    <t>아이템 고정옵션</t>
    <phoneticPr fontId="17" type="noConversion"/>
  </si>
  <si>
    <t>아이템 랜덤 옵션</t>
    <phoneticPr fontId="17" type="noConversion"/>
  </si>
  <si>
    <t>마법 부여</t>
    <phoneticPr fontId="17" type="noConversion"/>
  </si>
  <si>
    <t>아이템 분해</t>
  </si>
  <si>
    <t>방어구 세트 아이템(세트효과)</t>
    <phoneticPr fontId="17" type="noConversion"/>
  </si>
  <si>
    <t>아이템 강화</t>
  </si>
  <si>
    <t>아이템 합성</t>
  </si>
  <si>
    <t>아이템 승급</t>
    <phoneticPr fontId="17" type="noConversion"/>
  </si>
  <si>
    <t>룬 보석</t>
  </si>
  <si>
    <t>룬 업그레이드</t>
    <phoneticPr fontId="17" type="noConversion"/>
  </si>
  <si>
    <t>룬 소켓</t>
    <phoneticPr fontId="17" type="noConversion"/>
  </si>
  <si>
    <t>수호석 강화</t>
  </si>
  <si>
    <t>조력자 (Servant) 소환물</t>
  </si>
  <si>
    <t>던전 기본</t>
  </si>
  <si>
    <t>스테이지 던전</t>
  </si>
  <si>
    <t>스테이지 보상</t>
  </si>
  <si>
    <t>스테이지 스토리</t>
  </si>
  <si>
    <t>요일 던전</t>
    <phoneticPr fontId="17" type="noConversion"/>
  </si>
  <si>
    <t>요일 던전 보상</t>
  </si>
  <si>
    <t>레이드 던전</t>
  </si>
  <si>
    <t>레이드 던전 보상</t>
  </si>
  <si>
    <t>결투장</t>
  </si>
  <si>
    <t>개인 랭킹</t>
  </si>
  <si>
    <t>길드 대전</t>
  </si>
  <si>
    <t>길드 랭킹</t>
  </si>
  <si>
    <t>몬스터 기본</t>
  </si>
  <si>
    <t>통합 AI</t>
    <phoneticPr fontId="17" type="noConversion"/>
  </si>
  <si>
    <t>캐쉬샾 구성</t>
  </si>
  <si>
    <t>길드</t>
  </si>
  <si>
    <t>친구</t>
  </si>
  <si>
    <t>업적</t>
  </si>
  <si>
    <t>우편함</t>
  </si>
  <si>
    <t>출석부</t>
  </si>
  <si>
    <t>채팅</t>
  </si>
  <si>
    <t>게임설정</t>
  </si>
  <si>
    <t>캐릭터 기본 구성</t>
    <phoneticPr fontId="17" type="noConversion"/>
  </si>
  <si>
    <t>스킬 기본 구성</t>
    <phoneticPr fontId="17" type="noConversion"/>
  </si>
  <si>
    <t>균열 웨이브 던전</t>
    <phoneticPr fontId="17" type="noConversion"/>
  </si>
  <si>
    <t>균열 웨이브 던전 보상</t>
    <phoneticPr fontId="17" type="noConversion"/>
  </si>
  <si>
    <t>초월 랜덤 던전</t>
    <phoneticPr fontId="17" type="noConversion"/>
  </si>
  <si>
    <t>초월 랜덤 던전 보상</t>
    <phoneticPr fontId="17" type="noConversion"/>
  </si>
  <si>
    <t xml:space="preserve">UI </t>
    <phoneticPr fontId="17" type="noConversion"/>
  </si>
  <si>
    <t>아이템 기본 구성</t>
    <phoneticPr fontId="17" type="noConversion"/>
  </si>
  <si>
    <t>월드맵 리소스 제작</t>
    <phoneticPr fontId="17" type="noConversion"/>
  </si>
  <si>
    <t>몬스터 스킬</t>
    <phoneticPr fontId="17" type="noConversion"/>
  </si>
  <si>
    <t>신규 캐릭터 스킬</t>
    <phoneticPr fontId="17" type="noConversion"/>
  </si>
  <si>
    <t>수호석 스킬 연출</t>
    <phoneticPr fontId="17" type="noConversion"/>
  </si>
  <si>
    <t>게임 데이터 스크립트 툴 수정</t>
  </si>
  <si>
    <t>테스트 클라이언트</t>
  </si>
  <si>
    <t>상점 시스템</t>
  </si>
  <si>
    <t>결투장(PvP) 시스템</t>
  </si>
  <si>
    <t>길드전(RvR) 시스템</t>
  </si>
  <si>
    <t>빌드 자동화</t>
  </si>
  <si>
    <t>URL 다운로드 시스템</t>
  </si>
  <si>
    <t>클라이언트 Version 관리 시스템</t>
  </si>
  <si>
    <t>빌링시스템</t>
  </si>
  <si>
    <t>월드 보스 레이드(PvE) 시스템</t>
  </si>
  <si>
    <t>캐릭터 시스템</t>
    <phoneticPr fontId="17" type="noConversion"/>
  </si>
  <si>
    <t>조력자 시스템</t>
  </si>
  <si>
    <t>조력자 시스템</t>
    <phoneticPr fontId="17" type="noConversion"/>
  </si>
  <si>
    <t>균열,초월 모드</t>
    <phoneticPr fontId="17" type="noConversion"/>
  </si>
  <si>
    <t>스테이지 모드</t>
    <phoneticPr fontId="17" type="noConversion"/>
  </si>
  <si>
    <t>아이템 시스템: 판매,분해,강화,합성,승급</t>
    <phoneticPr fontId="17" type="noConversion"/>
  </si>
  <si>
    <t>수호석 시스템: 수호석 등록,스킬,강화</t>
    <phoneticPr fontId="17" type="noConversion"/>
  </si>
  <si>
    <t>수호자 시스템: 성장, 패시브 스킬</t>
    <phoneticPr fontId="17" type="noConversion"/>
  </si>
  <si>
    <t>캐릭터 시스템: 성장</t>
    <phoneticPr fontId="17" type="noConversion"/>
  </si>
  <si>
    <t>스킬 시스템: 클래스전용 스킬, 강화</t>
    <phoneticPr fontId="17" type="noConversion"/>
  </si>
  <si>
    <t>랭킹 시스템: 개인, 길드</t>
    <phoneticPr fontId="17" type="noConversion"/>
  </si>
  <si>
    <t>던전 모드별 보상 구현</t>
    <phoneticPr fontId="17" type="noConversion"/>
  </si>
  <si>
    <t>실시간 모듈</t>
    <phoneticPr fontId="17" type="noConversion"/>
  </si>
  <si>
    <t>디비(ORM)모듈</t>
    <phoneticPr fontId="17" type="noConversion"/>
  </si>
  <si>
    <t>서버 구조 설계 최적화</t>
    <phoneticPr fontId="17" type="noConversion"/>
  </si>
  <si>
    <t>수호석 시스템</t>
    <phoneticPr fontId="17" type="noConversion"/>
  </si>
  <si>
    <t>룬 스톤 시스템</t>
    <phoneticPr fontId="17" type="noConversion"/>
  </si>
  <si>
    <t>마법 부여 시스템</t>
    <phoneticPr fontId="17" type="noConversion"/>
  </si>
  <si>
    <t>세트 아이템 시스템</t>
    <phoneticPr fontId="17" type="noConversion"/>
  </si>
  <si>
    <t>로그서버</t>
    <phoneticPr fontId="17" type="noConversion"/>
  </si>
  <si>
    <t>출석</t>
    <phoneticPr fontId="17" type="noConversion"/>
  </si>
  <si>
    <t>우편함</t>
    <phoneticPr fontId="17" type="noConversion"/>
  </si>
  <si>
    <t>아이템 옵션 시스템: 고정, 랜덤</t>
    <phoneticPr fontId="17" type="noConversion"/>
  </si>
  <si>
    <t>커뮤니티 시스템: 친구, 길드</t>
    <phoneticPr fontId="17" type="noConversion"/>
  </si>
  <si>
    <r>
      <t xml:space="preserve"> - 주요 항목 개발 현황
  </t>
    </r>
    <r>
      <rPr>
        <sz val="10"/>
        <color theme="1" tint="0.14999847407452621"/>
        <rFont val="맑은 고딕"/>
        <family val="3"/>
        <charset val="129"/>
      </rPr>
      <t xml:space="preserve">캐릭터 3종 클래스 (5/30) 완료
  수호자 성장, 수호자 패시브 스킬 (5/30) 완료
  아이템 분해, 강화, 승급, 합성 (6/10) 완료
  Stage 일반, 정예 ACT8 던전 (5/30) 완료
  균열 던전 (5/30) 완료
  초월 던전 (6/10) 완료
  요일 던전 (6/10) 완료
  조력자 기본 (6/10) 완료 </t>
    </r>
    <phoneticPr fontId="17" type="noConversion"/>
  </si>
  <si>
    <t>2016.06.09</t>
    <phoneticPr fontId="17" type="noConversion"/>
  </si>
  <si>
    <t>캐릭터</t>
    <phoneticPr fontId="17" type="noConversion"/>
  </si>
  <si>
    <t>N/A</t>
  </si>
  <si>
    <t>Total</t>
  </si>
  <si>
    <t>Design</t>
    <phoneticPr fontId="17" type="noConversion"/>
  </si>
  <si>
    <t>Client</t>
    <phoneticPr fontId="17" type="noConversion"/>
  </si>
  <si>
    <t>Server</t>
    <phoneticPr fontId="17" type="noConversion"/>
  </si>
  <si>
    <t>Dev. Rate</t>
    <phoneticPr fontId="17" type="noConversion"/>
  </si>
  <si>
    <t>Graphic</t>
    <phoneticPr fontId="17" type="noConversion"/>
  </si>
  <si>
    <t>클래스</t>
    <phoneticPr fontId="17" type="noConversion"/>
  </si>
  <si>
    <t>버서커</t>
    <phoneticPr fontId="17" type="noConversion"/>
  </si>
  <si>
    <t>데몬헌터</t>
    <phoneticPr fontId="17" type="noConversion"/>
  </si>
  <si>
    <t>아칸</t>
    <phoneticPr fontId="17" type="noConversion"/>
  </si>
  <si>
    <t>나이트</t>
    <phoneticPr fontId="17" type="noConversion"/>
  </si>
  <si>
    <t>Complete</t>
    <phoneticPr fontId="17" type="noConversion"/>
  </si>
  <si>
    <t>Version</t>
    <phoneticPr fontId="17" type="noConversion"/>
  </si>
  <si>
    <t>Etc.</t>
    <phoneticPr fontId="17" type="noConversion"/>
  </si>
  <si>
    <t>액티브 스킬</t>
    <phoneticPr fontId="17" type="noConversion"/>
  </si>
  <si>
    <t>데몬헌터 스킬 12종</t>
    <phoneticPr fontId="17" type="noConversion"/>
  </si>
  <si>
    <t>버서커 스킬 12종</t>
    <phoneticPr fontId="17" type="noConversion"/>
  </si>
  <si>
    <t>아칸 스킬 12종</t>
    <phoneticPr fontId="17" type="noConversion"/>
  </si>
  <si>
    <t>나이트 스킬 12종</t>
    <phoneticPr fontId="17" type="noConversion"/>
  </si>
  <si>
    <t>패시브 스킬</t>
    <phoneticPr fontId="17" type="noConversion"/>
  </si>
  <si>
    <t>버서커 스킬 8종</t>
    <phoneticPr fontId="17" type="noConversion"/>
  </si>
  <si>
    <t>아칸 스킬 8종</t>
    <phoneticPr fontId="17" type="noConversion"/>
  </si>
  <si>
    <t>데몬헌터 스킬 8종</t>
    <phoneticPr fontId="17" type="noConversion"/>
  </si>
  <si>
    <t>나이트 스킬 8종</t>
    <phoneticPr fontId="17" type="noConversion"/>
  </si>
  <si>
    <t>스킬</t>
    <phoneticPr fontId="17" type="noConversion"/>
  </si>
  <si>
    <t>액티스 스킬</t>
    <phoneticPr fontId="17" type="noConversion"/>
  </si>
  <si>
    <t>스킬 7 강화단계</t>
    <phoneticPr fontId="17" type="noConversion"/>
  </si>
  <si>
    <t>스킬 10 강화단계</t>
    <phoneticPr fontId="17" type="noConversion"/>
  </si>
  <si>
    <t>일반성장 50레벨</t>
    <phoneticPr fontId="17" type="noConversion"/>
  </si>
  <si>
    <t>캐릭터 성장</t>
    <phoneticPr fontId="17" type="noConversion"/>
  </si>
  <si>
    <t>스킬 포인트</t>
    <phoneticPr fontId="17" type="noConversion"/>
  </si>
  <si>
    <t>수호자</t>
    <phoneticPr fontId="17" type="noConversion"/>
  </si>
  <si>
    <t>Proceed</t>
    <phoneticPr fontId="24" type="noConversion"/>
  </si>
  <si>
    <t>Result</t>
    <phoneticPr fontId="17" type="noConversion"/>
  </si>
  <si>
    <t>수호자 성장 무한레벨</t>
    <phoneticPr fontId="17" type="noConversion"/>
  </si>
  <si>
    <t>수호자 성장</t>
    <phoneticPr fontId="17" type="noConversion"/>
  </si>
  <si>
    <t>수호자 스킬 포인트</t>
    <phoneticPr fontId="17" type="noConversion"/>
  </si>
  <si>
    <t>Complete
Rate</t>
    <phoneticPr fontId="23" type="noConversion"/>
  </si>
  <si>
    <t>Proceed
Rate</t>
    <phoneticPr fontId="24" type="noConversion"/>
  </si>
  <si>
    <t>스킬 초기화</t>
    <phoneticPr fontId="17" type="noConversion"/>
  </si>
  <si>
    <t>클래스 스킬 초기화</t>
    <phoneticPr fontId="17" type="noConversion"/>
  </si>
  <si>
    <t>수호자 패시브 스킬 초기화</t>
    <phoneticPr fontId="17" type="noConversion"/>
  </si>
  <si>
    <t>스킬 포인트 구매</t>
    <phoneticPr fontId="17" type="noConversion"/>
  </si>
  <si>
    <t>수호자 스킬</t>
    <phoneticPr fontId="17" type="noConversion"/>
  </si>
  <si>
    <t>수호자 패시브 스킬</t>
    <phoneticPr fontId="17" type="noConversion"/>
  </si>
  <si>
    <t>수호자 패시브 12종</t>
    <phoneticPr fontId="17" type="noConversion"/>
  </si>
  <si>
    <t>스킬 200 강화단계</t>
    <phoneticPr fontId="17" type="noConversion"/>
  </si>
  <si>
    <t>Total</t>
    <phoneticPr fontId="17" type="noConversion"/>
  </si>
  <si>
    <t>아이템</t>
    <phoneticPr fontId="17" type="noConversion"/>
  </si>
  <si>
    <t>무기</t>
    <phoneticPr fontId="17" type="noConversion"/>
  </si>
  <si>
    <t>고정 옵션(등급과 종류별)</t>
    <phoneticPr fontId="17" type="noConversion"/>
  </si>
  <si>
    <t>랜덤 옵션(등급과 종류별)</t>
    <phoneticPr fontId="17" type="noConversion"/>
  </si>
  <si>
    <t>무기 아이템 강화 20단계</t>
    <phoneticPr fontId="17" type="noConversion"/>
  </si>
  <si>
    <t>무기 등급별 합성</t>
    <phoneticPr fontId="17" type="noConversion"/>
  </si>
  <si>
    <t>무기 등급별 합성 재료/비용</t>
    <phoneticPr fontId="17" type="noConversion"/>
  </si>
  <si>
    <t>무기 승급 재료/비용</t>
    <phoneticPr fontId="17" type="noConversion"/>
  </si>
  <si>
    <t>무기 등급별 승급</t>
    <phoneticPr fontId="17" type="noConversion"/>
  </si>
  <si>
    <t>무기 룬 보석 장착(등급별)</t>
    <phoneticPr fontId="17" type="noConversion"/>
  </si>
  <si>
    <t>시스템</t>
    <phoneticPr fontId="17" type="noConversion"/>
  </si>
  <si>
    <t>룬 4종</t>
    <phoneticPr fontId="17" type="noConversion"/>
  </si>
  <si>
    <t>방어구</t>
    <phoneticPr fontId="17" type="noConversion"/>
  </si>
  <si>
    <t>세트 옵션(등급과 종류별)</t>
    <phoneticPr fontId="17" type="noConversion"/>
  </si>
  <si>
    <t>방어구 5파츠(등급과 종류별)</t>
    <phoneticPr fontId="17" type="noConversion"/>
  </si>
  <si>
    <t>방어구 5종(세트구성)</t>
    <phoneticPr fontId="17" type="noConversion"/>
  </si>
  <si>
    <t>장신구</t>
    <phoneticPr fontId="17" type="noConversion"/>
  </si>
  <si>
    <t>목걸이 3종</t>
    <phoneticPr fontId="17" type="noConversion"/>
  </si>
  <si>
    <t>던전 모드</t>
    <phoneticPr fontId="17" type="noConversion"/>
  </si>
  <si>
    <t>몬스터</t>
    <phoneticPr fontId="17" type="noConversion"/>
  </si>
  <si>
    <t>아이템 판매</t>
    <phoneticPr fontId="17" type="noConversion"/>
  </si>
  <si>
    <t>아이템 분해</t>
    <phoneticPr fontId="17" type="noConversion"/>
  </si>
  <si>
    <t>무기 아이템 일괄 분해</t>
    <phoneticPr fontId="17" type="noConversion"/>
  </si>
  <si>
    <t>방어구 아이템 단일 분해</t>
    <phoneticPr fontId="17" type="noConversion"/>
  </si>
  <si>
    <t>방어구 아이템 일괄 분해</t>
    <phoneticPr fontId="17" type="noConversion"/>
  </si>
  <si>
    <t>장신구 아이템 단일 분해</t>
    <phoneticPr fontId="17" type="noConversion"/>
  </si>
  <si>
    <t>장신구 아이템 일괄 분해</t>
    <phoneticPr fontId="17" type="noConversion"/>
  </si>
  <si>
    <t>무기 아이템 단일 판매/결과</t>
    <phoneticPr fontId="17" type="noConversion"/>
  </si>
  <si>
    <t>무기 아이템 일괄 판매/결과</t>
  </si>
  <si>
    <t>방어구 아이템 단일 판매/결과</t>
  </si>
  <si>
    <t>방어구 아이템 일괄 판매/결과</t>
  </si>
  <si>
    <t>장신구 아이템 단일 판매/결과</t>
  </si>
  <si>
    <t>장신구 아이템 일괄 판매/결과</t>
  </si>
  <si>
    <t>재료 아이템 단일 판매/결과</t>
  </si>
  <si>
    <t>반지 3종</t>
    <phoneticPr fontId="17" type="noConversion"/>
  </si>
  <si>
    <t>반지 종류별 7성 등급</t>
    <phoneticPr fontId="17" type="noConversion"/>
  </si>
  <si>
    <t>목걸이 종류별 7성 등급</t>
    <phoneticPr fontId="17" type="noConversion"/>
  </si>
  <si>
    <t>방어구 종류별 7성 등급</t>
    <phoneticPr fontId="17" type="noConversion"/>
  </si>
  <si>
    <t>무기 종류별 7성 등급</t>
    <phoneticPr fontId="17" type="noConversion"/>
  </si>
  <si>
    <t>룬 종류별 7성 등급</t>
    <phoneticPr fontId="17" type="noConversion"/>
  </si>
  <si>
    <t>아이템</t>
    <phoneticPr fontId="17" type="noConversion"/>
  </si>
  <si>
    <t>수호석 스킬</t>
    <phoneticPr fontId="17" type="noConversion"/>
  </si>
  <si>
    <t>수호석 15종관련 스킬</t>
    <phoneticPr fontId="17" type="noConversion"/>
  </si>
  <si>
    <t>Detail</t>
    <phoneticPr fontId="17" type="noConversion"/>
  </si>
  <si>
    <t>Category</t>
    <phoneticPr fontId="17" type="noConversion"/>
  </si>
  <si>
    <t>Section</t>
    <phoneticPr fontId="17" type="noConversion"/>
  </si>
  <si>
    <t>아이템 100% 증가 권</t>
  </si>
  <si>
    <t>경험치 100% 증가 권</t>
  </si>
  <si>
    <t>골드 100% 증가 권</t>
  </si>
  <si>
    <t>즉시 완료 권</t>
  </si>
  <si>
    <t>증가권</t>
    <phoneticPr fontId="17" type="noConversion"/>
  </si>
  <si>
    <t>완료권</t>
    <phoneticPr fontId="17" type="noConversion"/>
  </si>
  <si>
    <t>물약</t>
    <phoneticPr fontId="17" type="noConversion"/>
  </si>
  <si>
    <t>공격력 버프 물약</t>
    <phoneticPr fontId="17" type="noConversion"/>
  </si>
  <si>
    <t>수호석</t>
    <phoneticPr fontId="17" type="noConversion"/>
  </si>
  <si>
    <t>수호석 15종</t>
    <phoneticPr fontId="17" type="noConversion"/>
  </si>
  <si>
    <t>무기 아이템 단일 분해/결과</t>
    <phoneticPr fontId="17" type="noConversion"/>
  </si>
  <si>
    <t>정수</t>
    <phoneticPr fontId="17" type="noConversion"/>
  </si>
  <si>
    <t>GameUI</t>
  </si>
  <si>
    <t>GameUI</t>
    <phoneticPr fontId="17" type="noConversion"/>
  </si>
  <si>
    <t>회원가입</t>
    <phoneticPr fontId="17" type="noConversion"/>
  </si>
  <si>
    <t>로그인</t>
    <phoneticPr fontId="17" type="noConversion"/>
  </si>
  <si>
    <t>닉네임</t>
    <phoneticPr fontId="17" type="noConversion"/>
  </si>
  <si>
    <t>캐릭터 선택</t>
    <phoneticPr fontId="17" type="noConversion"/>
  </si>
  <si>
    <t>클래스 선택</t>
    <phoneticPr fontId="17" type="noConversion"/>
  </si>
  <si>
    <t>닉네임 설정</t>
    <phoneticPr fontId="17" type="noConversion"/>
  </si>
  <si>
    <t>메인 로비</t>
    <phoneticPr fontId="17" type="noConversion"/>
  </si>
  <si>
    <t>상점</t>
    <phoneticPr fontId="17" type="noConversion"/>
  </si>
  <si>
    <t>아바타 상점</t>
    <phoneticPr fontId="17" type="noConversion"/>
  </si>
  <si>
    <t>뽑기 상점</t>
    <phoneticPr fontId="17" type="noConversion"/>
  </si>
  <si>
    <t>결제/환전/열쇠 상점</t>
    <phoneticPr fontId="17" type="noConversion"/>
  </si>
  <si>
    <t>패키지 상점</t>
    <phoneticPr fontId="17" type="noConversion"/>
  </si>
  <si>
    <t>조력자 조각 상점</t>
    <phoneticPr fontId="17" type="noConversion"/>
  </si>
  <si>
    <t>길드</t>
    <phoneticPr fontId="17" type="noConversion"/>
  </si>
  <si>
    <t>친구</t>
    <phoneticPr fontId="17" type="noConversion"/>
  </si>
  <si>
    <t>업적</t>
    <phoneticPr fontId="17" type="noConversion"/>
  </si>
  <si>
    <t>우편함</t>
    <phoneticPr fontId="17" type="noConversion"/>
  </si>
  <si>
    <t>출석부</t>
    <phoneticPr fontId="17" type="noConversion"/>
  </si>
  <si>
    <t>채팅</t>
    <phoneticPr fontId="17" type="noConversion"/>
  </si>
  <si>
    <t>게임설정</t>
    <phoneticPr fontId="17" type="noConversion"/>
  </si>
  <si>
    <t>튜토리얼</t>
    <phoneticPr fontId="17" type="noConversion"/>
  </si>
  <si>
    <t>시작 튜토리얼</t>
    <phoneticPr fontId="17" type="noConversion"/>
  </si>
  <si>
    <t>스테이지 1액트 1스테이지</t>
    <phoneticPr fontId="17" type="noConversion"/>
  </si>
  <si>
    <t>스테이지 1액트 3스테이지</t>
    <phoneticPr fontId="17" type="noConversion"/>
  </si>
  <si>
    <t>스테이지 1액트 6스테이지</t>
    <phoneticPr fontId="17" type="noConversion"/>
  </si>
  <si>
    <t>스테이지 1액트 9스테이지</t>
    <phoneticPr fontId="17" type="noConversion"/>
  </si>
  <si>
    <t>스테이지 1액트 10스테이지</t>
    <phoneticPr fontId="17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</si>
  <si>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</si>
  <si>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</si>
  <si>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</si>
  <si>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</si>
  <si>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</si>
  <si>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스토리</t>
    <phoneticPr fontId="17" type="noConversion"/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</si>
  <si>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</si>
  <si>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</si>
  <si>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</si>
  <si>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</si>
  <si>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</si>
  <si>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스테이지 4액트 1스테이지</t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</si>
  <si>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</si>
  <si>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</si>
  <si>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</si>
  <si>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</si>
  <si>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</si>
  <si>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</si>
  <si>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</si>
  <si>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</si>
  <si>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</si>
  <si>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</si>
  <si>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</si>
  <si>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</si>
  <si>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</si>
  <si>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</si>
  <si>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</si>
  <si>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</si>
  <si>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</si>
  <si>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</si>
  <si>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</si>
  <si>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</si>
  <si>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</si>
  <si>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</si>
  <si>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</si>
  <si>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</si>
  <si>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수호석</t>
    <phoneticPr fontId="17" type="noConversion"/>
  </si>
  <si>
    <t>던전 일반</t>
    <phoneticPr fontId="17" type="noConversion"/>
  </si>
  <si>
    <t>재화</t>
    <phoneticPr fontId="17" type="noConversion"/>
  </si>
  <si>
    <t>열쇠</t>
    <phoneticPr fontId="17" type="noConversion"/>
  </si>
  <si>
    <t>열쇠 (행동력)</t>
    <phoneticPr fontId="17" type="noConversion"/>
  </si>
  <si>
    <t>골드</t>
    <phoneticPr fontId="17" type="noConversion"/>
  </si>
  <si>
    <t>젬</t>
    <phoneticPr fontId="17" type="noConversion"/>
  </si>
  <si>
    <t>트로피</t>
    <phoneticPr fontId="17" type="noConversion"/>
  </si>
  <si>
    <t>균열석</t>
    <phoneticPr fontId="17" type="noConversion"/>
  </si>
  <si>
    <t>트로피 (특정상점 구매 재화)</t>
    <phoneticPr fontId="17" type="noConversion"/>
  </si>
  <si>
    <t>균열석 (초월던전 입장 재화)</t>
    <phoneticPr fontId="17" type="noConversion"/>
  </si>
  <si>
    <t>젬 (상점 결제 재화)</t>
    <phoneticPr fontId="17" type="noConversion"/>
  </si>
  <si>
    <t>골드 (게임 머니)</t>
    <phoneticPr fontId="17" type="noConversion"/>
  </si>
  <si>
    <t>재화</t>
    <phoneticPr fontId="17" type="noConversion"/>
  </si>
  <si>
    <t>상점</t>
    <phoneticPr fontId="17" type="noConversion"/>
  </si>
  <si>
    <t>Recognition
Rate</t>
    <phoneticPr fontId="23" type="noConversion"/>
  </si>
  <si>
    <t>무기 6종 (특화구성)</t>
    <phoneticPr fontId="17" type="noConversion"/>
  </si>
  <si>
    <t>아이템 강화</t>
    <phoneticPr fontId="17" type="noConversion"/>
  </si>
  <si>
    <t>방어구 아이템 강화 20단계</t>
    <phoneticPr fontId="17" type="noConversion"/>
  </si>
  <si>
    <t>무기 등급 및 강화단계 재료/비용</t>
    <phoneticPr fontId="17" type="noConversion"/>
  </si>
  <si>
    <t>방어구 등급 및 강화단계 재료/비용</t>
    <phoneticPr fontId="17" type="noConversion"/>
  </si>
  <si>
    <t>장신구 아이템 강화 20단계</t>
    <phoneticPr fontId="17" type="noConversion"/>
  </si>
  <si>
    <t>장신구 등급 및 강화단계 재료/비용</t>
    <phoneticPr fontId="17" type="noConversion"/>
  </si>
  <si>
    <t>아이템 합성</t>
    <phoneticPr fontId="17" type="noConversion"/>
  </si>
  <si>
    <t>방어구 등급별 합성</t>
    <phoneticPr fontId="17" type="noConversion"/>
  </si>
  <si>
    <t>방어구 등급별 합성 재료/비용</t>
    <phoneticPr fontId="17" type="noConversion"/>
  </si>
  <si>
    <t>장신구 등급별 합성</t>
    <phoneticPr fontId="17" type="noConversion"/>
  </si>
  <si>
    <t>장신구 등급별 합성 재료/비용</t>
    <phoneticPr fontId="17" type="noConversion"/>
  </si>
  <si>
    <t>재료</t>
    <phoneticPr fontId="17" type="noConversion"/>
  </si>
  <si>
    <t>무기 승급 재료</t>
    <phoneticPr fontId="17" type="noConversion"/>
  </si>
  <si>
    <t>조력자</t>
    <phoneticPr fontId="17" type="noConversion"/>
  </si>
  <si>
    <t>방어구 승급 재료</t>
    <phoneticPr fontId="17" type="noConversion"/>
  </si>
  <si>
    <t>조력자 레벨업 물약 4종</t>
    <phoneticPr fontId="17" type="noConversion"/>
  </si>
  <si>
    <t>조력자 조각 16종</t>
    <phoneticPr fontId="17" type="noConversion"/>
  </si>
  <si>
    <t>시스템</t>
    <phoneticPr fontId="17" type="noConversion"/>
  </si>
  <si>
    <t>특수 스킬</t>
    <phoneticPr fontId="17" type="noConversion"/>
  </si>
  <si>
    <t>매트릭스 모드</t>
    <phoneticPr fontId="17" type="noConversion"/>
  </si>
  <si>
    <t>Dash 스킬</t>
    <phoneticPr fontId="17" type="noConversion"/>
  </si>
  <si>
    <t>조력자 레벨업</t>
    <phoneticPr fontId="17" type="noConversion"/>
  </si>
  <si>
    <t>조력자 승급</t>
    <phoneticPr fontId="17" type="noConversion"/>
  </si>
  <si>
    <t>조력자 소환(생성)</t>
    <phoneticPr fontId="17" type="noConversion"/>
  </si>
  <si>
    <t>조력자 인게임 소환(호출)</t>
    <phoneticPr fontId="17" type="noConversion"/>
  </si>
  <si>
    <t>방어구 등급별 승급</t>
    <phoneticPr fontId="17" type="noConversion"/>
  </si>
  <si>
    <t>방어구 승급 재료/비용</t>
    <phoneticPr fontId="17" type="noConversion"/>
  </si>
  <si>
    <t>룬 7성 업그레이드</t>
    <phoneticPr fontId="17" type="noConversion"/>
  </si>
  <si>
    <t>장신구 등급별 승급</t>
    <phoneticPr fontId="17" type="noConversion"/>
  </si>
  <si>
    <t>장신구 승급 재료/비용</t>
    <phoneticPr fontId="17" type="noConversion"/>
  </si>
  <si>
    <t>장신구 룬 보석 장착(등급별)</t>
    <phoneticPr fontId="17" type="noConversion"/>
  </si>
  <si>
    <t>방어구 룬 보석 장착(등급별)</t>
    <phoneticPr fontId="17" type="noConversion"/>
  </si>
  <si>
    <t>패치 시스템</t>
    <phoneticPr fontId="17" type="noConversion"/>
  </si>
  <si>
    <t>빌링 시스템</t>
    <phoneticPr fontId="17" type="noConversion"/>
  </si>
  <si>
    <t>실시간 모듈</t>
    <phoneticPr fontId="17" type="noConversion"/>
  </si>
  <si>
    <t>운영툴</t>
    <phoneticPr fontId="17" type="noConversion"/>
  </si>
  <si>
    <t>랜덤 옵션 변경</t>
    <phoneticPr fontId="17" type="noConversion"/>
  </si>
  <si>
    <t>랜덤 옵션 변경(마법부여)</t>
    <phoneticPr fontId="17" type="noConversion"/>
  </si>
  <si>
    <t>랜덤 옵션 변경 재료/비용</t>
    <phoneticPr fontId="17" type="noConversion"/>
  </si>
  <si>
    <t>아이템 승급</t>
    <phoneticPr fontId="17" type="noConversion"/>
  </si>
  <si>
    <t>수호석 강화(업그레이드)</t>
    <phoneticPr fontId="17" type="noConversion"/>
  </si>
  <si>
    <t>룬 업그레이드 재료/비용</t>
    <phoneticPr fontId="17" type="noConversion"/>
  </si>
  <si>
    <t>초월 던전 몬스터</t>
    <phoneticPr fontId="17" type="noConversion"/>
  </si>
  <si>
    <t>요일 던전 몬스터</t>
    <phoneticPr fontId="17" type="noConversion"/>
  </si>
  <si>
    <t>균열 던전 몬스터</t>
    <phoneticPr fontId="17" type="noConversion"/>
  </si>
  <si>
    <t>스테이지 던전 일반 1액트 몬스터</t>
    <phoneticPr fontId="17" type="noConversion"/>
  </si>
  <si>
    <t>스테이지 던전 일반 2액트 몬스터</t>
    <phoneticPr fontId="17" type="noConversion"/>
  </si>
  <si>
    <t>스테이지 던전 일반 3액트 몬스터</t>
    <phoneticPr fontId="17" type="noConversion"/>
  </si>
  <si>
    <t>스테이지 던전 일반 4액트 몬스터</t>
    <phoneticPr fontId="17" type="noConversion"/>
  </si>
  <si>
    <t>스테이지 던전 일반 5액트 몬스터</t>
    <phoneticPr fontId="17" type="noConversion"/>
  </si>
  <si>
    <t>스테이지 던전 일반 6액트 몬스터</t>
    <phoneticPr fontId="17" type="noConversion"/>
  </si>
  <si>
    <t>스테이지 던전 일반 7액트 몬스터</t>
    <phoneticPr fontId="17" type="noConversion"/>
  </si>
  <si>
    <t>스테이지 던전 일반 8액트 몬스터</t>
    <phoneticPr fontId="17" type="noConversion"/>
  </si>
  <si>
    <t>스테이지 던전 정예 1액트 몬스터</t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</si>
  <si>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</si>
  <si>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</si>
  <si>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</si>
  <si>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</si>
  <si>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</si>
  <si>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</si>
  <si>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</si>
  <si>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수호 레이드 몬스터</t>
    <phoneticPr fontId="17" type="noConversion"/>
  </si>
  <si>
    <t>길드 레이드 몬스터</t>
    <phoneticPr fontId="17" type="noConversion"/>
  </si>
  <si>
    <t>균열 웨이브 던전</t>
    <phoneticPr fontId="17" type="noConversion"/>
  </si>
  <si>
    <t>수호 레이드 던전</t>
    <phoneticPr fontId="17" type="noConversion"/>
  </si>
  <si>
    <t>길드 레이드 던전</t>
    <phoneticPr fontId="17" type="noConversion"/>
  </si>
  <si>
    <t>투기장</t>
    <phoneticPr fontId="17" type="noConversion"/>
  </si>
  <si>
    <t>용맹전</t>
    <phoneticPr fontId="17" type="noConversion"/>
  </si>
  <si>
    <t>정복전</t>
    <phoneticPr fontId="17" type="noConversion"/>
  </si>
  <si>
    <t>요일 던전 7종</t>
    <phoneticPr fontId="17" type="noConversion"/>
  </si>
  <si>
    <t>던전 설정</t>
    <phoneticPr fontId="17" type="noConversion"/>
  </si>
  <si>
    <t>경험치 증가권 적용</t>
    <phoneticPr fontId="17" type="noConversion"/>
  </si>
  <si>
    <t>아이템 증가권 적용</t>
    <phoneticPr fontId="17" type="noConversion"/>
  </si>
  <si>
    <t>자동 스킬 적용</t>
    <phoneticPr fontId="17" type="noConversion"/>
  </si>
  <si>
    <t>즉시 완료권 적용</t>
    <phoneticPr fontId="17" type="noConversion"/>
  </si>
  <si>
    <t>골드 증가권 적용</t>
    <phoneticPr fontId="17" type="noConversion"/>
  </si>
  <si>
    <t>길드전</t>
    <phoneticPr fontId="17" type="noConversion"/>
  </si>
  <si>
    <t>용맹전 모드</t>
    <phoneticPr fontId="17" type="noConversion"/>
  </si>
  <si>
    <t>정복전 모드</t>
    <phoneticPr fontId="17" type="noConversion"/>
  </si>
  <si>
    <t>균열 던전 1종 (3섹터) : Single</t>
    <phoneticPr fontId="17" type="noConversion"/>
  </si>
  <si>
    <t>초월 던전 3종 : Single</t>
    <phoneticPr fontId="17" type="noConversion"/>
  </si>
  <si>
    <t>초월 던전 3종 : Party 2p</t>
    <phoneticPr fontId="17" type="noConversion"/>
  </si>
  <si>
    <t>균열 던전 1종 (3섹터) : Party 2p</t>
    <phoneticPr fontId="17" type="noConversion"/>
  </si>
  <si>
    <t>수호 레이드 던전 : Party 4p</t>
    <phoneticPr fontId="17" type="noConversion"/>
  </si>
  <si>
    <t>1 vs 1 : Player vs 1 (AIPC)</t>
    <phoneticPr fontId="17" type="noConversion"/>
  </si>
  <si>
    <t>10 vs 10 : Player+9(AIPC) vs 10(AIPC)</t>
    <phoneticPr fontId="17" type="noConversion"/>
  </si>
  <si>
    <t>친구 초대/등록/삭제/정보보기</t>
    <phoneticPr fontId="17" type="noConversion"/>
  </si>
  <si>
    <t>길드 창설/가입/탈퇴/추방/정보보기</t>
    <phoneticPr fontId="17" type="noConversion"/>
  </si>
  <si>
    <t>일반채팅 : 일반채널 100채널(100인)</t>
    <phoneticPr fontId="17" type="noConversion"/>
  </si>
  <si>
    <t>길드채팅 : 길드채널</t>
    <phoneticPr fontId="17" type="noConversion"/>
  </si>
  <si>
    <t>업적 완료/보상</t>
    <phoneticPr fontId="17" type="noConversion"/>
  </si>
  <si>
    <t>우편함 수령/삭제/보관</t>
    <phoneticPr fontId="17" type="noConversion"/>
  </si>
  <si>
    <t>출석부 확인/보상</t>
    <phoneticPr fontId="17" type="noConversion"/>
  </si>
  <si>
    <t>시스템 튜토리얼</t>
    <phoneticPr fontId="17" type="noConversion"/>
  </si>
  <si>
    <t>1액트 일반 스테이지 별 보상</t>
    <phoneticPr fontId="17" type="noConversion"/>
  </si>
  <si>
    <t>1액트 정예 스테이지 별 보상</t>
    <phoneticPr fontId="17" type="noConversion"/>
  </si>
  <si>
    <t>2액트 일반 스테이지 별 보상</t>
    <phoneticPr fontId="17" type="noConversion"/>
  </si>
  <si>
    <t>3액트 일반 스테이지 별 보상</t>
    <phoneticPr fontId="17" type="noConversion"/>
  </si>
  <si>
    <t>4액트 일반 스테이지 별 보상</t>
    <phoneticPr fontId="17" type="noConversion"/>
  </si>
  <si>
    <t>5액트 일반 스테이지 별 보상</t>
    <phoneticPr fontId="17" type="noConversion"/>
  </si>
  <si>
    <t>6액트 일반 스테이지 별 보상</t>
    <phoneticPr fontId="17" type="noConversion"/>
  </si>
  <si>
    <t>7액트 일반 스테이지 별 보상</t>
    <phoneticPr fontId="17" type="noConversion"/>
  </si>
  <si>
    <t>8액트 일반 스테이지 별 보상</t>
    <phoneticPr fontId="17" type="noConversion"/>
  </si>
  <si>
    <t>3액트 일반 던전 10종</t>
    <phoneticPr fontId="17" type="noConversion"/>
  </si>
  <si>
    <t>1액트 일반 던전 10종</t>
    <phoneticPr fontId="17" type="noConversion"/>
  </si>
  <si>
    <t>2액트 일반 던전 10종</t>
    <phoneticPr fontId="17" type="noConversion"/>
  </si>
  <si>
    <t>4액트 일반 던전 10종</t>
    <phoneticPr fontId="17" type="noConversion"/>
  </si>
  <si>
    <t>5액트 일반 던전 10종</t>
    <phoneticPr fontId="17" type="noConversion"/>
  </si>
  <si>
    <t>6액트 일반 던전 10종</t>
    <phoneticPr fontId="17" type="noConversion"/>
  </si>
  <si>
    <t>7액트 일반 던전 10종</t>
    <phoneticPr fontId="17" type="noConversion"/>
  </si>
  <si>
    <t>8액트 일반 던전 10종</t>
    <phoneticPr fontId="17" type="noConversion"/>
  </si>
  <si>
    <t>1액트 정예 던전 10종</t>
    <phoneticPr fontId="17" type="noConversion"/>
  </si>
  <si>
    <t>2액트 정예 던전 10종</t>
    <phoneticPr fontId="17" type="noConversion"/>
  </si>
  <si>
    <t>3액트 정예 던전 10종</t>
    <phoneticPr fontId="17" type="noConversion"/>
  </si>
  <si>
    <t>4액트 정예 던전 10종</t>
    <phoneticPr fontId="17" type="noConversion"/>
  </si>
  <si>
    <t>5액트 정예 던전 10종</t>
    <phoneticPr fontId="17" type="noConversion"/>
  </si>
  <si>
    <t>6액트 정예 던전 10종</t>
    <phoneticPr fontId="17" type="noConversion"/>
  </si>
  <si>
    <t>7액트 정예 던전 10종</t>
    <phoneticPr fontId="17" type="noConversion"/>
  </si>
  <si>
    <t>8액트 정예 던전 10종</t>
    <phoneticPr fontId="17" type="noConversion"/>
  </si>
  <si>
    <t>2액트 정예 스테이지 별 보상</t>
    <phoneticPr fontId="17" type="noConversion"/>
  </si>
  <si>
    <t>3액트 정예 스테이지 별 보상</t>
    <phoneticPr fontId="17" type="noConversion"/>
  </si>
  <si>
    <t>4액트 정예 스테이지 별 보상</t>
    <phoneticPr fontId="17" type="noConversion"/>
  </si>
  <si>
    <t>5액트 정예 스테이지 별 보상</t>
    <phoneticPr fontId="17" type="noConversion"/>
  </si>
  <si>
    <t>6액트 정예 스테이지 별 보상</t>
    <phoneticPr fontId="17" type="noConversion"/>
  </si>
  <si>
    <t>7액트 정예 스테이지 별 보상</t>
    <phoneticPr fontId="17" type="noConversion"/>
  </si>
  <si>
    <t>8액트 정예 스테이지 별 보상</t>
    <phoneticPr fontId="17" type="noConversion"/>
  </si>
  <si>
    <t>균열 던전 등급별 Single 보상</t>
    <phoneticPr fontId="17" type="noConversion"/>
  </si>
  <si>
    <t>초월 던전 등급별 Single 보상</t>
    <phoneticPr fontId="17" type="noConversion"/>
  </si>
  <si>
    <t>요일 던전 요일별 보상</t>
    <phoneticPr fontId="17" type="noConversion"/>
  </si>
  <si>
    <t>수호 레이드 보스별 Party 보상</t>
    <phoneticPr fontId="17" type="noConversion"/>
  </si>
  <si>
    <t>초월 던전 등급별 Party 보상</t>
    <phoneticPr fontId="17" type="noConversion"/>
  </si>
  <si>
    <t>균열 던전 등급별 Party 보상</t>
    <phoneticPr fontId="17" type="noConversion"/>
  </si>
  <si>
    <t>2016_06</t>
  </si>
  <si>
    <t>2016_08</t>
  </si>
  <si>
    <t>2016_07</t>
  </si>
  <si>
    <t>2016_10</t>
  </si>
  <si>
    <t>2016_09</t>
  </si>
  <si>
    <t>2016_11</t>
  </si>
  <si>
    <t>2016_12</t>
  </si>
  <si>
    <t>아바타</t>
    <phoneticPr fontId="17" type="noConversion"/>
  </si>
  <si>
    <t>클래스 별 아바타 8종</t>
    <phoneticPr fontId="17" type="noConversion"/>
  </si>
  <si>
    <t>일반 몬스터</t>
  </si>
  <si>
    <t>일반 몬스터</t>
    <phoneticPr fontId="17" type="noConversion"/>
  </si>
  <si>
    <t>정예 몬스터</t>
    <phoneticPr fontId="17" type="noConversion"/>
  </si>
  <si>
    <t>균열 던전 몬스터</t>
    <phoneticPr fontId="17" type="noConversion"/>
  </si>
  <si>
    <t>초월 몬스터</t>
    <phoneticPr fontId="17" type="noConversion"/>
  </si>
  <si>
    <t>요일 몬스터</t>
    <phoneticPr fontId="17" type="noConversion"/>
  </si>
  <si>
    <t>길드 보스 몬스터</t>
    <phoneticPr fontId="17" type="noConversion"/>
  </si>
  <si>
    <t>월드 보스 몬스터</t>
    <phoneticPr fontId="17" type="noConversion"/>
  </si>
  <si>
    <t>AI: 인공지능</t>
    <phoneticPr fontId="17" type="noConversion"/>
  </si>
  <si>
    <t>스테이지 일반 던전</t>
  </si>
  <si>
    <t>스테이지 정예 던전</t>
  </si>
  <si>
    <t>개인 Single Ranking</t>
    <phoneticPr fontId="17" type="noConversion"/>
  </si>
  <si>
    <t>파티 Party 2P Ranking</t>
    <phoneticPr fontId="17" type="noConversion"/>
  </si>
  <si>
    <t>길드 Ranking</t>
    <phoneticPr fontId="17" type="noConversion"/>
  </si>
  <si>
    <t>결투장</t>
    <phoneticPr fontId="17" type="noConversion"/>
  </si>
  <si>
    <t>결투장 개인 Ranking</t>
    <phoneticPr fontId="17" type="noConversion"/>
  </si>
  <si>
    <t>초월 던전 랭킹</t>
    <phoneticPr fontId="17" type="noConversion"/>
  </si>
  <si>
    <t>기술</t>
  </si>
  <si>
    <t>기술</t>
    <phoneticPr fontId="17" type="noConversion"/>
  </si>
  <si>
    <t>길드UI</t>
    <phoneticPr fontId="17" type="noConversion"/>
  </si>
  <si>
    <t>친구UI</t>
    <phoneticPr fontId="17" type="noConversion"/>
  </si>
  <si>
    <t>업적UI</t>
    <phoneticPr fontId="17" type="noConversion"/>
  </si>
  <si>
    <t>우편함UI</t>
    <phoneticPr fontId="17" type="noConversion"/>
  </si>
  <si>
    <t>출석부UI</t>
    <phoneticPr fontId="17" type="noConversion"/>
  </si>
  <si>
    <t>가방UI</t>
    <phoneticPr fontId="17" type="noConversion"/>
  </si>
  <si>
    <t>메인 로비 UI</t>
    <phoneticPr fontId="17" type="noConversion"/>
  </si>
  <si>
    <t>캐릭터 정보</t>
    <phoneticPr fontId="17" type="noConversion"/>
  </si>
  <si>
    <t>캐릭터 정보 UI</t>
    <phoneticPr fontId="17" type="noConversion"/>
  </si>
  <si>
    <t>열쇠 정보</t>
    <phoneticPr fontId="17" type="noConversion"/>
  </si>
  <si>
    <t>도전 버튼</t>
    <phoneticPr fontId="17" type="noConversion"/>
  </si>
  <si>
    <t>모험 버튼</t>
    <phoneticPr fontId="17" type="noConversion"/>
  </si>
  <si>
    <t>열쇠 UI / 상점 버튼</t>
    <phoneticPr fontId="17" type="noConversion"/>
  </si>
  <si>
    <t>균열석 정보</t>
    <phoneticPr fontId="17" type="noConversion"/>
  </si>
  <si>
    <t>골드 정보</t>
    <phoneticPr fontId="17" type="noConversion"/>
  </si>
  <si>
    <t>젬 정보</t>
    <phoneticPr fontId="17" type="noConversion"/>
  </si>
  <si>
    <t>트로피 정보</t>
    <phoneticPr fontId="17" type="noConversion"/>
  </si>
  <si>
    <t>균열석 UI / 상점 버튼</t>
    <phoneticPr fontId="17" type="noConversion"/>
  </si>
  <si>
    <t>골드 UI / 상점 버튼</t>
    <phoneticPr fontId="17" type="noConversion"/>
  </si>
  <si>
    <t>젬 UI / 상점 버튼</t>
    <phoneticPr fontId="17" type="noConversion"/>
  </si>
  <si>
    <t>트로피 UI / 상점 버튼</t>
    <phoneticPr fontId="17" type="noConversion"/>
  </si>
  <si>
    <t>메뉴설정</t>
    <phoneticPr fontId="17" type="noConversion"/>
  </si>
  <si>
    <t>메뉴설정 버튼 / 기능설정</t>
    <phoneticPr fontId="17" type="noConversion"/>
  </si>
  <si>
    <t>이벤트 배너</t>
    <phoneticPr fontId="17" type="noConversion"/>
  </si>
  <si>
    <t>이벤트 배너 UI / 배너 팝업</t>
    <phoneticPr fontId="17" type="noConversion"/>
  </si>
  <si>
    <t>채팅 UI / 일반채널, 길드채널</t>
    <phoneticPr fontId="17" type="noConversion"/>
  </si>
  <si>
    <t>프리미엄</t>
    <phoneticPr fontId="17" type="noConversion"/>
  </si>
  <si>
    <t>프리미엄 UI</t>
    <phoneticPr fontId="17" type="noConversion"/>
  </si>
  <si>
    <t>조력자 UI</t>
    <phoneticPr fontId="17" type="noConversion"/>
  </si>
  <si>
    <t>보석함</t>
    <phoneticPr fontId="17" type="noConversion"/>
  </si>
  <si>
    <t>보석함 UI</t>
    <phoneticPr fontId="17" type="noConversion"/>
  </si>
  <si>
    <t>스킬</t>
    <phoneticPr fontId="17" type="noConversion"/>
  </si>
  <si>
    <t>스킬 UI</t>
    <phoneticPr fontId="17" type="noConversion"/>
  </si>
  <si>
    <t>아바타 UI</t>
    <phoneticPr fontId="17" type="noConversion"/>
  </si>
  <si>
    <t>커뮤니티 버튼을 분할</t>
    <phoneticPr fontId="17" type="noConversion"/>
  </si>
  <si>
    <t>룬 보석 제외, 수호석 구현완료</t>
    <phoneticPr fontId="17" type="noConversion"/>
  </si>
  <si>
    <t>스토리 UI</t>
    <phoneticPr fontId="17" type="noConversion"/>
  </si>
  <si>
    <t>로딩 화면</t>
    <phoneticPr fontId="17" type="noConversion"/>
  </si>
  <si>
    <t>NOX 동영상</t>
    <phoneticPr fontId="17" type="noConversion"/>
  </si>
  <si>
    <t>게임 로딩화면 TIP</t>
    <phoneticPr fontId="17" type="noConversion"/>
  </si>
  <si>
    <t>작성자: 김택훈</t>
    <phoneticPr fontId="17" type="noConversion"/>
  </si>
  <si>
    <t>로그서버</t>
    <phoneticPr fontId="17" type="noConversion"/>
  </si>
  <si>
    <t>6-7변경</t>
  </si>
  <si>
    <t>6-7변경</t>
    <phoneticPr fontId="17" type="noConversion"/>
  </si>
  <si>
    <t>7-6 변경</t>
    <phoneticPr fontId="17" type="noConversion"/>
  </si>
  <si>
    <t>7-8 변경</t>
    <phoneticPr fontId="17" type="noConversion"/>
  </si>
  <si>
    <t>마을로변경</t>
    <phoneticPr fontId="17" type="noConversion"/>
  </si>
  <si>
    <t>7-9 변경</t>
    <phoneticPr fontId="17" type="noConversion"/>
  </si>
  <si>
    <t>NOX : 서비스 버전별 스펙</t>
    <phoneticPr fontId="36" type="noConversion"/>
  </si>
  <si>
    <t>서비스 분류</t>
    <phoneticPr fontId="17" type="noConversion"/>
  </si>
  <si>
    <t>내부Test</t>
    <phoneticPr fontId="36" type="noConversion"/>
  </si>
  <si>
    <t>QA 개발버전</t>
    <phoneticPr fontId="36" type="noConversion"/>
  </si>
  <si>
    <t>CBT</t>
    <phoneticPr fontId="36" type="noConversion"/>
  </si>
  <si>
    <t>QA 검수 버전</t>
    <phoneticPr fontId="36" type="noConversion"/>
  </si>
  <si>
    <t>변경 후</t>
    <phoneticPr fontId="17" type="noConversion"/>
  </si>
  <si>
    <t>상용화 버전</t>
    <phoneticPr fontId="36" type="noConversion"/>
  </si>
  <si>
    <t>Update</t>
    <phoneticPr fontId="36" type="noConversion"/>
  </si>
  <si>
    <t>서비스 시기</t>
    <phoneticPr fontId="17" type="noConversion"/>
  </si>
  <si>
    <t>3월 말</t>
  </si>
  <si>
    <t>5월 말</t>
  </si>
  <si>
    <t>6월 말</t>
  </si>
  <si>
    <t>7월 말</t>
    <phoneticPr fontId="17" type="noConversion"/>
  </si>
  <si>
    <t>8월 말</t>
    <phoneticPr fontId="17" type="noConversion"/>
  </si>
  <si>
    <t>9월 말</t>
    <phoneticPr fontId="17" type="noConversion"/>
  </si>
  <si>
    <t>10월 말</t>
    <phoneticPr fontId="17" type="noConversion"/>
  </si>
  <si>
    <t>스킬</t>
    <phoneticPr fontId="36" type="noConversion"/>
  </si>
  <si>
    <t>3클래스 액티브 12종</t>
    <phoneticPr fontId="17" type="noConversion"/>
  </si>
  <si>
    <t>1클래스 액티브 12종</t>
    <phoneticPr fontId="17" type="noConversion"/>
  </si>
  <si>
    <t>수호석 스킬 10종</t>
    <phoneticPr fontId="17" type="noConversion"/>
  </si>
  <si>
    <t>수호석 스킬 5종</t>
    <phoneticPr fontId="17" type="noConversion"/>
  </si>
  <si>
    <t>수호석 스킬 5종</t>
  </si>
  <si>
    <t>수호석 스킬 1종</t>
    <phoneticPr fontId="17" type="noConversion"/>
  </si>
  <si>
    <t>수호석 스킬 1종</t>
  </si>
  <si>
    <t>클래스 공용 패시브 9종</t>
    <phoneticPr fontId="17" type="noConversion"/>
  </si>
  <si>
    <t>수호자 패시브스킬</t>
    <phoneticPr fontId="17" type="noConversion"/>
  </si>
  <si>
    <t>스킬 강화</t>
    <phoneticPr fontId="17" type="noConversion"/>
  </si>
  <si>
    <t>시스템</t>
    <phoneticPr fontId="17" type="noConversion"/>
  </si>
  <si>
    <t>캐릭터 레벨성장(50레벨)</t>
    <phoneticPr fontId="17" type="noConversion"/>
  </si>
  <si>
    <t>수호자 성장(무한)</t>
    <phoneticPr fontId="17" type="noConversion"/>
  </si>
  <si>
    <t>수호석 강화</t>
    <phoneticPr fontId="17" type="noConversion"/>
  </si>
  <si>
    <t>업적</t>
    <phoneticPr fontId="17" type="noConversion"/>
  </si>
  <si>
    <t>레이드(AIPCs)</t>
    <phoneticPr fontId="17" type="noConversion"/>
  </si>
  <si>
    <t>마을 재구성(2차:실시간)</t>
    <phoneticPr fontId="17" type="noConversion"/>
  </si>
  <si>
    <t>길드</t>
    <phoneticPr fontId="17" type="noConversion"/>
  </si>
  <si>
    <t>균열/초월 싱글(9월중순)</t>
    <phoneticPr fontId="17" type="noConversion"/>
  </si>
  <si>
    <t>팻(2종)</t>
    <phoneticPr fontId="17" type="noConversion"/>
  </si>
  <si>
    <t>수호 레이드 파티(4인)</t>
    <phoneticPr fontId="17" type="noConversion"/>
  </si>
  <si>
    <t>아이템 고정 랜덤옵션</t>
  </si>
  <si>
    <t>룬 흡수</t>
    <phoneticPr fontId="17" type="noConversion"/>
  </si>
  <si>
    <t>룬 보석(룬스톤 소켓장착)</t>
    <phoneticPr fontId="17" type="noConversion"/>
  </si>
  <si>
    <t>튜토리얼 7-8월 조정</t>
    <phoneticPr fontId="17" type="noConversion"/>
  </si>
  <si>
    <t>튜토리얼(7~8)</t>
    <phoneticPr fontId="17" type="noConversion"/>
  </si>
  <si>
    <t>개인 랭킹</t>
    <phoneticPr fontId="17" type="noConversion"/>
  </si>
  <si>
    <t>인공지능(보완)</t>
    <phoneticPr fontId="17" type="noConversion"/>
  </si>
  <si>
    <t>균열/초월 파티(2인)(9월중순)</t>
    <phoneticPr fontId="17" type="noConversion"/>
  </si>
  <si>
    <t>상징물(2종)</t>
    <phoneticPr fontId="17" type="noConversion"/>
  </si>
  <si>
    <t>랜덤 옵션 추출</t>
    <phoneticPr fontId="17" type="noConversion"/>
  </si>
  <si>
    <t>아이템 합성</t>
    <phoneticPr fontId="17" type="noConversion"/>
  </si>
  <si>
    <t>룬 업그레이드</t>
    <phoneticPr fontId="17" type="noConversion"/>
  </si>
  <si>
    <t>출석부</t>
    <phoneticPr fontId="17" type="noConversion"/>
  </si>
  <si>
    <t>결투장-&gt;투기장</t>
    <phoneticPr fontId="17" type="noConversion"/>
  </si>
  <si>
    <t>게임설정</t>
    <phoneticPr fontId="17" type="noConversion"/>
  </si>
  <si>
    <t>초월 던전 싱글 랭킹(9월중순)</t>
    <phoneticPr fontId="17" type="noConversion"/>
  </si>
  <si>
    <t>길드전/길드 랭킹</t>
    <phoneticPr fontId="17" type="noConversion"/>
  </si>
  <si>
    <t>아이템 분해</t>
    <phoneticPr fontId="17" type="noConversion"/>
  </si>
  <si>
    <t>아이템 강화(데이터)</t>
    <phoneticPr fontId="17" type="noConversion"/>
  </si>
  <si>
    <t>인공지능(정예)</t>
    <phoneticPr fontId="17" type="noConversion"/>
  </si>
  <si>
    <t>채팅 8월 조정</t>
    <phoneticPr fontId="17" type="noConversion"/>
  </si>
  <si>
    <t>채팅</t>
    <phoneticPr fontId="17" type="noConversion"/>
  </si>
  <si>
    <t>인공지능(보스)</t>
    <phoneticPr fontId="17" type="noConversion"/>
  </si>
  <si>
    <t>초월 던전 파티 랭킹(9월중순)</t>
    <phoneticPr fontId="17" type="noConversion"/>
  </si>
  <si>
    <t>가방</t>
    <phoneticPr fontId="17" type="noConversion"/>
  </si>
  <si>
    <t>인공지능(일반)</t>
    <phoneticPr fontId="17" type="noConversion"/>
  </si>
  <si>
    <t>VIP 시스템</t>
    <phoneticPr fontId="17" type="noConversion"/>
  </si>
  <si>
    <t>우편함</t>
    <phoneticPr fontId="17" type="noConversion"/>
  </si>
  <si>
    <t>투기장(AIPC)</t>
    <phoneticPr fontId="17" type="noConversion"/>
  </si>
  <si>
    <t>투기장</t>
    <phoneticPr fontId="17" type="noConversion"/>
  </si>
  <si>
    <t>캐쉬샾</t>
    <phoneticPr fontId="17" type="noConversion"/>
  </si>
  <si>
    <t>스토리 씬(Act6)</t>
    <phoneticPr fontId="17" type="noConversion"/>
  </si>
  <si>
    <t>친구 8월 조정</t>
    <phoneticPr fontId="17" type="noConversion"/>
  </si>
  <si>
    <t>패키지 상점</t>
    <phoneticPr fontId="17" type="noConversion"/>
  </si>
  <si>
    <t>투기장 개인 랭킹</t>
    <phoneticPr fontId="17" type="noConversion"/>
  </si>
  <si>
    <t>스토리 씬(Act4)</t>
    <phoneticPr fontId="17" type="noConversion"/>
  </si>
  <si>
    <t>게임설정 8월 조정</t>
    <phoneticPr fontId="17" type="noConversion"/>
  </si>
  <si>
    <t>아바타 상점</t>
    <phoneticPr fontId="17" type="noConversion"/>
  </si>
  <si>
    <t>스킬 연계 보완</t>
    <phoneticPr fontId="17" type="noConversion"/>
  </si>
  <si>
    <t>길드전(AIPCs)</t>
    <phoneticPr fontId="17" type="noConversion"/>
  </si>
  <si>
    <t>빌링 시스템 8월 조정</t>
    <phoneticPr fontId="17" type="noConversion"/>
  </si>
  <si>
    <t>뽑기 상점</t>
    <phoneticPr fontId="17" type="noConversion"/>
  </si>
  <si>
    <t>길드 랭킹</t>
    <phoneticPr fontId="17" type="noConversion"/>
  </si>
  <si>
    <t>스토리 씬(Act 8)</t>
    <phoneticPr fontId="17" type="noConversion"/>
  </si>
  <si>
    <t>결제/환전/열쇠 상점</t>
    <phoneticPr fontId="17" type="noConversion"/>
  </si>
  <si>
    <t>아이템 승급</t>
    <phoneticPr fontId="17" type="noConversion"/>
  </si>
  <si>
    <t>조력자 (Servant)</t>
    <phoneticPr fontId="17" type="noConversion"/>
  </si>
  <si>
    <t>조력자 조각 상점</t>
    <phoneticPr fontId="17" type="noConversion"/>
  </si>
  <si>
    <t>세트아이템</t>
    <phoneticPr fontId="17" type="noConversion"/>
  </si>
  <si>
    <t>친구</t>
    <phoneticPr fontId="17" type="noConversion"/>
  </si>
  <si>
    <t>마법 부여 시스템</t>
    <phoneticPr fontId="17" type="noConversion"/>
  </si>
  <si>
    <t>랜덤옵션변경(마법부여)</t>
    <phoneticPr fontId="17" type="noConversion"/>
  </si>
  <si>
    <t>마을 재구성(1차:맵)</t>
    <phoneticPr fontId="17" type="noConversion"/>
  </si>
  <si>
    <t>스토리 씬(Act 8)</t>
  </si>
  <si>
    <t>맵</t>
    <phoneticPr fontId="36" type="noConversion"/>
  </si>
  <si>
    <t>마을 1종</t>
    <phoneticPr fontId="17" type="noConversion"/>
  </si>
  <si>
    <t>추가 Act8 (20stage)</t>
    <phoneticPr fontId="17" type="noConversion"/>
  </si>
  <si>
    <t>요일 던전(7종)</t>
    <phoneticPr fontId="17" type="noConversion"/>
  </si>
  <si>
    <t>레이드 맵 1종</t>
    <phoneticPr fontId="17" type="noConversion"/>
  </si>
  <si>
    <t>레이드 맵 1종</t>
  </si>
  <si>
    <t>길드전 맵 (1종)</t>
    <phoneticPr fontId="17" type="noConversion"/>
  </si>
  <si>
    <t>길드전 맵 (1종)</t>
  </si>
  <si>
    <t>스테이지 던전 Act7</t>
    <phoneticPr fontId="17" type="noConversion"/>
  </si>
  <si>
    <t>초월 웨이브 던전(2종)</t>
    <phoneticPr fontId="17" type="noConversion"/>
  </si>
  <si>
    <t>결투장 맵 (1종)</t>
    <phoneticPr fontId="17" type="noConversion"/>
  </si>
  <si>
    <t>결투장 맵 (1종)</t>
  </si>
  <si>
    <t>균열 랜덤 던전(랜덤)</t>
    <phoneticPr fontId="17" type="noConversion"/>
  </si>
  <si>
    <t>컨텐츠</t>
    <phoneticPr fontId="36" type="noConversion"/>
  </si>
  <si>
    <t>무기(클래스별 6종)</t>
    <phoneticPr fontId="17" type="noConversion"/>
  </si>
  <si>
    <t>무기(클래스별 4종)</t>
    <phoneticPr fontId="17" type="noConversion"/>
  </si>
  <si>
    <t>캐릭터 + 1종</t>
    <phoneticPr fontId="17" type="noConversion"/>
  </si>
  <si>
    <t>레이드 보스 1종</t>
    <phoneticPr fontId="17" type="noConversion"/>
  </si>
  <si>
    <t>레이드 보스 1종</t>
  </si>
  <si>
    <t>캐릭터 3종</t>
    <phoneticPr fontId="17" type="noConversion"/>
  </si>
  <si>
    <t>몬스터 추가 Act8(7종)</t>
    <phoneticPr fontId="17" type="noConversion"/>
  </si>
  <si>
    <t xml:space="preserve">몬스터 Act 7 * 7종 </t>
    <phoneticPr fontId="17" type="noConversion"/>
  </si>
  <si>
    <t>몬스터 정예 7종</t>
    <phoneticPr fontId="17" type="noConversion"/>
  </si>
  <si>
    <t>몬스터 정예 50종</t>
    <phoneticPr fontId="17" type="noConversion"/>
  </si>
  <si>
    <t>아바타</t>
    <phoneticPr fontId="36" type="noConversion"/>
  </si>
  <si>
    <t>무기 7종</t>
  </si>
  <si>
    <t>무기 1종</t>
  </si>
  <si>
    <t>무기 1종</t>
    <phoneticPr fontId="17" type="noConversion"/>
  </si>
  <si>
    <t>투구 7종</t>
  </si>
  <si>
    <t>투구 1종</t>
  </si>
  <si>
    <t>투구 1종</t>
    <phoneticPr fontId="17" type="noConversion"/>
  </si>
  <si>
    <t>상의 7종</t>
  </si>
  <si>
    <t>상의 1종</t>
  </si>
  <si>
    <t>상의 1종</t>
    <phoneticPr fontId="17" type="noConversion"/>
  </si>
  <si>
    <t>특수 7종</t>
  </si>
  <si>
    <t>특수 1종</t>
  </si>
  <si>
    <t>특수 1종</t>
    <phoneticPr fontId="17" type="noConversion"/>
  </si>
  <si>
    <t>서버</t>
    <phoneticPr fontId="36" type="noConversion"/>
  </si>
  <si>
    <t>실시간모듈</t>
    <phoneticPr fontId="17" type="noConversion"/>
  </si>
  <si>
    <t>조력자 시스템</t>
    <phoneticPr fontId="17" type="noConversion"/>
  </si>
  <si>
    <t>출석</t>
    <phoneticPr fontId="17" type="noConversion"/>
  </si>
  <si>
    <t>채팅(일반/길챗), 마을</t>
  </si>
  <si>
    <t>채팅</t>
    <phoneticPr fontId="17" type="noConversion"/>
  </si>
  <si>
    <t>같이하기(균열,초월)</t>
  </si>
  <si>
    <t>길드시스템</t>
    <phoneticPr fontId="17" type="noConversion"/>
  </si>
  <si>
    <t>안정화</t>
    <phoneticPr fontId="17" type="noConversion"/>
  </si>
  <si>
    <t>안정화</t>
  </si>
  <si>
    <t>디비(ORM)모듈</t>
    <phoneticPr fontId="17" type="noConversion"/>
  </si>
  <si>
    <t>수호석 시스템</t>
    <phoneticPr fontId="17" type="noConversion"/>
  </si>
  <si>
    <t>우편함,출석</t>
  </si>
  <si>
    <t>운영툴</t>
    <phoneticPr fontId="17" type="noConversion"/>
  </si>
  <si>
    <t>운영툴</t>
  </si>
  <si>
    <t>랭킹시스템</t>
    <phoneticPr fontId="17" type="noConversion"/>
  </si>
  <si>
    <t>퍼포먼스</t>
    <phoneticPr fontId="17" type="noConversion"/>
  </si>
  <si>
    <t>퍼포먼스</t>
  </si>
  <si>
    <t>서버구조설계</t>
    <phoneticPr fontId="17" type="noConversion"/>
  </si>
  <si>
    <t>룬시스템</t>
    <phoneticPr fontId="17" type="noConversion"/>
  </si>
  <si>
    <t>빌링서버(And/IOS)</t>
    <phoneticPr fontId="17" type="noConversion"/>
  </si>
  <si>
    <t>업적, 미션,상점</t>
  </si>
  <si>
    <t>레이드</t>
    <phoneticPr fontId="17" type="noConversion"/>
  </si>
  <si>
    <t>랭킹</t>
  </si>
  <si>
    <t>마법부여시스템</t>
    <phoneticPr fontId="17" type="noConversion"/>
  </si>
  <si>
    <t>로그서버</t>
    <phoneticPr fontId="17" type="noConversion"/>
  </si>
  <si>
    <t>로그서버</t>
  </si>
  <si>
    <t>개발일정 변경: 뒤로</t>
    <phoneticPr fontId="17" type="noConversion"/>
  </si>
  <si>
    <t>개발일정 변경: 앞으로</t>
    <phoneticPr fontId="17" type="noConversion"/>
  </si>
  <si>
    <t>삭제</t>
    <phoneticPr fontId="17" type="noConversion"/>
  </si>
  <si>
    <t>추가된 내용</t>
    <phoneticPr fontId="17" type="noConversion"/>
  </si>
  <si>
    <t>* 일정 변경의 사유는 실시간 구조에 따른 서버 구조 및 컨텐츠/시스템의 구조 변경입니다.</t>
    <phoneticPr fontId="17" type="noConversion"/>
  </si>
  <si>
    <t xml:space="preserve">  - 스타트 로비 : Town 개념을 적용한 마을 구성 및 서버군(채널) 다중접속 적용.</t>
    <phoneticPr fontId="17" type="noConversion"/>
  </si>
  <si>
    <t xml:space="preserve">  - 실시간 파티 전투 컨텐츠: Searching, Matching, Inviting 등 Sub System 추가 및 균열/초월 파티 전투 및 초월 실시간 랭킹</t>
    <phoneticPr fontId="17" type="noConversion"/>
  </si>
  <si>
    <t xml:space="preserve">  - 투기장: 결투장에서 투기장으로 명칭 변경</t>
    <phoneticPr fontId="17" type="noConversion"/>
  </si>
  <si>
    <t>* 투기장 : Single Player  Vs AIPC (AIPC: 인공지능플레이 캐릭터)</t>
    <phoneticPr fontId="17" type="noConversion"/>
  </si>
  <si>
    <t xml:space="preserve">* 길드전 : Single Player Vs AIPCs </t>
    <phoneticPr fontId="17" type="noConversion"/>
  </si>
  <si>
    <t xml:space="preserve">  - 길드 단위 지역공방전(소규모 공성전)</t>
    <phoneticPr fontId="17" type="noConversion"/>
  </si>
  <si>
    <t>* 투기장 및 길드전은 AIPC 상대로 진행되고, 수호 레이드 및 길드 레이드는 소규모 실시간 멀티플레이 전투 컨텐츠로, 대규모 실시간 PvP 멀티플레이 전투 컨텐츠는 업데이트로 추구하는 형태.</t>
    <phoneticPr fontId="17" type="noConversion"/>
  </si>
  <si>
    <t>* 개발일정 수정 Sheet 설명</t>
    <phoneticPr fontId="17" type="noConversion"/>
  </si>
  <si>
    <t>개발일정 수정 Page로 이동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</si>
</sst>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9"/>
      <color rgb="FF0070C0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9"/>
      <color theme="4"/>
      <name val="맑은 고딕"/>
      <family val="3"/>
      <charset val="129"/>
    </font>
    <font>
      <sz val="10"/>
      <color rgb="FF000000"/>
      <name val="굴림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0"/>
      <color theme="1" tint="0.1499984740745262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0"/>
      <color indexed="12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1"/>
      <name val="Tahoma"/>
      <family val="2"/>
      <charset val="129"/>
    </font>
    <font>
      <b/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i/>
      <strike/>
      <sz val="11"/>
      <color theme="1"/>
      <name val="맑은 고딕"/>
      <family val="2"/>
      <charset val="129"/>
      <scheme val="minor"/>
    </font>
    <font>
      <i/>
      <strike/>
      <sz val="10"/>
      <color indexed="8"/>
      <name val="맑은 고딕"/>
      <family val="3"/>
      <charset val="129"/>
      <scheme val="minor"/>
    </font>
    <font>
      <i/>
      <strike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i/>
      <strike/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gray125">
        <bgColor theme="6" tint="0.59996337778862885"/>
      </patternFill>
    </fill>
    <fill>
      <patternFill patternType="solid">
        <fgColor rgb="FFCCFF99"/>
        <bgColor indexed="64"/>
      </patternFill>
    </fill>
    <fill>
      <patternFill patternType="gray0625">
        <bgColor rgb="FFCCFF99"/>
      </patternFill>
    </fill>
    <fill>
      <patternFill patternType="gray125">
        <bgColor theme="9" tint="0.59996337778862885"/>
      </patternFill>
    </fill>
    <fill>
      <patternFill patternType="solid">
        <fgColor theme="8" tint="-0.499984740745262"/>
        <bgColor indexed="64"/>
      </patternFill>
    </fill>
    <fill>
      <patternFill patternType="gray125">
        <bgColor theme="8" tint="0.5999633777886288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 tint="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8" fillId="0" borderId="0" xfId="1" applyFont="1" applyAlignment="1">
      <alignment horizontal="left" vertical="center" indent="2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6" xfId="1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>
      <alignment vertical="center"/>
    </xf>
    <xf numFmtId="0" fontId="3" fillId="4" borderId="1" xfId="1" applyFont="1" applyFill="1" applyBorder="1">
      <alignment vertical="center"/>
    </xf>
    <xf numFmtId="0" fontId="3" fillId="4" borderId="3" xfId="1" applyFont="1" applyFill="1" applyBorder="1">
      <alignment vertical="center"/>
    </xf>
    <xf numFmtId="49" fontId="3" fillId="4" borderId="5" xfId="1" applyNumberFormat="1" applyFont="1" applyFill="1" applyBorder="1" applyAlignment="1">
      <alignment horizontal="center" vertical="center"/>
    </xf>
    <xf numFmtId="0" fontId="3" fillId="4" borderId="5" xfId="1" applyFont="1" applyFill="1" applyBorder="1">
      <alignment vertical="center"/>
    </xf>
    <xf numFmtId="14" fontId="2" fillId="0" borderId="0" xfId="1" applyNumberFormat="1" applyFont="1">
      <alignment vertical="center"/>
    </xf>
    <xf numFmtId="0" fontId="5" fillId="0" borderId="0" xfId="1" applyFont="1" applyBorder="1" applyAlignment="1">
      <alignment vertical="center"/>
    </xf>
    <xf numFmtId="49" fontId="9" fillId="0" borderId="23" xfId="1" applyNumberFormat="1" applyFont="1" applyFill="1" applyBorder="1" applyAlignment="1">
      <alignment horizontal="center" vertical="center"/>
    </xf>
    <xf numFmtId="0" fontId="3" fillId="4" borderId="27" xfId="1" applyFont="1" applyFill="1" applyBorder="1">
      <alignment vertical="center"/>
    </xf>
    <xf numFmtId="0" fontId="3" fillId="6" borderId="3" xfId="1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49" fontId="3" fillId="9" borderId="1" xfId="1" applyNumberFormat="1" applyFont="1" applyFill="1" applyBorder="1" applyAlignment="1">
      <alignment horizontal="center" vertical="center"/>
    </xf>
    <xf numFmtId="49" fontId="3" fillId="10" borderId="1" xfId="1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9" fillId="0" borderId="28" xfId="1" applyNumberFormat="1" applyFont="1" applyFill="1" applyBorder="1" applyAlignment="1">
      <alignment horizontal="center" vertical="center" wrapText="1"/>
    </xf>
    <xf numFmtId="0" fontId="3" fillId="6" borderId="25" xfId="1" applyFont="1" applyFill="1" applyBorder="1" applyAlignment="1">
      <alignment horizontal="center" vertical="center"/>
    </xf>
    <xf numFmtId="0" fontId="3" fillId="4" borderId="26" xfId="1" applyFont="1" applyFill="1" applyBorder="1">
      <alignment vertical="center"/>
    </xf>
    <xf numFmtId="49" fontId="3" fillId="4" borderId="26" xfId="1" applyNumberFormat="1" applyFont="1" applyFill="1" applyBorder="1" applyAlignment="1">
      <alignment horizontal="center" vertical="center"/>
    </xf>
    <xf numFmtId="49" fontId="3" fillId="9" borderId="22" xfId="1" applyNumberFormat="1" applyFont="1" applyFill="1" applyBorder="1" applyAlignment="1">
      <alignment horizontal="center" vertical="center"/>
    </xf>
    <xf numFmtId="0" fontId="3" fillId="4" borderId="22" xfId="1" applyFont="1" applyFill="1" applyBorder="1">
      <alignment vertical="center"/>
    </xf>
    <xf numFmtId="49" fontId="3" fillId="4" borderId="27" xfId="1" applyNumberFormat="1" applyFont="1" applyFill="1" applyBorder="1" applyAlignment="1">
      <alignment horizontal="center" vertical="center"/>
    </xf>
    <xf numFmtId="0" fontId="19" fillId="0" borderId="29" xfId="5" applyFont="1" applyFill="1" applyBorder="1">
      <alignment vertical="center"/>
    </xf>
    <xf numFmtId="0" fontId="21" fillId="0" borderId="29" xfId="5" applyFont="1" applyFill="1" applyBorder="1">
      <alignment vertical="center"/>
    </xf>
    <xf numFmtId="0" fontId="12" fillId="0" borderId="30" xfId="1" applyFont="1" applyBorder="1" applyAlignment="1">
      <alignment horizontal="left" vertical="center" wrapText="1" readingOrder="1"/>
    </xf>
    <xf numFmtId="0" fontId="18" fillId="0" borderId="29" xfId="5" applyFont="1" applyFill="1" applyBorder="1">
      <alignment vertical="center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1" fillId="0" borderId="30" xfId="1" applyFont="1" applyBorder="1" applyAlignment="1">
      <alignment horizontal="left" vertical="center" wrapText="1" readingOrder="1"/>
    </xf>
    <xf numFmtId="0" fontId="21" fillId="0" borderId="31" xfId="1" applyFont="1" applyBorder="1" applyAlignment="1">
      <alignment horizontal="left" vertical="center" wrapText="1" readingOrder="1"/>
    </xf>
    <xf numFmtId="0" fontId="21" fillId="0" borderId="32" xfId="1" applyFont="1" applyBorder="1" applyAlignment="1">
      <alignment horizontal="left" vertical="center" wrapText="1" readingOrder="1"/>
    </xf>
    <xf numFmtId="0" fontId="21" fillId="0" borderId="33" xfId="1" applyFont="1" applyBorder="1" applyAlignment="1">
      <alignment horizontal="left" vertical="center" wrapText="1" readingOrder="1"/>
    </xf>
    <xf numFmtId="0" fontId="21" fillId="0" borderId="34" xfId="1" applyFont="1" applyBorder="1" applyAlignment="1">
      <alignment horizontal="left" vertical="center" wrapText="1" readingOrder="1"/>
    </xf>
    <xf numFmtId="0" fontId="21" fillId="0" borderId="35" xfId="1" applyFont="1" applyBorder="1" applyAlignment="1">
      <alignment horizontal="left" vertical="center" wrapText="1" readingOrder="1"/>
    </xf>
    <xf numFmtId="0" fontId="21" fillId="0" borderId="36" xfId="1" applyFont="1" applyBorder="1" applyAlignment="1">
      <alignment horizontal="left" vertical="center" wrapText="1" readingOrder="1"/>
    </xf>
    <xf numFmtId="0" fontId="0" fillId="5" borderId="1" xfId="0" applyFill="1" applyBorder="1">
      <alignment vertical="center"/>
    </xf>
    <xf numFmtId="0" fontId="0" fillId="11" borderId="1" xfId="0" applyFill="1" applyBorder="1">
      <alignment vertical="center"/>
    </xf>
    <xf numFmtId="0" fontId="0" fillId="12" borderId="1" xfId="0" applyFill="1" applyBorder="1">
      <alignment vertical="center"/>
    </xf>
    <xf numFmtId="0" fontId="0" fillId="13" borderId="1" xfId="0" applyFill="1" applyBorder="1">
      <alignment vertical="center"/>
    </xf>
    <xf numFmtId="0" fontId="0" fillId="5" borderId="27" xfId="0" applyFill="1" applyBorder="1">
      <alignment vertical="center"/>
    </xf>
    <xf numFmtId="0" fontId="0" fillId="11" borderId="5" xfId="0" applyFill="1" applyBorder="1">
      <alignment vertical="center"/>
    </xf>
    <xf numFmtId="0" fontId="0" fillId="5" borderId="5" xfId="0" applyFill="1" applyBorder="1">
      <alignment vertical="center"/>
    </xf>
    <xf numFmtId="0" fontId="12" fillId="0" borderId="39" xfId="1" applyFont="1" applyBorder="1" applyAlignment="1">
      <alignment horizontal="left" vertical="center" wrapText="1" readingOrder="1"/>
    </xf>
    <xf numFmtId="0" fontId="21" fillId="0" borderId="39" xfId="1" applyFont="1" applyBorder="1" applyAlignment="1">
      <alignment horizontal="left" vertical="center" wrapText="1" readingOrder="1"/>
    </xf>
    <xf numFmtId="49" fontId="3" fillId="9" borderId="4" xfId="1" applyNumberFormat="1" applyFont="1" applyFill="1" applyBorder="1" applyAlignment="1">
      <alignment horizontal="center" vertical="center"/>
    </xf>
    <xf numFmtId="0" fontId="0" fillId="8" borderId="4" xfId="0" applyFill="1" applyBorder="1">
      <alignment vertical="center"/>
    </xf>
    <xf numFmtId="49" fontId="3" fillId="4" borderId="4" xfId="1" applyNumberFormat="1" applyFont="1" applyFill="1" applyBorder="1" applyAlignment="1">
      <alignment horizontal="center" vertical="center"/>
    </xf>
    <xf numFmtId="49" fontId="3" fillId="4" borderId="17" xfId="1" applyNumberFormat="1" applyFont="1" applyFill="1" applyBorder="1" applyAlignment="1">
      <alignment horizontal="center" vertical="center"/>
    </xf>
    <xf numFmtId="49" fontId="3" fillId="4" borderId="15" xfId="1" applyNumberFormat="1" applyFont="1" applyFill="1" applyBorder="1" applyAlignment="1">
      <alignment horizontal="center" vertical="center"/>
    </xf>
    <xf numFmtId="0" fontId="3" fillId="4" borderId="15" xfId="1" applyFont="1" applyFill="1" applyBorder="1">
      <alignment vertical="center"/>
    </xf>
    <xf numFmtId="0" fontId="3" fillId="4" borderId="16" xfId="1" applyFont="1" applyFill="1" applyBorder="1">
      <alignment vertical="center"/>
    </xf>
    <xf numFmtId="49" fontId="3" fillId="4" borderId="23" xfId="1" applyNumberFormat="1" applyFont="1" applyFill="1" applyBorder="1" applyAlignment="1">
      <alignment horizontal="center" vertical="center"/>
    </xf>
    <xf numFmtId="0" fontId="3" fillId="4" borderId="23" xfId="1" applyFont="1" applyFill="1" applyBorder="1">
      <alignment vertical="center"/>
    </xf>
    <xf numFmtId="0" fontId="3" fillId="4" borderId="25" xfId="1" applyFont="1" applyFill="1" applyBorder="1">
      <alignment vertical="center"/>
    </xf>
    <xf numFmtId="49" fontId="3" fillId="9" borderId="3" xfId="1" applyNumberFormat="1" applyFont="1" applyFill="1" applyBorder="1" applyAlignment="1">
      <alignment horizontal="center" vertical="center"/>
    </xf>
    <xf numFmtId="0" fontId="0" fillId="8" borderId="3" xfId="0" applyFill="1" applyBorder="1">
      <alignment vertical="center"/>
    </xf>
    <xf numFmtId="0" fontId="3" fillId="4" borderId="18" xfId="1" applyFont="1" applyFill="1" applyBorder="1">
      <alignment vertical="center"/>
    </xf>
    <xf numFmtId="0" fontId="3" fillId="4" borderId="40" xfId="1" applyFont="1" applyFill="1" applyBorder="1">
      <alignment vertical="center"/>
    </xf>
    <xf numFmtId="0" fontId="3" fillId="4" borderId="41" xfId="1" applyFont="1" applyFill="1" applyBorder="1">
      <alignment vertical="center"/>
    </xf>
    <xf numFmtId="0" fontId="3" fillId="4" borderId="42" xfId="1" applyFont="1" applyFill="1" applyBorder="1">
      <alignment vertical="center"/>
    </xf>
    <xf numFmtId="49" fontId="11" fillId="0" borderId="23" xfId="1" applyNumberFormat="1" applyFont="1" applyFill="1" applyBorder="1" applyAlignment="1">
      <alignment horizontal="center" vertical="center"/>
    </xf>
    <xf numFmtId="0" fontId="3" fillId="4" borderId="7" xfId="1" applyFont="1" applyFill="1" applyBorder="1">
      <alignment vertical="center"/>
    </xf>
    <xf numFmtId="0" fontId="3" fillId="4" borderId="43" xfId="1" applyFont="1" applyFill="1" applyBorder="1">
      <alignment vertical="center"/>
    </xf>
    <xf numFmtId="0" fontId="3" fillId="4" borderId="11" xfId="1" applyFont="1" applyFill="1" applyBorder="1">
      <alignment vertical="center"/>
    </xf>
    <xf numFmtId="49" fontId="11" fillId="0" borderId="18" xfId="1" applyNumberFormat="1" applyFont="1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11" borderId="4" xfId="0" applyFill="1" applyBorder="1">
      <alignment vertical="center"/>
    </xf>
    <xf numFmtId="0" fontId="0" fillId="5" borderId="3" xfId="0" applyFill="1" applyBorder="1">
      <alignment vertical="center"/>
    </xf>
    <xf numFmtId="0" fontId="0" fillId="11" borderId="3" xfId="0" applyFill="1" applyBorder="1">
      <alignment vertical="center"/>
    </xf>
    <xf numFmtId="49" fontId="9" fillId="0" borderId="17" xfId="1" applyNumberFormat="1" applyFont="1" applyFill="1" applyBorder="1" applyAlignment="1">
      <alignment horizontal="center" vertical="center"/>
    </xf>
    <xf numFmtId="0" fontId="0" fillId="12" borderId="4" xfId="0" applyFill="1" applyBorder="1">
      <alignment vertical="center"/>
    </xf>
    <xf numFmtId="0" fontId="0" fillId="13" borderId="4" xfId="0" applyFill="1" applyBorder="1">
      <alignment vertical="center"/>
    </xf>
    <xf numFmtId="0" fontId="3" fillId="4" borderId="4" xfId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12" borderId="3" xfId="0" applyFill="1" applyBorder="1">
      <alignment vertical="center"/>
    </xf>
    <xf numFmtId="0" fontId="0" fillId="13" borderId="3" xfId="0" applyFill="1" applyBorder="1">
      <alignment vertical="center"/>
    </xf>
    <xf numFmtId="0" fontId="21" fillId="0" borderId="44" xfId="1" applyFont="1" applyBorder="1" applyAlignment="1">
      <alignment horizontal="left" vertical="center" wrapText="1" readingOrder="1"/>
    </xf>
    <xf numFmtId="0" fontId="21" fillId="0" borderId="45" xfId="1" applyFont="1" applyBorder="1" applyAlignment="1">
      <alignment horizontal="left" vertical="center" wrapText="1" readingOrder="1"/>
    </xf>
    <xf numFmtId="0" fontId="21" fillId="0" borderId="45" xfId="1" applyFont="1" applyFill="1" applyBorder="1" applyAlignment="1">
      <alignment horizontal="left" vertical="center" wrapText="1" readingOrder="1"/>
    </xf>
    <xf numFmtId="0" fontId="19" fillId="0" borderId="0" xfId="5" applyFont="1" applyFill="1" applyBorder="1">
      <alignment vertical="center"/>
    </xf>
    <xf numFmtId="0" fontId="21" fillId="0" borderId="0" xfId="1" applyFont="1" applyBorder="1" applyAlignment="1">
      <alignment horizontal="left" vertical="center" wrapText="1" readingOrder="1"/>
    </xf>
    <xf numFmtId="0" fontId="21" fillId="0" borderId="0" xfId="1" applyFont="1" applyFill="1" applyBorder="1" applyAlignment="1">
      <alignment horizontal="left" vertical="center" wrapText="1" readingOrder="1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right" vertical="center"/>
    </xf>
    <xf numFmtId="0" fontId="19" fillId="0" borderId="1" xfId="5" applyFont="1" applyFill="1" applyBorder="1">
      <alignment vertical="center"/>
    </xf>
    <xf numFmtId="0" fontId="21" fillId="0" borderId="1" xfId="5" applyFont="1" applyFill="1" applyBorder="1">
      <alignment vertical="center"/>
    </xf>
    <xf numFmtId="0" fontId="20" fillId="17" borderId="1" xfId="0" applyFont="1" applyFill="1" applyBorder="1">
      <alignment vertical="center"/>
    </xf>
    <xf numFmtId="0" fontId="19" fillId="6" borderId="1" xfId="5" applyFont="1" applyFill="1" applyBorder="1">
      <alignment vertical="center"/>
    </xf>
    <xf numFmtId="0" fontId="19" fillId="17" borderId="1" xfId="5" applyFont="1" applyFill="1" applyBorder="1">
      <alignment vertical="center"/>
    </xf>
    <xf numFmtId="0" fontId="0" fillId="0" borderId="10" xfId="0" applyBorder="1">
      <alignment vertical="center"/>
    </xf>
    <xf numFmtId="0" fontId="20" fillId="17" borderId="4" xfId="0" applyFont="1" applyFill="1" applyBorder="1">
      <alignment vertical="center"/>
    </xf>
    <xf numFmtId="0" fontId="20" fillId="0" borderId="4" xfId="0" applyFont="1" applyBorder="1">
      <alignment vertical="center"/>
    </xf>
    <xf numFmtId="9" fontId="0" fillId="0" borderId="4" xfId="0" applyNumberFormat="1" applyBorder="1">
      <alignment vertical="center"/>
    </xf>
    <xf numFmtId="9" fontId="0" fillId="0" borderId="4" xfId="0" applyNumberForma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19" fillId="6" borderId="3" xfId="5" applyFont="1" applyFill="1" applyBorder="1">
      <alignment vertical="center"/>
    </xf>
    <xf numFmtId="0" fontId="19" fillId="0" borderId="3" xfId="5" applyFont="1" applyFill="1" applyBorder="1">
      <alignment vertical="center"/>
    </xf>
    <xf numFmtId="9" fontId="0" fillId="0" borderId="3" xfId="0" applyNumberFormat="1" applyBorder="1">
      <alignment vertical="center"/>
    </xf>
    <xf numFmtId="9" fontId="0" fillId="0" borderId="3" xfId="0" applyNumberFormat="1" applyBorder="1" applyAlignment="1">
      <alignment horizontal="right" vertical="center"/>
    </xf>
    <xf numFmtId="0" fontId="0" fillId="0" borderId="18" xfId="0" applyBorder="1">
      <alignment vertical="center"/>
    </xf>
    <xf numFmtId="0" fontId="19" fillId="17" borderId="4" xfId="5" applyFont="1" applyFill="1" applyBorder="1">
      <alignment vertical="center"/>
    </xf>
    <xf numFmtId="0" fontId="19" fillId="0" borderId="4" xfId="5" applyFont="1" applyFill="1" applyBorder="1">
      <alignment vertical="center"/>
    </xf>
    <xf numFmtId="0" fontId="19" fillId="17" borderId="3" xfId="5" applyFont="1" applyFill="1" applyBorder="1">
      <alignment vertical="center"/>
    </xf>
    <xf numFmtId="0" fontId="21" fillId="0" borderId="3" xfId="5" applyFont="1" applyFill="1" applyBorder="1">
      <alignment vertical="center"/>
    </xf>
    <xf numFmtId="0" fontId="30" fillId="0" borderId="1" xfId="1" applyFont="1" applyBorder="1" applyAlignment="1">
      <alignment horizontal="left" vertical="center" wrapText="1" readingOrder="1"/>
    </xf>
    <xf numFmtId="0" fontId="21" fillId="0" borderId="1" xfId="1" applyFont="1" applyBorder="1" applyAlignment="1">
      <alignment horizontal="left" vertical="center" wrapText="1" readingOrder="1"/>
    </xf>
    <xf numFmtId="0" fontId="0" fillId="0" borderId="10" xfId="0" applyFill="1" applyBorder="1">
      <alignment vertical="center"/>
    </xf>
    <xf numFmtId="0" fontId="21" fillId="0" borderId="4" xfId="5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1" xfId="0" applyFill="1" applyBorder="1">
      <alignment vertical="center"/>
    </xf>
    <xf numFmtId="0" fontId="21" fillId="6" borderId="1" xfId="5" applyFont="1" applyFill="1" applyBorder="1">
      <alignment vertical="center"/>
    </xf>
    <xf numFmtId="0" fontId="21" fillId="17" borderId="1" xfId="5" applyFont="1" applyFill="1" applyBorder="1">
      <alignment vertical="center"/>
    </xf>
    <xf numFmtId="0" fontId="21" fillId="17" borderId="3" xfId="5" applyFont="1" applyFill="1" applyBorder="1">
      <alignment vertical="center"/>
    </xf>
    <xf numFmtId="0" fontId="21" fillId="17" borderId="4" xfId="5" applyFont="1" applyFill="1" applyBorder="1">
      <alignment vertical="center"/>
    </xf>
    <xf numFmtId="0" fontId="30" fillId="0" borderId="4" xfId="1" applyFont="1" applyBorder="1" applyAlignment="1">
      <alignment horizontal="left" vertical="center" wrapText="1" readingOrder="1"/>
    </xf>
    <xf numFmtId="0" fontId="21" fillId="0" borderId="4" xfId="1" applyFont="1" applyBorder="1" applyAlignment="1">
      <alignment horizontal="left" vertical="center" wrapText="1" readingOrder="1"/>
    </xf>
    <xf numFmtId="0" fontId="30" fillId="0" borderId="3" xfId="1" applyFont="1" applyBorder="1" applyAlignment="1">
      <alignment horizontal="left" vertical="center" wrapText="1" readingOrder="1"/>
    </xf>
    <xf numFmtId="0" fontId="30" fillId="17" borderId="4" xfId="1" applyFont="1" applyFill="1" applyBorder="1" applyAlignment="1">
      <alignment horizontal="left" vertical="center" wrapText="1" readingOrder="1"/>
    </xf>
    <xf numFmtId="0" fontId="30" fillId="17" borderId="1" xfId="1" applyFont="1" applyFill="1" applyBorder="1" applyAlignment="1">
      <alignment horizontal="left" vertical="center" wrapText="1" readingOrder="1"/>
    </xf>
    <xf numFmtId="0" fontId="30" fillId="17" borderId="3" xfId="1" applyFont="1" applyFill="1" applyBorder="1" applyAlignment="1">
      <alignment horizontal="left" vertical="center" wrapText="1" readingOrder="1"/>
    </xf>
    <xf numFmtId="0" fontId="30" fillId="6" borderId="1" xfId="1" applyFont="1" applyFill="1" applyBorder="1" applyAlignment="1">
      <alignment horizontal="left" vertical="center" wrapText="1" readingOrder="1"/>
    </xf>
    <xf numFmtId="0" fontId="19" fillId="7" borderId="3" xfId="5" applyFont="1" applyFill="1" applyBorder="1">
      <alignment vertical="center"/>
    </xf>
    <xf numFmtId="0" fontId="0" fillId="0" borderId="4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25" fillId="14" borderId="41" xfId="0" applyFont="1" applyFill="1" applyBorder="1" applyAlignment="1">
      <alignment horizontal="center" vertical="center"/>
    </xf>
    <xf numFmtId="0" fontId="25" fillId="14" borderId="7" xfId="0" applyFont="1" applyFill="1" applyBorder="1" applyAlignment="1">
      <alignment horizontal="center" vertical="center"/>
    </xf>
    <xf numFmtId="0" fontId="25" fillId="14" borderId="42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right" vertical="center"/>
    </xf>
    <xf numFmtId="0" fontId="21" fillId="6" borderId="3" xfId="5" applyFont="1" applyFill="1" applyBorder="1">
      <alignment vertical="center"/>
    </xf>
    <xf numFmtId="0" fontId="0" fillId="0" borderId="3" xfId="0" applyBorder="1">
      <alignment vertical="center"/>
    </xf>
    <xf numFmtId="0" fontId="29" fillId="0" borderId="16" xfId="0" applyFont="1" applyBorder="1">
      <alignment vertical="center"/>
    </xf>
    <xf numFmtId="0" fontId="29" fillId="6" borderId="1" xfId="0" applyFont="1" applyFill="1" applyBorder="1">
      <alignment vertical="center"/>
    </xf>
    <xf numFmtId="0" fontId="29" fillId="17" borderId="1" xfId="0" applyFont="1" applyFill="1" applyBorder="1">
      <alignment vertical="center"/>
    </xf>
    <xf numFmtId="0" fontId="0" fillId="0" borderId="10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1" xfId="0" applyFont="1" applyBorder="1">
      <alignment vertical="center"/>
    </xf>
    <xf numFmtId="0" fontId="21" fillId="0" borderId="3" xfId="1" applyFont="1" applyBorder="1" applyAlignment="1">
      <alignment horizontal="left" vertical="center" wrapText="1" readingOrder="1"/>
    </xf>
    <xf numFmtId="0" fontId="0" fillId="6" borderId="1" xfId="0" applyFill="1" applyBorder="1">
      <alignment vertical="center"/>
    </xf>
    <xf numFmtId="0" fontId="0" fillId="17" borderId="1" xfId="0" applyFill="1" applyBorder="1">
      <alignment vertical="center"/>
    </xf>
    <xf numFmtId="0" fontId="21" fillId="0" borderId="1" xfId="1" applyFont="1" applyFill="1" applyBorder="1" applyAlignment="1">
      <alignment horizontal="left" vertical="center" wrapText="1" readingOrder="1"/>
    </xf>
    <xf numFmtId="0" fontId="25" fillId="16" borderId="10" xfId="0" applyFont="1" applyFill="1" applyBorder="1">
      <alignment vertical="center"/>
    </xf>
    <xf numFmtId="176" fontId="22" fillId="16" borderId="4" xfId="0" applyNumberFormat="1" applyFont="1" applyFill="1" applyBorder="1" applyAlignment="1" applyProtection="1">
      <alignment horizontal="center" vertical="center" wrapText="1"/>
    </xf>
    <xf numFmtId="176" fontId="22" fillId="16" borderId="17" xfId="0" applyNumberFormat="1" applyFont="1" applyFill="1" applyBorder="1" applyAlignment="1" applyProtection="1">
      <alignment horizontal="center" vertical="center" wrapText="1"/>
    </xf>
    <xf numFmtId="0" fontId="25" fillId="15" borderId="14" xfId="0" applyFont="1" applyFill="1" applyBorder="1">
      <alignment vertical="center"/>
    </xf>
    <xf numFmtId="9" fontId="0" fillId="0" borderId="16" xfId="0" applyNumberFormat="1" applyBorder="1">
      <alignment vertical="center"/>
    </xf>
    <xf numFmtId="0" fontId="25" fillId="15" borderId="11" xfId="0" applyFont="1" applyFill="1" applyBorder="1">
      <alignment vertical="center"/>
    </xf>
    <xf numFmtId="9" fontId="0" fillId="0" borderId="18" xfId="0" applyNumberFormat="1" applyBorder="1">
      <alignment vertical="center"/>
    </xf>
    <xf numFmtId="9" fontId="0" fillId="18" borderId="1" xfId="0" applyNumberFormat="1" applyFill="1" applyBorder="1">
      <alignment vertical="center"/>
    </xf>
    <xf numFmtId="9" fontId="0" fillId="18" borderId="4" xfId="0" applyNumberFormat="1" applyFill="1" applyBorder="1">
      <alignment vertical="center"/>
    </xf>
    <xf numFmtId="9" fontId="0" fillId="18" borderId="3" xfId="0" applyNumberFormat="1" applyFill="1" applyBorder="1">
      <alignment vertical="center"/>
    </xf>
    <xf numFmtId="0" fontId="21" fillId="17" borderId="1" xfId="1" applyFont="1" applyFill="1" applyBorder="1" applyAlignment="1">
      <alignment horizontal="left" vertical="center" wrapText="1" readingOrder="1"/>
    </xf>
    <xf numFmtId="0" fontId="21" fillId="6" borderId="1" xfId="1" applyFont="1" applyFill="1" applyBorder="1" applyAlignment="1">
      <alignment horizontal="left" vertical="center" wrapText="1" readingOrder="1"/>
    </xf>
    <xf numFmtId="9" fontId="0" fillId="19" borderId="1" xfId="0" applyNumberFormat="1" applyFill="1" applyBorder="1">
      <alignment vertical="center"/>
    </xf>
    <xf numFmtId="9" fontId="0" fillId="19" borderId="3" xfId="0" applyNumberFormat="1" applyFill="1" applyBorder="1">
      <alignment vertical="center"/>
    </xf>
    <xf numFmtId="0" fontId="0" fillId="0" borderId="43" xfId="0" applyBorder="1">
      <alignment vertical="center"/>
    </xf>
    <xf numFmtId="0" fontId="19" fillId="6" borderId="5" xfId="5" applyFont="1" applyFill="1" applyBorder="1">
      <alignment vertical="center"/>
    </xf>
    <xf numFmtId="0" fontId="21" fillId="0" borderId="5" xfId="1" applyFont="1" applyBorder="1" applyAlignment="1">
      <alignment horizontal="left" vertical="center" wrapText="1" readingOrder="1"/>
    </xf>
    <xf numFmtId="9" fontId="0" fillId="0" borderId="5" xfId="0" applyNumberFormat="1" applyBorder="1">
      <alignment vertical="center"/>
    </xf>
    <xf numFmtId="9" fontId="0" fillId="0" borderId="5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0" fillId="0" borderId="23" xfId="0" applyBorder="1">
      <alignment vertical="center"/>
    </xf>
    <xf numFmtId="0" fontId="31" fillId="0" borderId="14" xfId="0" applyFont="1" applyBorder="1">
      <alignment vertical="center"/>
    </xf>
    <xf numFmtId="0" fontId="32" fillId="17" borderId="1" xfId="5" applyFont="1" applyFill="1" applyBorder="1">
      <alignment vertical="center"/>
    </xf>
    <xf numFmtId="0" fontId="32" fillId="0" borderId="1" xfId="5" applyFont="1" applyFill="1" applyBorder="1">
      <alignment vertical="center"/>
    </xf>
    <xf numFmtId="9" fontId="33" fillId="0" borderId="1" xfId="0" applyNumberFormat="1" applyFont="1" applyBorder="1">
      <alignment vertical="center"/>
    </xf>
    <xf numFmtId="9" fontId="33" fillId="0" borderId="1" xfId="0" applyNumberFormat="1" applyFont="1" applyBorder="1" applyAlignment="1">
      <alignment horizontal="right" vertical="center"/>
    </xf>
    <xf numFmtId="0" fontId="33" fillId="0" borderId="1" xfId="0" applyNumberFormat="1" applyFont="1" applyBorder="1" applyAlignment="1">
      <alignment horizontal="right" vertical="center"/>
    </xf>
    <xf numFmtId="0" fontId="1" fillId="0" borderId="16" xfId="0" applyFont="1" applyBorder="1">
      <alignment vertical="center"/>
    </xf>
    <xf numFmtId="0" fontId="29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22" fillId="16" borderId="46" xfId="0" applyFont="1" applyFill="1" applyBorder="1" applyAlignment="1">
      <alignment horizontal="center" vertical="center"/>
    </xf>
    <xf numFmtId="0" fontId="38" fillId="20" borderId="47" xfId="0" applyFont="1" applyFill="1" applyBorder="1" applyAlignment="1">
      <alignment horizontal="center" vertical="center"/>
    </xf>
    <xf numFmtId="0" fontId="38" fillId="20" borderId="48" xfId="0" applyFont="1" applyFill="1" applyBorder="1" applyAlignment="1">
      <alignment horizontal="center" vertical="center"/>
    </xf>
    <xf numFmtId="0" fontId="38" fillId="5" borderId="10" xfId="0" applyFont="1" applyFill="1" applyBorder="1" applyAlignment="1">
      <alignment horizontal="center" vertical="center"/>
    </xf>
    <xf numFmtId="0" fontId="0" fillId="0" borderId="49" xfId="0" applyBorder="1">
      <alignment vertical="center"/>
    </xf>
    <xf numFmtId="0" fontId="38" fillId="19" borderId="24" xfId="0" applyFont="1" applyFill="1" applyBorder="1" applyAlignment="1">
      <alignment horizontal="center" vertical="center"/>
    </xf>
    <xf numFmtId="0" fontId="38" fillId="19" borderId="17" xfId="0" applyFont="1" applyFill="1" applyBorder="1" applyAlignment="1">
      <alignment horizontal="center" vertical="center"/>
    </xf>
    <xf numFmtId="0" fontId="38" fillId="21" borderId="10" xfId="0" applyFont="1" applyFill="1" applyBorder="1" applyAlignment="1">
      <alignment horizontal="center" vertical="center"/>
    </xf>
    <xf numFmtId="0" fontId="38" fillId="21" borderId="17" xfId="0" applyFont="1" applyFill="1" applyBorder="1" applyAlignment="1">
      <alignment horizontal="center" vertical="center"/>
    </xf>
    <xf numFmtId="0" fontId="38" fillId="21" borderId="12" xfId="0" applyFont="1" applyFill="1" applyBorder="1" applyAlignment="1">
      <alignment horizontal="center" vertical="center"/>
    </xf>
    <xf numFmtId="0" fontId="22" fillId="16" borderId="50" xfId="0" applyFont="1" applyFill="1" applyBorder="1" applyAlignment="1">
      <alignment horizontal="center" vertical="center"/>
    </xf>
    <xf numFmtId="0" fontId="38" fillId="17" borderId="36" xfId="0" applyFont="1" applyFill="1" applyBorder="1" applyAlignment="1">
      <alignment horizontal="center" vertical="center"/>
    </xf>
    <xf numFmtId="0" fontId="38" fillId="17" borderId="51" xfId="0" applyFont="1" applyFill="1" applyBorder="1" applyAlignment="1">
      <alignment horizontal="center" vertical="center"/>
    </xf>
    <xf numFmtId="0" fontId="38" fillId="17" borderId="11" xfId="0" applyFont="1" applyFill="1" applyBorder="1" applyAlignment="1">
      <alignment horizontal="center" vertical="center"/>
    </xf>
    <xf numFmtId="0" fontId="0" fillId="0" borderId="52" xfId="0" applyBorder="1">
      <alignment vertical="center"/>
    </xf>
    <xf numFmtId="0" fontId="38" fillId="17" borderId="25" xfId="0" applyFont="1" applyFill="1" applyBorder="1" applyAlignment="1">
      <alignment horizontal="center" vertical="center"/>
    </xf>
    <xf numFmtId="0" fontId="38" fillId="17" borderId="18" xfId="0" applyFont="1" applyFill="1" applyBorder="1" applyAlignment="1">
      <alignment horizontal="center" vertical="center"/>
    </xf>
    <xf numFmtId="0" fontId="38" fillId="17" borderId="6" xfId="0" applyFont="1" applyFill="1" applyBorder="1" applyAlignment="1">
      <alignment horizontal="center" vertical="center"/>
    </xf>
    <xf numFmtId="0" fontId="39" fillId="0" borderId="26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39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1" xfId="5" applyFont="1" applyFill="1" applyBorder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0" fillId="0" borderId="16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3" xfId="0" applyFont="1" applyBorder="1" applyAlignment="1">
      <alignment vertical="center"/>
    </xf>
    <xf numFmtId="0" fontId="39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40" fillId="0" borderId="18" xfId="0" applyFont="1" applyBorder="1" applyAlignment="1">
      <alignment horizontal="left" vertical="center"/>
    </xf>
    <xf numFmtId="0" fontId="39" fillId="0" borderId="24" xfId="0" applyFont="1" applyBorder="1" applyAlignment="1">
      <alignment horizontal="left" vertical="center"/>
    </xf>
    <xf numFmtId="0" fontId="40" fillId="0" borderId="4" xfId="0" applyFont="1" applyFill="1" applyBorder="1" applyAlignment="1">
      <alignment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Border="1" applyAlignment="1">
      <alignment vertical="center"/>
    </xf>
    <xf numFmtId="0" fontId="42" fillId="5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0" fillId="22" borderId="4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2" fillId="5" borderId="17" xfId="0" applyFont="1" applyFill="1" applyBorder="1" applyAlignment="1">
      <alignment horizontal="left" vertical="center"/>
    </xf>
    <xf numFmtId="0" fontId="39" fillId="0" borderId="22" xfId="5" applyFont="1" applyFill="1" applyBorder="1">
      <alignment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vertical="center"/>
    </xf>
    <xf numFmtId="0" fontId="40" fillId="23" borderId="1" xfId="0" applyFont="1" applyFill="1" applyBorder="1" applyAlignment="1">
      <alignment horizontal="left" vertical="center"/>
    </xf>
    <xf numFmtId="0" fontId="42" fillId="5" borderId="1" xfId="0" applyFont="1" applyFill="1" applyBorder="1" applyAlignment="1">
      <alignment horizontal="left" vertical="center"/>
    </xf>
    <xf numFmtId="0" fontId="40" fillId="22" borderId="1" xfId="0" applyFont="1" applyFill="1" applyBorder="1" applyAlignment="1">
      <alignment horizontal="left" vertical="center"/>
    </xf>
    <xf numFmtId="0" fontId="40" fillId="0" borderId="22" xfId="0" applyFont="1" applyBorder="1" applyAlignment="1">
      <alignment horizontal="left" vertical="center"/>
    </xf>
    <xf numFmtId="0" fontId="42" fillId="0" borderId="22" xfId="5" applyFont="1" applyFill="1" applyBorder="1">
      <alignment vertical="center"/>
    </xf>
    <xf numFmtId="0" fontId="40" fillId="0" borderId="1" xfId="0" applyFont="1" applyBorder="1" applyAlignment="1">
      <alignment horizontal="center" vertical="center"/>
    </xf>
    <xf numFmtId="0" fontId="42" fillId="0" borderId="22" xfId="0" applyFont="1" applyBorder="1" applyAlignment="1">
      <alignment horizontal="left" vertical="center"/>
    </xf>
    <xf numFmtId="0" fontId="40" fillId="23" borderId="1" xfId="0" applyFont="1" applyFill="1" applyBorder="1" applyAlignment="1">
      <alignment vertical="center"/>
    </xf>
    <xf numFmtId="0" fontId="40" fillId="0" borderId="1" xfId="0" applyFont="1" applyFill="1" applyBorder="1">
      <alignment vertical="center"/>
    </xf>
    <xf numFmtId="0" fontId="42" fillId="0" borderId="22" xfId="0" applyFont="1" applyBorder="1">
      <alignment vertical="center"/>
    </xf>
    <xf numFmtId="0" fontId="40" fillId="0" borderId="25" xfId="0" applyFont="1" applyBorder="1" applyAlignment="1">
      <alignment horizontal="left" vertical="center"/>
    </xf>
    <xf numFmtId="0" fontId="40" fillId="0" borderId="3" xfId="0" applyFont="1" applyFill="1" applyBorder="1">
      <alignment vertical="center"/>
    </xf>
    <xf numFmtId="0" fontId="40" fillId="0" borderId="3" xfId="0" applyFont="1" applyFill="1" applyBorder="1" applyAlignment="1">
      <alignment horizontal="left" vertical="center"/>
    </xf>
    <xf numFmtId="0" fontId="40" fillId="0" borderId="24" xfId="0" applyFont="1" applyBorder="1" applyAlignment="1">
      <alignment horizontal="left" vertical="center"/>
    </xf>
    <xf numFmtId="0" fontId="40" fillId="0" borderId="17" xfId="0" applyFont="1" applyBorder="1" applyAlignment="1">
      <alignment horizontal="left" vertical="center"/>
    </xf>
    <xf numFmtId="0" fontId="40" fillId="0" borderId="1" xfId="0" applyFont="1" applyBorder="1">
      <alignment vertical="center"/>
    </xf>
    <xf numFmtId="0" fontId="39" fillId="0" borderId="25" xfId="0" applyFont="1" applyBorder="1">
      <alignment vertical="center"/>
    </xf>
    <xf numFmtId="0" fontId="40" fillId="0" borderId="3" xfId="0" applyFont="1" applyBorder="1">
      <alignment vertical="center"/>
    </xf>
    <xf numFmtId="0" fontId="40" fillId="0" borderId="24" xfId="0" applyFont="1" applyBorder="1">
      <alignment vertical="center"/>
    </xf>
    <xf numFmtId="0" fontId="40" fillId="0" borderId="4" xfId="0" applyFont="1" applyBorder="1">
      <alignment vertical="center"/>
    </xf>
    <xf numFmtId="0" fontId="40" fillId="0" borderId="22" xfId="0" applyFont="1" applyBorder="1">
      <alignment vertical="center"/>
    </xf>
    <xf numFmtId="0" fontId="39" fillId="0" borderId="1" xfId="0" applyFont="1" applyBorder="1">
      <alignment vertical="center"/>
    </xf>
    <xf numFmtId="0" fontId="39" fillId="0" borderId="3" xfId="0" applyFont="1" applyBorder="1">
      <alignment vertical="center"/>
    </xf>
    <xf numFmtId="0" fontId="40" fillId="0" borderId="25" xfId="0" applyFont="1" applyBorder="1">
      <alignment vertical="center"/>
    </xf>
    <xf numFmtId="0" fontId="40" fillId="2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3" borderId="0" xfId="0" applyFill="1">
      <alignment vertical="center"/>
    </xf>
    <xf numFmtId="0" fontId="0" fillId="22" borderId="0" xfId="0" applyFill="1">
      <alignment vertical="center"/>
    </xf>
    <xf numFmtId="0" fontId="41" fillId="24" borderId="4" xfId="0" applyFont="1" applyFill="1" applyBorder="1" applyAlignment="1">
      <alignment horizontal="left" vertical="center"/>
    </xf>
    <xf numFmtId="0" fontId="41" fillId="24" borderId="1" xfId="0" applyFont="1" applyFill="1" applyBorder="1" applyAlignment="1">
      <alignment horizontal="left" vertical="center"/>
    </xf>
    <xf numFmtId="0" fontId="41" fillId="24" borderId="1" xfId="0" applyFont="1" applyFill="1" applyBorder="1" applyAlignment="1">
      <alignment vertical="center"/>
    </xf>
    <xf numFmtId="0" fontId="0" fillId="24" borderId="0" xfId="0" applyFill="1">
      <alignment vertical="center"/>
    </xf>
    <xf numFmtId="0" fontId="34" fillId="5" borderId="0" xfId="0" applyFont="1" applyFill="1">
      <alignment vertical="center"/>
    </xf>
    <xf numFmtId="0" fontId="0" fillId="5" borderId="0" xfId="0" applyFill="1">
      <alignment vertical="center"/>
    </xf>
    <xf numFmtId="0" fontId="22" fillId="16" borderId="46" xfId="0" applyFont="1" applyFill="1" applyBorder="1" applyAlignment="1">
      <alignment horizontal="center" vertical="center" wrapText="1"/>
    </xf>
    <xf numFmtId="0" fontId="22" fillId="16" borderId="54" xfId="0" applyFont="1" applyFill="1" applyBorder="1" applyAlignment="1">
      <alignment horizontal="center" vertical="center"/>
    </xf>
    <xf numFmtId="0" fontId="22" fillId="16" borderId="50" xfId="0" applyFont="1" applyFill="1" applyBorder="1" applyAlignment="1">
      <alignment horizontal="center" vertical="center"/>
    </xf>
    <xf numFmtId="0" fontId="22" fillId="16" borderId="53" xfId="0" applyFont="1" applyFill="1" applyBorder="1" applyAlignment="1">
      <alignment horizontal="center" vertical="center"/>
    </xf>
    <xf numFmtId="0" fontId="22" fillId="16" borderId="46" xfId="0" applyFont="1" applyFill="1" applyBorder="1" applyAlignment="1">
      <alignment horizontal="center" vertical="center"/>
    </xf>
    <xf numFmtId="0" fontId="3" fillId="7" borderId="4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3" fillId="7" borderId="12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 wrapText="1"/>
    </xf>
    <xf numFmtId="0" fontId="3" fillId="7" borderId="18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19" xfId="1" applyFont="1" applyBorder="1" applyAlignment="1">
      <alignment horizontal="right" vertical="center"/>
    </xf>
    <xf numFmtId="0" fontId="1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3" fillId="7" borderId="10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/>
    </xf>
    <xf numFmtId="0" fontId="3" fillId="7" borderId="24" xfId="1" applyFont="1" applyFill="1" applyBorder="1" applyAlignment="1">
      <alignment horizontal="center" vertical="center"/>
    </xf>
    <xf numFmtId="0" fontId="43" fillId="0" borderId="0" xfId="6">
      <alignment vertical="center"/>
    </xf>
  </cellXfs>
  <cellStyles count="7">
    <cellStyle name="나쁨 2" xfId="2"/>
    <cellStyle name="쉼표 [0] 2" xfId="3"/>
    <cellStyle name="표준" xfId="0" builtinId="0"/>
    <cellStyle name="표준 10" xfId="5"/>
    <cellStyle name="표준 2" xfId="4"/>
    <cellStyle name="표준 3" xfId="1"/>
    <cellStyle name="하이퍼링크" xfId="6" builtinId="8"/>
  </cellStyles>
  <dxfs count="183"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99CC"/>
      <color rgb="FF99CCFF"/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'Development Lists'!$S$20</c:f>
              <c:numCache>
                <c:formatCode>0%</c:formatCode>
                <c:ptCount val="1"/>
                <c:pt idx="0">
                  <c:v>0.5859649122807018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3106272"/>
        <c:axId val="253106832"/>
        <c:axId val="0"/>
      </c:bar3DChart>
      <c:catAx>
        <c:axId val="253106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3106832"/>
        <c:crosses val="autoZero"/>
        <c:auto val="1"/>
        <c:lblAlgn val="ctr"/>
        <c:lblOffset val="100"/>
        <c:noMultiLvlLbl val="0"/>
      </c:catAx>
      <c:valAx>
        <c:axId val="253106832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253106272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'Development Lists'!$U$20</c:f>
              <c:numCache>
                <c:formatCode>0%</c:formatCode>
                <c:ptCount val="1"/>
                <c:pt idx="0">
                  <c:v>0.85641025641025637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3109072"/>
        <c:axId val="253109632"/>
        <c:axId val="0"/>
      </c:bar3DChart>
      <c:catAx>
        <c:axId val="253109072"/>
        <c:scaling>
          <c:orientation val="minMax"/>
        </c:scaling>
        <c:delete val="1"/>
        <c:axPos val="b"/>
        <c:majorTickMark val="out"/>
        <c:minorTickMark val="none"/>
        <c:tickLblPos val="none"/>
        <c:crossAx val="253109632"/>
        <c:crosses val="autoZero"/>
        <c:auto val="1"/>
        <c:lblAlgn val="ctr"/>
        <c:lblOffset val="100"/>
        <c:noMultiLvlLbl val="0"/>
      </c:catAx>
      <c:valAx>
        <c:axId val="253109632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253109072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'Development Lists'!$T$20</c:f>
              <c:numCache>
                <c:formatCode>0%</c:formatCode>
                <c:ptCount val="1"/>
                <c:pt idx="0">
                  <c:v>0.41403508771929826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3111872"/>
        <c:axId val="253112432"/>
        <c:axId val="0"/>
      </c:bar3DChart>
      <c:catAx>
        <c:axId val="253111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3112432"/>
        <c:crosses val="autoZero"/>
        <c:auto val="1"/>
        <c:lblAlgn val="ctr"/>
        <c:lblOffset val="100"/>
        <c:noMultiLvlLbl val="0"/>
      </c:catAx>
      <c:valAx>
        <c:axId val="253112432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253111872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/>
        <xdr:cNvSpPr/>
      </xdr:nvSpPr>
      <xdr:spPr>
        <a:xfrm>
          <a:off x="336177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13</xdr:col>
      <xdr:colOff>22411</xdr:colOff>
      <xdr:row>21</xdr:row>
      <xdr:rowOff>44823</xdr:rowOff>
    </xdr:from>
    <xdr:ext cx="5031444" cy="2342029"/>
    <xdr:sp macro="" textlink="">
      <xdr:nvSpPr>
        <xdr:cNvPr id="7" name="TextBox 6"/>
        <xdr:cNvSpPr txBox="1"/>
      </xdr:nvSpPr>
      <xdr:spPr>
        <a:xfrm>
          <a:off x="12763499" y="4616823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J16"/>
  <sheetViews>
    <sheetView tabSelected="1" workbookViewId="0">
      <selection activeCell="E7" sqref="E7"/>
    </sheetView>
  </sheetViews>
  <sheetFormatPr defaultRowHeight="16.5"/>
  <cols>
    <col min="1" max="3" width="3" customWidth="1"/>
  </cols>
  <sheetData>
    <row r="2" spans="2:10">
      <c r="B2" t="s">
        <v>703</v>
      </c>
      <c r="G2" s="310" t="s">
        <v>704</v>
      </c>
      <c r="H2" s="310"/>
      <c r="I2" s="274"/>
      <c r="J2" s="274"/>
    </row>
    <row r="3" spans="2:10">
      <c r="D3" s="281" t="s">
        <v>694</v>
      </c>
      <c r="E3" s="282"/>
      <c r="F3" s="282"/>
      <c r="I3" s="192"/>
      <c r="J3" s="192"/>
    </row>
    <row r="4" spans="2:10">
      <c r="D4" s="276" t="s">
        <v>692</v>
      </c>
      <c r="E4" s="276"/>
      <c r="F4" s="276"/>
      <c r="I4" s="192"/>
      <c r="J4" s="192"/>
    </row>
    <row r="5" spans="2:10">
      <c r="D5" s="275" t="s">
        <v>691</v>
      </c>
      <c r="E5" s="275"/>
      <c r="F5" s="275"/>
      <c r="I5" s="192"/>
      <c r="J5" s="192"/>
    </row>
    <row r="6" spans="2:10">
      <c r="D6" s="280" t="s">
        <v>693</v>
      </c>
      <c r="E6" s="280"/>
      <c r="F6" s="280"/>
      <c r="I6" s="192"/>
      <c r="J6" s="192"/>
    </row>
    <row r="7" spans="2:10">
      <c r="I7" s="192"/>
      <c r="J7" s="192"/>
    </row>
    <row r="8" spans="2:10">
      <c r="B8" t="s">
        <v>695</v>
      </c>
      <c r="I8" s="192"/>
      <c r="J8" s="192"/>
    </row>
    <row r="9" spans="2:10">
      <c r="C9" t="s">
        <v>696</v>
      </c>
      <c r="I9" s="192"/>
      <c r="J9" s="192"/>
    </row>
    <row r="10" spans="2:10">
      <c r="C10" t="s">
        <v>697</v>
      </c>
      <c r="I10" s="192"/>
      <c r="J10" s="192"/>
    </row>
    <row r="11" spans="2:10">
      <c r="I11" s="192"/>
      <c r="J11" s="192"/>
    </row>
    <row r="12" spans="2:10">
      <c r="B12" t="s">
        <v>699</v>
      </c>
      <c r="I12" s="192"/>
      <c r="J12" s="192"/>
    </row>
    <row r="13" spans="2:10">
      <c r="C13" t="s">
        <v>698</v>
      </c>
      <c r="I13" s="192"/>
      <c r="J13" s="192"/>
    </row>
    <row r="14" spans="2:10">
      <c r="B14" t="s">
        <v>700</v>
      </c>
      <c r="I14" s="192"/>
      <c r="J14" s="192"/>
    </row>
    <row r="15" spans="2:10">
      <c r="B15" t="s">
        <v>702</v>
      </c>
      <c r="I15" s="192"/>
      <c r="J15" s="192"/>
    </row>
    <row r="16" spans="2:10">
      <c r="C16" t="s">
        <v>701</v>
      </c>
    </row>
  </sheetData>
  <phoneticPr fontId="17" type="noConversion"/>
  <hyperlinks>
    <hyperlink ref="G2:H2" location="'개발일정 수정'!A1" display="해당 Sheet로 이동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42"/>
  <sheetViews>
    <sheetView workbookViewId="0"/>
  </sheetViews>
  <sheetFormatPr defaultRowHeight="16.5"/>
  <cols>
    <col min="1" max="1" width="1.375" customWidth="1"/>
    <col min="2" max="2" width="10.375" customWidth="1"/>
    <col min="3" max="3" width="18.25" customWidth="1"/>
    <col min="4" max="4" width="24.75" customWidth="1"/>
    <col min="5" max="5" width="22.25" customWidth="1"/>
    <col min="6" max="6" width="0.5" customWidth="1"/>
    <col min="7" max="8" width="18.25" customWidth="1"/>
    <col min="9" max="9" width="0.5" customWidth="1"/>
    <col min="10" max="11" width="18.25" style="192" customWidth="1"/>
    <col min="12" max="12" width="0.5" customWidth="1"/>
    <col min="13" max="13" width="18.25" style="192" customWidth="1"/>
    <col min="14" max="14" width="20.75" style="192" customWidth="1"/>
    <col min="15" max="15" width="0.5" customWidth="1"/>
    <col min="16" max="16" width="18.25" style="192" customWidth="1"/>
    <col min="17" max="17" width="18.875" customWidth="1"/>
    <col min="19" max="21" width="9" customWidth="1"/>
  </cols>
  <sheetData>
    <row r="1" spans="2:17" ht="8.25" customHeight="1"/>
    <row r="2" spans="2:17" ht="17.25">
      <c r="B2" s="193" t="s">
        <v>534</v>
      </c>
      <c r="C2" s="194"/>
      <c r="D2" s="195"/>
      <c r="E2" s="195"/>
      <c r="G2" s="195"/>
      <c r="H2" s="195"/>
      <c r="J2" s="196"/>
      <c r="K2" s="196"/>
      <c r="M2" s="196"/>
      <c r="N2" s="196"/>
      <c r="P2" s="196"/>
    </row>
    <row r="3" spans="2:17" ht="7.5" customHeight="1" thickBot="1">
      <c r="C3" s="197"/>
      <c r="D3" s="197"/>
      <c r="E3" s="197"/>
      <c r="G3" s="197"/>
      <c r="H3" s="197"/>
      <c r="J3" s="198"/>
      <c r="K3" s="198"/>
      <c r="M3" s="196"/>
      <c r="N3" s="196"/>
      <c r="P3" s="198"/>
    </row>
    <row r="4" spans="2:17" ht="18" customHeight="1">
      <c r="B4" s="199" t="s">
        <v>535</v>
      </c>
      <c r="C4" s="200" t="s">
        <v>536</v>
      </c>
      <c r="D4" s="201" t="s">
        <v>537</v>
      </c>
      <c r="E4" s="202" t="s">
        <v>538</v>
      </c>
      <c r="F4" s="203"/>
      <c r="G4" s="204" t="s">
        <v>539</v>
      </c>
      <c r="H4" s="205" t="s">
        <v>540</v>
      </c>
      <c r="I4" s="203"/>
      <c r="J4" s="206" t="s">
        <v>541</v>
      </c>
      <c r="K4" s="207" t="s">
        <v>540</v>
      </c>
      <c r="L4" s="203"/>
      <c r="M4" s="206" t="s">
        <v>542</v>
      </c>
      <c r="N4" s="208" t="s">
        <v>540</v>
      </c>
      <c r="O4" s="203"/>
      <c r="P4" s="206" t="s">
        <v>542</v>
      </c>
      <c r="Q4" s="207" t="s">
        <v>540</v>
      </c>
    </row>
    <row r="5" spans="2:17" ht="18" customHeight="1" thickBot="1">
      <c r="B5" s="209" t="s">
        <v>543</v>
      </c>
      <c r="C5" s="210" t="s">
        <v>544</v>
      </c>
      <c r="D5" s="211" t="s">
        <v>545</v>
      </c>
      <c r="E5" s="212" t="s">
        <v>546</v>
      </c>
      <c r="F5" s="213"/>
      <c r="G5" s="214" t="s">
        <v>547</v>
      </c>
      <c r="H5" s="215" t="s">
        <v>547</v>
      </c>
      <c r="I5" s="213"/>
      <c r="J5" s="212" t="s">
        <v>548</v>
      </c>
      <c r="K5" s="215" t="s">
        <v>548</v>
      </c>
      <c r="L5" s="213"/>
      <c r="M5" s="212" t="s">
        <v>549</v>
      </c>
      <c r="N5" s="216" t="s">
        <v>549</v>
      </c>
      <c r="O5" s="213"/>
      <c r="P5" s="212" t="s">
        <v>550</v>
      </c>
      <c r="Q5" s="215" t="s">
        <v>550</v>
      </c>
    </row>
    <row r="6" spans="2:17" ht="18" customHeight="1">
      <c r="B6" s="286" t="s">
        <v>551</v>
      </c>
      <c r="C6" s="217" t="s">
        <v>552</v>
      </c>
      <c r="D6" s="218" t="s">
        <v>553</v>
      </c>
      <c r="E6" s="219" t="s">
        <v>554</v>
      </c>
      <c r="F6" s="220"/>
      <c r="G6" s="219" t="s">
        <v>555</v>
      </c>
      <c r="H6" s="219" t="s">
        <v>556</v>
      </c>
      <c r="I6" s="220"/>
      <c r="J6" s="219"/>
      <c r="K6" s="219"/>
      <c r="L6" s="221"/>
      <c r="M6" s="222" t="s">
        <v>557</v>
      </c>
      <c r="N6" s="222" t="s">
        <v>558</v>
      </c>
      <c r="O6" s="221"/>
      <c r="P6" s="222" t="s">
        <v>557</v>
      </c>
      <c r="Q6" s="223" t="s">
        <v>558</v>
      </c>
    </row>
    <row r="7" spans="2:17" ht="18" customHeight="1">
      <c r="B7" s="284"/>
      <c r="C7" s="224" t="s">
        <v>559</v>
      </c>
      <c r="D7" s="225" t="s">
        <v>560</v>
      </c>
      <c r="E7" s="226"/>
      <c r="F7" s="31"/>
      <c r="G7" s="226"/>
      <c r="H7" s="226"/>
      <c r="I7" s="31"/>
      <c r="J7" s="227"/>
      <c r="K7" s="227"/>
      <c r="L7" s="228"/>
      <c r="M7" s="229"/>
      <c r="N7" s="229"/>
      <c r="O7" s="228"/>
      <c r="P7" s="229"/>
      <c r="Q7" s="230"/>
    </row>
    <row r="8" spans="2:17" ht="18" customHeight="1" thickBot="1">
      <c r="B8" s="285"/>
      <c r="C8" s="231" t="s">
        <v>561</v>
      </c>
      <c r="D8" s="232"/>
      <c r="E8" s="232"/>
      <c r="F8" s="152"/>
      <c r="G8" s="232"/>
      <c r="H8" s="232"/>
      <c r="I8" s="152"/>
      <c r="J8" s="233"/>
      <c r="K8" s="233"/>
      <c r="L8" s="234"/>
      <c r="M8" s="235"/>
      <c r="N8" s="235"/>
      <c r="O8" s="234"/>
      <c r="P8" s="235"/>
      <c r="Q8" s="236"/>
    </row>
    <row r="9" spans="2:17" ht="18" customHeight="1">
      <c r="B9" s="287" t="s">
        <v>562</v>
      </c>
      <c r="C9" s="237" t="s">
        <v>563</v>
      </c>
      <c r="D9" s="238" t="s">
        <v>564</v>
      </c>
      <c r="E9" s="239" t="s">
        <v>565</v>
      </c>
      <c r="F9" s="93"/>
      <c r="G9" s="238" t="s">
        <v>566</v>
      </c>
      <c r="H9" s="240" t="s">
        <v>566</v>
      </c>
      <c r="I9" s="93"/>
      <c r="J9" s="277" t="s">
        <v>567</v>
      </c>
      <c r="K9" s="241" t="s">
        <v>568</v>
      </c>
      <c r="L9" s="242"/>
      <c r="M9" s="243" t="s">
        <v>569</v>
      </c>
      <c r="N9" s="244" t="s">
        <v>570</v>
      </c>
      <c r="O9" s="242"/>
      <c r="P9" s="277" t="s">
        <v>571</v>
      </c>
      <c r="Q9" s="245" t="s">
        <v>572</v>
      </c>
    </row>
    <row r="10" spans="2:17" ht="18" customHeight="1">
      <c r="B10" s="284"/>
      <c r="C10" s="246" t="s">
        <v>573</v>
      </c>
      <c r="D10" s="278" t="s">
        <v>574</v>
      </c>
      <c r="E10" s="247" t="s">
        <v>575</v>
      </c>
      <c r="F10" s="31"/>
      <c r="G10" s="248" t="s">
        <v>576</v>
      </c>
      <c r="H10" s="229" t="s">
        <v>577</v>
      </c>
      <c r="I10" s="31"/>
      <c r="J10" s="249" t="s">
        <v>578</v>
      </c>
      <c r="K10" s="229" t="s">
        <v>577</v>
      </c>
      <c r="L10" s="228"/>
      <c r="M10" s="229" t="s">
        <v>579</v>
      </c>
      <c r="N10" s="250" t="s">
        <v>580</v>
      </c>
      <c r="O10" s="228"/>
      <c r="P10" s="278" t="s">
        <v>581</v>
      </c>
      <c r="Q10" s="230"/>
    </row>
    <row r="11" spans="2:17" ht="18" customHeight="1">
      <c r="B11" s="284"/>
      <c r="C11" s="246" t="s">
        <v>582</v>
      </c>
      <c r="D11" s="247" t="s">
        <v>583</v>
      </c>
      <c r="E11" s="247" t="s">
        <v>584</v>
      </c>
      <c r="F11" s="31"/>
      <c r="G11" s="247" t="s">
        <v>585</v>
      </c>
      <c r="H11" s="229" t="s">
        <v>585</v>
      </c>
      <c r="I11" s="31"/>
      <c r="J11" s="249" t="s">
        <v>586</v>
      </c>
      <c r="K11" s="249" t="s">
        <v>587</v>
      </c>
      <c r="L11" s="228"/>
      <c r="M11" s="229"/>
      <c r="N11" s="229" t="s">
        <v>588</v>
      </c>
      <c r="O11" s="228"/>
      <c r="P11" s="251" t="s">
        <v>589</v>
      </c>
      <c r="Q11" s="230"/>
    </row>
    <row r="12" spans="2:17" ht="18" customHeight="1">
      <c r="B12" s="284"/>
      <c r="C12" s="224" t="s">
        <v>590</v>
      </c>
      <c r="D12" s="247" t="s">
        <v>591</v>
      </c>
      <c r="E12" s="247" t="s">
        <v>592</v>
      </c>
      <c r="F12" s="31"/>
      <c r="G12" s="247" t="s">
        <v>593</v>
      </c>
      <c r="H12" s="229" t="s">
        <v>594</v>
      </c>
      <c r="I12" s="31"/>
      <c r="J12" s="229" t="s">
        <v>595</v>
      </c>
      <c r="K12" s="251" t="s">
        <v>569</v>
      </c>
      <c r="L12" s="228"/>
      <c r="M12" s="229"/>
      <c r="N12" s="250" t="s">
        <v>596</v>
      </c>
      <c r="O12" s="228"/>
      <c r="P12" s="229"/>
      <c r="Q12" s="230"/>
    </row>
    <row r="13" spans="2:17" ht="18" customHeight="1">
      <c r="B13" s="284"/>
      <c r="C13" s="252" t="s">
        <v>597</v>
      </c>
      <c r="D13" s="247" t="s">
        <v>598</v>
      </c>
      <c r="E13" s="279" t="s">
        <v>599</v>
      </c>
      <c r="F13" s="31"/>
      <c r="G13" s="247" t="s">
        <v>84</v>
      </c>
      <c r="H13" s="229" t="s">
        <v>600</v>
      </c>
      <c r="I13" s="31"/>
      <c r="J13" s="229"/>
      <c r="K13" s="229" t="s">
        <v>601</v>
      </c>
      <c r="L13" s="228"/>
      <c r="M13" s="229"/>
      <c r="N13" s="249" t="s">
        <v>602</v>
      </c>
      <c r="O13" s="228"/>
      <c r="P13" s="229"/>
      <c r="Q13" s="230"/>
    </row>
    <row r="14" spans="2:17" ht="18" customHeight="1">
      <c r="B14" s="284"/>
      <c r="C14" s="253"/>
      <c r="D14" s="247" t="s">
        <v>603</v>
      </c>
      <c r="E14" s="247" t="s">
        <v>604</v>
      </c>
      <c r="F14" s="31"/>
      <c r="G14" s="247" t="s">
        <v>605</v>
      </c>
      <c r="H14" s="229" t="s">
        <v>606</v>
      </c>
      <c r="I14" s="31"/>
      <c r="J14" s="254"/>
      <c r="K14" s="229" t="s">
        <v>595</v>
      </c>
      <c r="L14" s="31"/>
      <c r="M14" s="229"/>
      <c r="N14" s="249" t="s">
        <v>607</v>
      </c>
      <c r="O14" s="228"/>
      <c r="P14" s="229"/>
      <c r="Q14" s="230"/>
    </row>
    <row r="15" spans="2:17" ht="18" customHeight="1">
      <c r="B15" s="284"/>
      <c r="C15" s="255"/>
      <c r="D15" s="247" t="s">
        <v>608</v>
      </c>
      <c r="E15" s="247"/>
      <c r="F15" s="31"/>
      <c r="G15" s="256" t="s">
        <v>609</v>
      </c>
      <c r="H15" s="229" t="s">
        <v>610</v>
      </c>
      <c r="I15" s="31"/>
      <c r="J15" s="254"/>
      <c r="K15" s="250" t="s">
        <v>611</v>
      </c>
      <c r="L15" s="31"/>
      <c r="M15" s="229"/>
      <c r="N15" s="251" t="s">
        <v>612</v>
      </c>
      <c r="O15" s="228"/>
      <c r="P15" s="229"/>
      <c r="Q15" s="230"/>
    </row>
    <row r="16" spans="2:17" ht="18" customHeight="1">
      <c r="B16" s="284"/>
      <c r="C16" s="255"/>
      <c r="D16" s="247"/>
      <c r="E16" s="247"/>
      <c r="F16" s="31"/>
      <c r="G16" s="247" t="s">
        <v>613</v>
      </c>
      <c r="H16" s="229" t="s">
        <v>614</v>
      </c>
      <c r="I16" s="228"/>
      <c r="J16" s="229"/>
      <c r="K16" s="229"/>
      <c r="L16" s="228"/>
      <c r="M16" s="229"/>
      <c r="N16" s="251" t="s">
        <v>615</v>
      </c>
      <c r="O16" s="228"/>
      <c r="P16" s="229"/>
      <c r="Q16" s="230"/>
    </row>
    <row r="17" spans="2:17" ht="18" customHeight="1">
      <c r="B17" s="284"/>
      <c r="C17" s="253"/>
      <c r="D17" s="247"/>
      <c r="E17" s="247"/>
      <c r="F17" s="31"/>
      <c r="G17" s="247" t="s">
        <v>616</v>
      </c>
      <c r="H17" s="229" t="s">
        <v>617</v>
      </c>
      <c r="I17" s="228"/>
      <c r="J17" s="229"/>
      <c r="K17" s="229"/>
      <c r="L17" s="228"/>
      <c r="M17" s="229"/>
      <c r="N17" s="229"/>
      <c r="O17" s="228"/>
      <c r="P17" s="229"/>
      <c r="Q17" s="230"/>
    </row>
    <row r="18" spans="2:17" ht="18" customHeight="1">
      <c r="B18" s="284"/>
      <c r="C18" s="253"/>
      <c r="D18" s="247"/>
      <c r="E18" s="257"/>
      <c r="F18" s="31"/>
      <c r="G18" s="247"/>
      <c r="H18" s="229" t="s">
        <v>606</v>
      </c>
      <c r="I18" s="228"/>
      <c r="J18" s="229"/>
      <c r="K18" s="229"/>
      <c r="L18" s="228"/>
      <c r="M18" s="229"/>
      <c r="N18" s="229"/>
      <c r="O18" s="228"/>
      <c r="P18" s="229"/>
      <c r="Q18" s="230"/>
    </row>
    <row r="19" spans="2:17" ht="18" customHeight="1">
      <c r="B19" s="284"/>
      <c r="C19" s="258"/>
      <c r="D19" s="247" t="s">
        <v>618</v>
      </c>
      <c r="E19" s="247" t="s">
        <v>619</v>
      </c>
      <c r="F19" s="31"/>
      <c r="G19" s="247"/>
      <c r="H19" s="229" t="s">
        <v>620</v>
      </c>
      <c r="I19" s="228"/>
      <c r="J19" s="229"/>
      <c r="K19" s="229"/>
      <c r="L19" s="228"/>
      <c r="M19" s="229"/>
      <c r="N19" s="229"/>
      <c r="O19" s="228"/>
      <c r="P19" s="229"/>
      <c r="Q19" s="230"/>
    </row>
    <row r="20" spans="2:17" ht="18" customHeight="1">
      <c r="B20" s="284"/>
      <c r="C20" s="255"/>
      <c r="D20" s="247"/>
      <c r="E20" s="257" t="s">
        <v>621</v>
      </c>
      <c r="F20" s="31"/>
      <c r="G20" s="247"/>
      <c r="H20" s="229" t="s">
        <v>622</v>
      </c>
      <c r="I20" s="228"/>
      <c r="J20" s="229"/>
      <c r="K20" s="229"/>
      <c r="L20" s="228"/>
      <c r="M20" s="229"/>
      <c r="N20" s="229"/>
      <c r="O20" s="228"/>
      <c r="P20" s="229"/>
      <c r="Q20" s="230"/>
    </row>
    <row r="21" spans="2:17" ht="18" customHeight="1">
      <c r="B21" s="284"/>
      <c r="C21" s="252"/>
      <c r="D21" s="247"/>
      <c r="E21" s="247" t="s">
        <v>623</v>
      </c>
      <c r="F21" s="31"/>
      <c r="G21" s="247"/>
      <c r="H21" s="229" t="s">
        <v>624</v>
      </c>
      <c r="I21" s="228"/>
      <c r="J21" s="229"/>
      <c r="K21" s="229"/>
      <c r="L21" s="228"/>
      <c r="M21" s="229"/>
      <c r="N21" s="229"/>
      <c r="O21" s="228"/>
      <c r="P21" s="229"/>
      <c r="Q21" s="230"/>
    </row>
    <row r="22" spans="2:17" ht="18" customHeight="1">
      <c r="B22" s="284"/>
      <c r="C22" s="252"/>
      <c r="D22" s="257"/>
      <c r="E22" s="257"/>
      <c r="F22" s="31"/>
      <c r="G22" s="247"/>
      <c r="H22" s="250" t="s">
        <v>625</v>
      </c>
      <c r="I22" s="228"/>
      <c r="J22" s="229"/>
      <c r="K22" s="229"/>
      <c r="L22" s="228"/>
      <c r="M22" s="229"/>
      <c r="N22" s="229"/>
      <c r="O22" s="228"/>
      <c r="P22" s="229"/>
      <c r="Q22" s="230"/>
    </row>
    <row r="23" spans="2:17" ht="18" customHeight="1" thickBot="1">
      <c r="B23" s="285"/>
      <c r="C23" s="259"/>
      <c r="D23" s="260"/>
      <c r="E23" s="260"/>
      <c r="F23" s="152"/>
      <c r="G23" s="261"/>
      <c r="H23" s="235" t="s">
        <v>626</v>
      </c>
      <c r="I23" s="234"/>
      <c r="J23" s="235"/>
      <c r="K23" s="235"/>
      <c r="L23" s="234"/>
      <c r="M23" s="235"/>
      <c r="N23" s="235"/>
      <c r="O23" s="234"/>
      <c r="P23" s="235"/>
      <c r="Q23" s="236"/>
    </row>
    <row r="24" spans="2:17" ht="18" customHeight="1">
      <c r="B24" s="287" t="s">
        <v>627</v>
      </c>
      <c r="C24" s="262" t="s">
        <v>628</v>
      </c>
      <c r="D24" s="244" t="s">
        <v>629</v>
      </c>
      <c r="E24" s="244" t="s">
        <v>630</v>
      </c>
      <c r="F24" s="93"/>
      <c r="G24" s="244"/>
      <c r="H24" s="244"/>
      <c r="I24" s="242"/>
      <c r="J24" s="244" t="s">
        <v>631</v>
      </c>
      <c r="K24" s="244" t="s">
        <v>632</v>
      </c>
      <c r="L24" s="242"/>
      <c r="M24" s="244" t="s">
        <v>633</v>
      </c>
      <c r="N24" s="244" t="s">
        <v>634</v>
      </c>
      <c r="O24" s="242"/>
      <c r="P24" s="244"/>
      <c r="Q24" s="263"/>
    </row>
    <row r="25" spans="2:17" ht="18" customHeight="1">
      <c r="B25" s="284"/>
      <c r="C25" s="252" t="s">
        <v>635</v>
      </c>
      <c r="D25" s="229" t="s">
        <v>636</v>
      </c>
      <c r="E25" s="264"/>
      <c r="F25" s="31"/>
      <c r="G25" s="229"/>
      <c r="H25" s="229"/>
      <c r="I25" s="228"/>
      <c r="J25" s="229" t="s">
        <v>637</v>
      </c>
      <c r="K25" s="229" t="s">
        <v>638</v>
      </c>
      <c r="L25" s="228"/>
      <c r="M25" s="229"/>
      <c r="N25" s="229"/>
      <c r="O25" s="228"/>
      <c r="P25" s="229"/>
      <c r="Q25" s="230"/>
    </row>
    <row r="26" spans="2:17" ht="18" customHeight="1">
      <c r="B26" s="284"/>
      <c r="C26" s="255"/>
      <c r="D26" s="229" t="s">
        <v>639</v>
      </c>
      <c r="E26" s="264"/>
      <c r="F26" s="31"/>
      <c r="G26" s="229"/>
      <c r="H26" s="229"/>
      <c r="I26" s="228"/>
      <c r="J26" s="229"/>
      <c r="K26" s="229"/>
      <c r="L26" s="228"/>
      <c r="M26" s="229"/>
      <c r="N26" s="229"/>
      <c r="O26" s="228"/>
      <c r="P26" s="229"/>
      <c r="Q26" s="230"/>
    </row>
    <row r="27" spans="2:17" ht="18" customHeight="1">
      <c r="B27" s="284"/>
      <c r="C27" s="258"/>
      <c r="D27" s="264"/>
      <c r="E27" s="264"/>
      <c r="F27" s="31"/>
      <c r="G27" s="229"/>
      <c r="H27" s="229"/>
      <c r="I27" s="228"/>
      <c r="J27" s="229"/>
      <c r="K27" s="229"/>
      <c r="L27" s="228"/>
      <c r="M27" s="229"/>
      <c r="N27" s="229"/>
      <c r="O27" s="228"/>
      <c r="P27" s="229"/>
      <c r="Q27" s="230"/>
    </row>
    <row r="28" spans="2:17" ht="18" customHeight="1" thickBot="1">
      <c r="B28" s="285"/>
      <c r="C28" s="265"/>
      <c r="D28" s="235"/>
      <c r="E28" s="266"/>
      <c r="F28" s="152"/>
      <c r="G28" s="235"/>
      <c r="H28" s="235"/>
      <c r="I28" s="234"/>
      <c r="J28" s="235"/>
      <c r="K28" s="235"/>
      <c r="L28" s="234"/>
      <c r="M28" s="235"/>
      <c r="N28" s="235"/>
      <c r="O28" s="234"/>
      <c r="P28" s="235"/>
      <c r="Q28" s="236"/>
    </row>
    <row r="29" spans="2:17" ht="18" customHeight="1">
      <c r="B29" s="287" t="s">
        <v>640</v>
      </c>
      <c r="C29" s="267" t="s">
        <v>641</v>
      </c>
      <c r="D29" s="268" t="s">
        <v>642</v>
      </c>
      <c r="E29" s="244" t="s">
        <v>643</v>
      </c>
      <c r="F29" s="93"/>
      <c r="G29" s="244"/>
      <c r="H29" s="244"/>
      <c r="I29" s="242"/>
      <c r="J29" s="244" t="s">
        <v>644</v>
      </c>
      <c r="K29" s="244" t="s">
        <v>645</v>
      </c>
      <c r="L29" s="242"/>
      <c r="M29" s="244" t="s">
        <v>645</v>
      </c>
      <c r="N29" s="244" t="s">
        <v>645</v>
      </c>
      <c r="O29" s="242"/>
      <c r="P29" s="244" t="s">
        <v>645</v>
      </c>
      <c r="Q29" s="263" t="s">
        <v>645</v>
      </c>
    </row>
    <row r="30" spans="2:17" ht="18" customHeight="1">
      <c r="B30" s="284"/>
      <c r="C30" s="269" t="s">
        <v>646</v>
      </c>
      <c r="D30" s="229" t="s">
        <v>647</v>
      </c>
      <c r="E30" s="270"/>
      <c r="F30" s="31"/>
      <c r="G30" s="229"/>
      <c r="H30" s="229"/>
      <c r="I30" s="228"/>
      <c r="J30" s="229"/>
      <c r="K30" s="229"/>
      <c r="L30" s="228"/>
      <c r="M30" s="229"/>
      <c r="N30" s="229"/>
      <c r="O30" s="228"/>
      <c r="P30" s="229"/>
      <c r="Q30" s="230"/>
    </row>
    <row r="31" spans="2:17" ht="18" customHeight="1">
      <c r="B31" s="284"/>
      <c r="C31" s="252" t="s">
        <v>648</v>
      </c>
      <c r="D31" s="229" t="s">
        <v>649</v>
      </c>
      <c r="E31" s="264"/>
      <c r="F31" s="31"/>
      <c r="G31" s="229"/>
      <c r="H31" s="229"/>
      <c r="I31" s="228"/>
      <c r="J31" s="227"/>
      <c r="K31" s="227"/>
      <c r="L31" s="228"/>
      <c r="M31" s="229"/>
      <c r="N31" s="229"/>
      <c r="O31" s="228"/>
      <c r="P31" s="229"/>
      <c r="Q31" s="230"/>
    </row>
    <row r="32" spans="2:17" ht="18" customHeight="1" thickBot="1">
      <c r="B32" s="285"/>
      <c r="C32" s="259" t="s">
        <v>650</v>
      </c>
      <c r="D32" s="271"/>
      <c r="E32" s="266"/>
      <c r="F32" s="152"/>
      <c r="G32" s="235"/>
      <c r="H32" s="235"/>
      <c r="I32" s="234"/>
      <c r="J32" s="235"/>
      <c r="K32" s="235"/>
      <c r="L32" s="234"/>
      <c r="M32" s="235"/>
      <c r="N32" s="235"/>
      <c r="O32" s="234"/>
      <c r="P32" s="235"/>
      <c r="Q32" s="236"/>
    </row>
    <row r="33" spans="2:17" ht="18" customHeight="1">
      <c r="B33" s="287" t="s">
        <v>651</v>
      </c>
      <c r="C33" s="267" t="s">
        <v>652</v>
      </c>
      <c r="D33" s="268"/>
      <c r="E33" s="268" t="s">
        <v>653</v>
      </c>
      <c r="F33" s="93"/>
      <c r="G33" s="244" t="s">
        <v>653</v>
      </c>
      <c r="H33" s="244" t="s">
        <v>653</v>
      </c>
      <c r="I33" s="242"/>
      <c r="J33" s="244"/>
      <c r="K33" s="244"/>
      <c r="L33" s="242"/>
      <c r="M33" s="244" t="s">
        <v>654</v>
      </c>
      <c r="N33" s="244" t="s">
        <v>653</v>
      </c>
      <c r="O33" s="242"/>
      <c r="P33" s="244" t="s">
        <v>654</v>
      </c>
      <c r="Q33" s="263" t="s">
        <v>653</v>
      </c>
    </row>
    <row r="34" spans="2:17" ht="18" customHeight="1">
      <c r="B34" s="284"/>
      <c r="C34" s="269" t="s">
        <v>655</v>
      </c>
      <c r="D34" s="264"/>
      <c r="E34" s="264" t="s">
        <v>656</v>
      </c>
      <c r="F34" s="31"/>
      <c r="G34" s="229" t="s">
        <v>656</v>
      </c>
      <c r="H34" s="229" t="s">
        <v>656</v>
      </c>
      <c r="I34" s="228"/>
      <c r="J34" s="229"/>
      <c r="K34" s="229"/>
      <c r="L34" s="228"/>
      <c r="M34" s="229" t="s">
        <v>657</v>
      </c>
      <c r="N34" s="229" t="s">
        <v>656</v>
      </c>
      <c r="O34" s="228"/>
      <c r="P34" s="229" t="s">
        <v>657</v>
      </c>
      <c r="Q34" s="230" t="s">
        <v>656</v>
      </c>
    </row>
    <row r="35" spans="2:17" ht="18" customHeight="1">
      <c r="B35" s="284"/>
      <c r="C35" s="269" t="s">
        <v>658</v>
      </c>
      <c r="D35" s="264"/>
      <c r="E35" s="264" t="s">
        <v>659</v>
      </c>
      <c r="F35" s="31"/>
      <c r="G35" s="229" t="s">
        <v>659</v>
      </c>
      <c r="H35" s="229" t="s">
        <v>659</v>
      </c>
      <c r="I35" s="228"/>
      <c r="J35" s="229"/>
      <c r="K35" s="229"/>
      <c r="L35" s="228"/>
      <c r="M35" s="229" t="s">
        <v>660</v>
      </c>
      <c r="N35" s="229" t="s">
        <v>659</v>
      </c>
      <c r="O35" s="228"/>
      <c r="P35" s="229" t="s">
        <v>660</v>
      </c>
      <c r="Q35" s="230" t="s">
        <v>659</v>
      </c>
    </row>
    <row r="36" spans="2:17" ht="18" customHeight="1" thickBot="1">
      <c r="B36" s="285"/>
      <c r="C36" s="272" t="s">
        <v>661</v>
      </c>
      <c r="D36" s="266"/>
      <c r="E36" s="266" t="s">
        <v>662</v>
      </c>
      <c r="F36" s="152"/>
      <c r="G36" s="235" t="s">
        <v>662</v>
      </c>
      <c r="H36" s="235" t="s">
        <v>662</v>
      </c>
      <c r="I36" s="234"/>
      <c r="J36" s="235"/>
      <c r="K36" s="235"/>
      <c r="L36" s="234"/>
      <c r="M36" s="235" t="s">
        <v>663</v>
      </c>
      <c r="N36" s="235" t="s">
        <v>662</v>
      </c>
      <c r="O36" s="234"/>
      <c r="P36" s="235" t="s">
        <v>663</v>
      </c>
      <c r="Q36" s="236" t="s">
        <v>662</v>
      </c>
    </row>
    <row r="37" spans="2:17">
      <c r="B37" s="283" t="s">
        <v>664</v>
      </c>
      <c r="C37" s="267"/>
      <c r="D37" s="268" t="s">
        <v>665</v>
      </c>
      <c r="E37" s="268" t="s">
        <v>666</v>
      </c>
      <c r="F37" s="93"/>
      <c r="G37" s="244" t="s">
        <v>667</v>
      </c>
      <c r="H37" s="243" t="s">
        <v>668</v>
      </c>
      <c r="I37" s="242"/>
      <c r="J37" s="243" t="s">
        <v>669</v>
      </c>
      <c r="K37" s="244" t="s">
        <v>670</v>
      </c>
      <c r="L37" s="242"/>
      <c r="M37" s="243" t="s">
        <v>671</v>
      </c>
      <c r="N37" s="244"/>
      <c r="O37" s="242"/>
      <c r="P37" s="244" t="s">
        <v>672</v>
      </c>
      <c r="Q37" s="263" t="s">
        <v>673</v>
      </c>
    </row>
    <row r="38" spans="2:17">
      <c r="B38" s="284"/>
      <c r="C38" s="269"/>
      <c r="D38" s="264" t="s">
        <v>674</v>
      </c>
      <c r="E38" s="264" t="s">
        <v>675</v>
      </c>
      <c r="F38" s="31"/>
      <c r="G38" s="229" t="s">
        <v>600</v>
      </c>
      <c r="H38" s="229" t="s">
        <v>676</v>
      </c>
      <c r="I38" s="228"/>
      <c r="J38" s="229" t="s">
        <v>677</v>
      </c>
      <c r="K38" s="229" t="s">
        <v>678</v>
      </c>
      <c r="L38" s="228"/>
      <c r="M38" s="251" t="s">
        <v>679</v>
      </c>
      <c r="N38" s="229"/>
      <c r="O38" s="228"/>
      <c r="P38" s="229" t="s">
        <v>680</v>
      </c>
      <c r="Q38" s="230" t="s">
        <v>681</v>
      </c>
    </row>
    <row r="39" spans="2:17">
      <c r="B39" s="284"/>
      <c r="C39" s="269"/>
      <c r="D39" s="264" t="s">
        <v>682</v>
      </c>
      <c r="E39" s="264" t="s">
        <v>683</v>
      </c>
      <c r="F39" s="31"/>
      <c r="G39" s="249" t="s">
        <v>684</v>
      </c>
      <c r="H39" s="229" t="s">
        <v>685</v>
      </c>
      <c r="I39" s="228"/>
      <c r="J39" s="229" t="s">
        <v>686</v>
      </c>
      <c r="K39" s="251" t="s">
        <v>687</v>
      </c>
      <c r="L39" s="228"/>
      <c r="M39" s="229"/>
      <c r="N39" s="249" t="s">
        <v>684</v>
      </c>
      <c r="O39" s="228"/>
      <c r="P39" s="229"/>
      <c r="Q39" s="230"/>
    </row>
    <row r="40" spans="2:17" ht="17.25" thickBot="1">
      <c r="B40" s="285"/>
      <c r="C40" s="272"/>
      <c r="D40" s="266"/>
      <c r="E40" s="266" t="s">
        <v>688</v>
      </c>
      <c r="F40" s="152"/>
      <c r="G40" s="235" t="s">
        <v>689</v>
      </c>
      <c r="H40" s="235" t="s">
        <v>690</v>
      </c>
      <c r="I40" s="234"/>
      <c r="J40" s="235"/>
      <c r="K40" s="273" t="s">
        <v>81</v>
      </c>
      <c r="L40" s="234"/>
      <c r="M40" s="235"/>
      <c r="N40" s="235"/>
      <c r="O40" s="234"/>
      <c r="P40" s="235"/>
      <c r="Q40" s="236"/>
    </row>
    <row r="41" spans="2:17"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</row>
    <row r="42" spans="2:17">
      <c r="L42" s="274"/>
      <c r="M42" s="274"/>
      <c r="N42" s="274"/>
      <c r="O42" s="274"/>
      <c r="P42" s="274"/>
      <c r="Q42" s="274"/>
    </row>
  </sheetData>
  <mergeCells count="6">
    <mergeCell ref="B37:B40"/>
    <mergeCell ref="B6:B8"/>
    <mergeCell ref="B9:B23"/>
    <mergeCell ref="B24:B28"/>
    <mergeCell ref="B29:B32"/>
    <mergeCell ref="B33:B36"/>
  </mergeCells>
  <phoneticPr fontId="17" type="noConversion"/>
  <pageMargins left="0.25" right="0.25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U346"/>
  <sheetViews>
    <sheetView zoomScale="85" zoomScaleNormal="85" workbookViewId="0">
      <selection activeCell="B21" sqref="B21"/>
    </sheetView>
  </sheetViews>
  <sheetFormatPr defaultRowHeight="16.5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2" max="12" width="10.375" customWidth="1"/>
    <col min="14" max="14" width="11.375" customWidth="1"/>
    <col min="15" max="18" width="8.625" customWidth="1"/>
    <col min="19" max="21" width="10.125" customWidth="1"/>
  </cols>
  <sheetData>
    <row r="4" spans="2:21" ht="17.25" thickBot="1">
      <c r="B4" t="s">
        <v>526</v>
      </c>
    </row>
    <row r="5" spans="2:21" ht="24">
      <c r="N5" s="163"/>
      <c r="O5" s="164" t="s">
        <v>149</v>
      </c>
      <c r="P5" s="164" t="s">
        <v>170</v>
      </c>
      <c r="Q5" s="164" t="s">
        <v>137</v>
      </c>
      <c r="R5" s="164" t="s">
        <v>138</v>
      </c>
      <c r="S5" s="164" t="s">
        <v>175</v>
      </c>
      <c r="T5" s="164" t="s">
        <v>176</v>
      </c>
      <c r="U5" s="165" t="s">
        <v>324</v>
      </c>
    </row>
    <row r="6" spans="2:21">
      <c r="N6" s="166" t="s">
        <v>136</v>
      </c>
      <c r="O6" s="31">
        <f t="shared" ref="O6:O19" si="0">COUNTIFS($B$20:$B$457,$N6,$J$20:$J$457,O$5)</f>
        <v>6</v>
      </c>
      <c r="P6" s="31">
        <f t="shared" ref="P6:Q19" si="1">COUNTIFS($B$20:$B$309,$N6,$J$20:$J$309,P$5)</f>
        <v>0</v>
      </c>
      <c r="Q6" s="31">
        <f t="shared" si="1"/>
        <v>0</v>
      </c>
      <c r="R6" s="31">
        <f t="shared" ref="R6:R19" si="2">SUM(O6:Q6)</f>
        <v>6</v>
      </c>
      <c r="S6" s="102">
        <f>O6/(R6)</f>
        <v>1</v>
      </c>
      <c r="T6" s="102">
        <f>(P6+Q6)/R6</f>
        <v>0</v>
      </c>
      <c r="U6" s="167">
        <f>(O6)/(R6-Q6)</f>
        <v>1</v>
      </c>
    </row>
    <row r="7" spans="2:21">
      <c r="N7" s="166" t="s">
        <v>162</v>
      </c>
      <c r="O7" s="31">
        <f t="shared" si="0"/>
        <v>20</v>
      </c>
      <c r="P7" s="31">
        <f t="shared" si="1"/>
        <v>0</v>
      </c>
      <c r="Q7" s="31">
        <f t="shared" si="1"/>
        <v>0</v>
      </c>
      <c r="R7" s="31">
        <f t="shared" si="2"/>
        <v>20</v>
      </c>
      <c r="S7" s="102">
        <f t="shared" ref="S7:S17" si="3">O7/(R7)</f>
        <v>1</v>
      </c>
      <c r="T7" s="102">
        <f t="shared" ref="T7:T17" si="4">(P7+Q7)/R7</f>
        <v>0</v>
      </c>
      <c r="U7" s="167">
        <f t="shared" ref="U7:U16" si="5">(O7)/(R7-Q7)</f>
        <v>1</v>
      </c>
    </row>
    <row r="8" spans="2:21">
      <c r="N8" s="166" t="s">
        <v>169</v>
      </c>
      <c r="O8" s="31">
        <f t="shared" si="0"/>
        <v>2</v>
      </c>
      <c r="P8" s="31">
        <f t="shared" si="1"/>
        <v>0</v>
      </c>
      <c r="Q8" s="31">
        <f t="shared" si="1"/>
        <v>0</v>
      </c>
      <c r="R8" s="31">
        <f t="shared" si="2"/>
        <v>2</v>
      </c>
      <c r="S8" s="102">
        <f t="shared" si="3"/>
        <v>1</v>
      </c>
      <c r="T8" s="102">
        <f t="shared" si="4"/>
        <v>0</v>
      </c>
      <c r="U8" s="167">
        <f t="shared" si="5"/>
        <v>1</v>
      </c>
    </row>
    <row r="9" spans="2:21">
      <c r="N9" s="166" t="s">
        <v>181</v>
      </c>
      <c r="O9" s="31">
        <f t="shared" si="0"/>
        <v>3</v>
      </c>
      <c r="P9" s="31">
        <f t="shared" si="1"/>
        <v>0</v>
      </c>
      <c r="Q9" s="31">
        <f t="shared" si="1"/>
        <v>0</v>
      </c>
      <c r="R9" s="31">
        <f t="shared" si="2"/>
        <v>3</v>
      </c>
      <c r="S9" s="102">
        <f t="shared" si="3"/>
        <v>1</v>
      </c>
      <c r="T9" s="102">
        <f t="shared" si="4"/>
        <v>0</v>
      </c>
      <c r="U9" s="167">
        <f t="shared" si="5"/>
        <v>1</v>
      </c>
    </row>
    <row r="10" spans="2:21">
      <c r="N10" s="166" t="s">
        <v>226</v>
      </c>
      <c r="O10" s="31">
        <f t="shared" si="0"/>
        <v>24</v>
      </c>
      <c r="P10" s="31">
        <f t="shared" si="1"/>
        <v>6</v>
      </c>
      <c r="Q10" s="31">
        <f t="shared" si="1"/>
        <v>1</v>
      </c>
      <c r="R10" s="31">
        <f t="shared" si="2"/>
        <v>31</v>
      </c>
      <c r="S10" s="102">
        <f t="shared" si="3"/>
        <v>0.77419354838709675</v>
      </c>
      <c r="T10" s="102">
        <f t="shared" si="4"/>
        <v>0.22580645161290322</v>
      </c>
      <c r="U10" s="167">
        <f t="shared" si="5"/>
        <v>0.8</v>
      </c>
    </row>
    <row r="11" spans="2:21">
      <c r="N11" s="166" t="s">
        <v>322</v>
      </c>
      <c r="O11" s="31">
        <f t="shared" si="0"/>
        <v>5</v>
      </c>
      <c r="P11" s="31">
        <f t="shared" si="1"/>
        <v>0</v>
      </c>
      <c r="Q11" s="31">
        <f t="shared" si="1"/>
        <v>0</v>
      </c>
      <c r="R11" s="31">
        <f t="shared" si="2"/>
        <v>5</v>
      </c>
      <c r="S11" s="102">
        <f t="shared" si="3"/>
        <v>1</v>
      </c>
      <c r="T11" s="102">
        <f t="shared" si="4"/>
        <v>0</v>
      </c>
      <c r="U11" s="167">
        <f t="shared" si="5"/>
        <v>1</v>
      </c>
    </row>
    <row r="12" spans="2:21">
      <c r="N12" s="166" t="s">
        <v>323</v>
      </c>
      <c r="O12" s="31">
        <f t="shared" si="0"/>
        <v>1</v>
      </c>
      <c r="P12" s="31">
        <f t="shared" si="1"/>
        <v>3</v>
      </c>
      <c r="Q12" s="31">
        <f t="shared" si="1"/>
        <v>1</v>
      </c>
      <c r="R12" s="31">
        <f t="shared" si="2"/>
        <v>5</v>
      </c>
      <c r="S12" s="102">
        <f t="shared" si="3"/>
        <v>0.2</v>
      </c>
      <c r="T12" s="102">
        <f t="shared" si="4"/>
        <v>0.8</v>
      </c>
      <c r="U12" s="167">
        <f t="shared" si="5"/>
        <v>0.25</v>
      </c>
    </row>
    <row r="13" spans="2:21">
      <c r="N13" s="166" t="s">
        <v>343</v>
      </c>
      <c r="O13" s="31">
        <f t="shared" si="0"/>
        <v>38</v>
      </c>
      <c r="P13" s="31">
        <f t="shared" si="1"/>
        <v>7</v>
      </c>
      <c r="Q13" s="31">
        <f t="shared" si="1"/>
        <v>13</v>
      </c>
      <c r="R13" s="31">
        <f t="shared" si="2"/>
        <v>58</v>
      </c>
      <c r="S13" s="102">
        <f t="shared" si="3"/>
        <v>0.65517241379310343</v>
      </c>
      <c r="T13" s="102">
        <f t="shared" si="4"/>
        <v>0.34482758620689657</v>
      </c>
      <c r="U13" s="167">
        <f t="shared" si="5"/>
        <v>0.84444444444444444</v>
      </c>
    </row>
    <row r="14" spans="2:21">
      <c r="N14" s="166" t="s">
        <v>310</v>
      </c>
      <c r="O14" s="31">
        <f t="shared" si="0"/>
        <v>5</v>
      </c>
      <c r="P14" s="31">
        <f t="shared" si="1"/>
        <v>0</v>
      </c>
      <c r="Q14" s="31">
        <f t="shared" si="1"/>
        <v>0</v>
      </c>
      <c r="R14" s="31">
        <f t="shared" si="2"/>
        <v>5</v>
      </c>
      <c r="S14" s="102">
        <f t="shared" si="3"/>
        <v>1</v>
      </c>
      <c r="T14" s="102">
        <f t="shared" si="4"/>
        <v>0</v>
      </c>
      <c r="U14" s="167">
        <f t="shared" si="5"/>
        <v>1</v>
      </c>
    </row>
    <row r="15" spans="2:21">
      <c r="N15" s="166" t="s">
        <v>204</v>
      </c>
      <c r="O15" s="31">
        <f t="shared" si="0"/>
        <v>38</v>
      </c>
      <c r="P15" s="31">
        <f t="shared" si="1"/>
        <v>0</v>
      </c>
      <c r="Q15" s="31">
        <f t="shared" si="1"/>
        <v>12</v>
      </c>
      <c r="R15" s="31">
        <f t="shared" si="2"/>
        <v>50</v>
      </c>
      <c r="S15" s="102">
        <f t="shared" si="3"/>
        <v>0.76</v>
      </c>
      <c r="T15" s="102">
        <f t="shared" si="4"/>
        <v>0.24</v>
      </c>
      <c r="U15" s="167">
        <f t="shared" si="5"/>
        <v>1</v>
      </c>
    </row>
    <row r="16" spans="2:21">
      <c r="N16" s="166" t="s">
        <v>205</v>
      </c>
      <c r="O16" s="31">
        <f t="shared" si="0"/>
        <v>19</v>
      </c>
      <c r="P16" s="31">
        <f t="shared" si="1"/>
        <v>0</v>
      </c>
      <c r="Q16" s="31">
        <f t="shared" si="1"/>
        <v>2</v>
      </c>
      <c r="R16" s="31">
        <f t="shared" si="2"/>
        <v>21</v>
      </c>
      <c r="S16" s="102">
        <f t="shared" si="3"/>
        <v>0.90476190476190477</v>
      </c>
      <c r="T16" s="102">
        <f t="shared" si="4"/>
        <v>9.5238095238095233E-2</v>
      </c>
      <c r="U16" s="167">
        <f t="shared" si="5"/>
        <v>1</v>
      </c>
    </row>
    <row r="17" spans="2:21">
      <c r="N17" s="166" t="s">
        <v>278</v>
      </c>
      <c r="O17" s="31">
        <f t="shared" si="0"/>
        <v>0</v>
      </c>
      <c r="P17" s="31">
        <f t="shared" si="1"/>
        <v>0</v>
      </c>
      <c r="Q17" s="31">
        <f t="shared" si="1"/>
        <v>40</v>
      </c>
      <c r="R17" s="31">
        <f t="shared" si="2"/>
        <v>40</v>
      </c>
      <c r="S17" s="102">
        <f t="shared" si="3"/>
        <v>0</v>
      </c>
      <c r="T17" s="102">
        <f t="shared" si="4"/>
        <v>1</v>
      </c>
      <c r="U17" s="167" t="e">
        <f>(O17)/(R17-Q17)</f>
        <v>#DIV/0!</v>
      </c>
    </row>
    <row r="18" spans="2:21" ht="16.5" customHeight="1" thickBot="1">
      <c r="N18" s="166" t="s">
        <v>244</v>
      </c>
      <c r="O18" s="31">
        <f t="shared" si="0"/>
        <v>6</v>
      </c>
      <c r="P18" s="31">
        <f t="shared" si="1"/>
        <v>10</v>
      </c>
      <c r="Q18" s="31">
        <f t="shared" si="1"/>
        <v>14</v>
      </c>
      <c r="R18" s="31">
        <f t="shared" si="2"/>
        <v>30</v>
      </c>
      <c r="S18" s="102">
        <f t="shared" ref="S18" si="6">O18/(R18)</f>
        <v>0.2</v>
      </c>
      <c r="T18" s="102">
        <f t="shared" ref="T18" si="7">(P18+Q18)/R18</f>
        <v>0.8</v>
      </c>
      <c r="U18" s="167">
        <f t="shared" ref="U18" si="8">(O18)/(R18-Q18)</f>
        <v>0.375</v>
      </c>
    </row>
    <row r="19" spans="2:21" ht="17.25" thickBot="1">
      <c r="B19" s="148" t="s">
        <v>230</v>
      </c>
      <c r="C19" s="147" t="s">
        <v>231</v>
      </c>
      <c r="D19" s="147" t="s">
        <v>229</v>
      </c>
      <c r="E19" s="147" t="s">
        <v>139</v>
      </c>
      <c r="F19" s="147" t="s">
        <v>143</v>
      </c>
      <c r="G19" s="147" t="s">
        <v>140</v>
      </c>
      <c r="H19" s="147" t="s">
        <v>141</v>
      </c>
      <c r="I19" s="147" t="s">
        <v>142</v>
      </c>
      <c r="J19" s="147" t="s">
        <v>171</v>
      </c>
      <c r="K19" s="147" t="s">
        <v>150</v>
      </c>
      <c r="L19" s="149" t="s">
        <v>151</v>
      </c>
      <c r="N19" s="166" t="s">
        <v>484</v>
      </c>
      <c r="O19" s="31">
        <f t="shared" si="0"/>
        <v>0</v>
      </c>
      <c r="P19" s="31">
        <f t="shared" si="1"/>
        <v>2</v>
      </c>
      <c r="Q19" s="31">
        <f t="shared" si="1"/>
        <v>7</v>
      </c>
      <c r="R19" s="31">
        <f t="shared" si="2"/>
        <v>9</v>
      </c>
      <c r="S19" s="102">
        <f>O19/(R19)</f>
        <v>0</v>
      </c>
      <c r="T19" s="102">
        <f>(P19+Q19)/R19</f>
        <v>1</v>
      </c>
      <c r="U19" s="167">
        <f>(O19)/(R19-Q19)</f>
        <v>0</v>
      </c>
    </row>
    <row r="20" spans="2:21" ht="17.25" thickBot="1">
      <c r="B20" s="109" t="s">
        <v>136</v>
      </c>
      <c r="C20" s="110" t="s">
        <v>144</v>
      </c>
      <c r="D20" s="111" t="s">
        <v>145</v>
      </c>
      <c r="E20" s="112">
        <v>1</v>
      </c>
      <c r="F20" s="112">
        <v>1</v>
      </c>
      <c r="G20" s="112">
        <v>1</v>
      </c>
      <c r="H20" s="112">
        <v>1</v>
      </c>
      <c r="I20" s="112">
        <f>(F20+G20+H20)/3</f>
        <v>1</v>
      </c>
      <c r="J20" s="113" t="str">
        <f t="shared" ref="J20:J50" si="9">IF((I20&gt;=100%),"Complete",IF((I20=0%),"N/A","Proceed"))</f>
        <v>Complete</v>
      </c>
      <c r="K20" s="145" t="s">
        <v>458</v>
      </c>
      <c r="L20" s="114"/>
      <c r="N20" s="168" t="s">
        <v>185</v>
      </c>
      <c r="O20" s="152">
        <f>SUM(O6:O19)</f>
        <v>167</v>
      </c>
      <c r="P20" s="152">
        <f>SUM(P6:P19)</f>
        <v>28</v>
      </c>
      <c r="Q20" s="152">
        <f>SUM(Q6:Q19)</f>
        <v>90</v>
      </c>
      <c r="R20" s="152">
        <f>SUM(R6:R19)</f>
        <v>285</v>
      </c>
      <c r="S20" s="120">
        <f>O20/(R20)</f>
        <v>0.5859649122807018</v>
      </c>
      <c r="T20" s="120">
        <f>(P20+Q20)/R20</f>
        <v>0.41403508771929826</v>
      </c>
      <c r="U20" s="169">
        <f>(O20)/(R20-Q20)</f>
        <v>0.85641025641025637</v>
      </c>
    </row>
    <row r="21" spans="2:21">
      <c r="B21" s="115" t="s">
        <v>136</v>
      </c>
      <c r="C21" s="106" t="s">
        <v>144</v>
      </c>
      <c r="D21" s="104" t="s">
        <v>146</v>
      </c>
      <c r="E21" s="102">
        <v>1</v>
      </c>
      <c r="F21" s="102">
        <v>1</v>
      </c>
      <c r="G21" s="102">
        <v>1</v>
      </c>
      <c r="H21" s="102">
        <v>1</v>
      </c>
      <c r="I21" s="102">
        <f t="shared" ref="I21:I50" si="10">(F21+G21+H21)/3</f>
        <v>1</v>
      </c>
      <c r="J21" s="103" t="str">
        <f t="shared" si="9"/>
        <v>Complete</v>
      </c>
      <c r="K21" s="146" t="s">
        <v>458</v>
      </c>
      <c r="L21" s="116"/>
    </row>
    <row r="22" spans="2:21">
      <c r="B22" s="115" t="s">
        <v>136</v>
      </c>
      <c r="C22" s="106" t="s">
        <v>144</v>
      </c>
      <c r="D22" s="104" t="s">
        <v>147</v>
      </c>
      <c r="E22" s="102">
        <v>1</v>
      </c>
      <c r="F22" s="102">
        <v>1</v>
      </c>
      <c r="G22" s="102">
        <v>1</v>
      </c>
      <c r="H22" s="102">
        <v>1</v>
      </c>
      <c r="I22" s="102">
        <f t="shared" si="10"/>
        <v>1</v>
      </c>
      <c r="J22" s="103" t="str">
        <f t="shared" si="9"/>
        <v>Complete</v>
      </c>
      <c r="K22" s="146" t="s">
        <v>458</v>
      </c>
      <c r="L22" s="116"/>
    </row>
    <row r="23" spans="2:21">
      <c r="B23" s="115" t="s">
        <v>136</v>
      </c>
      <c r="C23" s="106" t="s">
        <v>144</v>
      </c>
      <c r="D23" s="104" t="s">
        <v>148</v>
      </c>
      <c r="E23" s="102">
        <v>1</v>
      </c>
      <c r="F23" s="102">
        <v>1</v>
      </c>
      <c r="G23" s="102">
        <v>1</v>
      </c>
      <c r="H23" s="102">
        <v>1</v>
      </c>
      <c r="I23" s="102">
        <f t="shared" si="10"/>
        <v>1</v>
      </c>
      <c r="J23" s="103" t="str">
        <f t="shared" si="9"/>
        <v>Complete</v>
      </c>
      <c r="K23" s="146" t="s">
        <v>458</v>
      </c>
      <c r="L23" s="116"/>
    </row>
    <row r="24" spans="2:21">
      <c r="B24" s="115" t="s">
        <v>136</v>
      </c>
      <c r="C24" s="107" t="s">
        <v>45</v>
      </c>
      <c r="D24" s="104" t="s">
        <v>166</v>
      </c>
      <c r="E24" s="102">
        <v>1</v>
      </c>
      <c r="F24" s="102">
        <v>1</v>
      </c>
      <c r="G24" s="102">
        <v>1</v>
      </c>
      <c r="H24" s="102">
        <v>1</v>
      </c>
      <c r="I24" s="102">
        <f t="shared" si="10"/>
        <v>1</v>
      </c>
      <c r="J24" s="103" t="str">
        <f t="shared" si="9"/>
        <v>Complete</v>
      </c>
      <c r="K24" s="146" t="s">
        <v>458</v>
      </c>
      <c r="L24" s="116"/>
    </row>
    <row r="25" spans="2:21" ht="17.25" thickBot="1">
      <c r="B25" s="117" t="s">
        <v>136</v>
      </c>
      <c r="C25" s="118" t="s">
        <v>167</v>
      </c>
      <c r="D25" s="119" t="s">
        <v>168</v>
      </c>
      <c r="E25" s="120">
        <v>1</v>
      </c>
      <c r="F25" s="120">
        <v>1</v>
      </c>
      <c r="G25" s="120">
        <v>1</v>
      </c>
      <c r="H25" s="120">
        <v>1</v>
      </c>
      <c r="I25" s="120">
        <f t="shared" si="10"/>
        <v>1</v>
      </c>
      <c r="J25" s="121" t="str">
        <f t="shared" si="9"/>
        <v>Complete</v>
      </c>
      <c r="K25" s="150" t="s">
        <v>458</v>
      </c>
      <c r="L25" s="122"/>
    </row>
    <row r="26" spans="2:21">
      <c r="B26" s="109" t="s">
        <v>162</v>
      </c>
      <c r="C26" s="123" t="s">
        <v>152</v>
      </c>
      <c r="D26" s="124" t="s">
        <v>154</v>
      </c>
      <c r="E26" s="112">
        <v>1</v>
      </c>
      <c r="F26" s="112">
        <v>1</v>
      </c>
      <c r="G26" s="112">
        <v>1</v>
      </c>
      <c r="H26" s="112">
        <v>1</v>
      </c>
      <c r="I26" s="112">
        <f t="shared" si="10"/>
        <v>1</v>
      </c>
      <c r="J26" s="113" t="str">
        <f t="shared" si="9"/>
        <v>Complete</v>
      </c>
      <c r="K26" s="145" t="s">
        <v>458</v>
      </c>
      <c r="L26" s="114"/>
    </row>
    <row r="27" spans="2:21">
      <c r="B27" s="115" t="s">
        <v>162</v>
      </c>
      <c r="C27" s="108" t="s">
        <v>163</v>
      </c>
      <c r="D27" s="104" t="s">
        <v>164</v>
      </c>
      <c r="E27" s="102">
        <v>1</v>
      </c>
      <c r="F27" s="102">
        <v>1</v>
      </c>
      <c r="G27" s="102">
        <v>1</v>
      </c>
      <c r="H27" s="102">
        <v>1</v>
      </c>
      <c r="I27" s="102">
        <f t="shared" si="10"/>
        <v>1</v>
      </c>
      <c r="J27" s="103" t="str">
        <f t="shared" si="9"/>
        <v>Complete</v>
      </c>
      <c r="K27" s="146" t="s">
        <v>458</v>
      </c>
      <c r="L27" s="116"/>
    </row>
    <row r="28" spans="2:21">
      <c r="B28" s="115" t="s">
        <v>162</v>
      </c>
      <c r="C28" s="108" t="s">
        <v>163</v>
      </c>
      <c r="D28" s="104" t="s">
        <v>153</v>
      </c>
      <c r="E28" s="102">
        <v>1</v>
      </c>
      <c r="F28" s="102">
        <v>1</v>
      </c>
      <c r="G28" s="102">
        <v>1</v>
      </c>
      <c r="H28" s="102">
        <v>1</v>
      </c>
      <c r="I28" s="102">
        <f t="shared" si="10"/>
        <v>1</v>
      </c>
      <c r="J28" s="103" t="str">
        <f t="shared" si="9"/>
        <v>Complete</v>
      </c>
      <c r="K28" s="146" t="s">
        <v>458</v>
      </c>
      <c r="L28" s="116"/>
    </row>
    <row r="29" spans="2:21">
      <c r="B29" s="115" t="s">
        <v>162</v>
      </c>
      <c r="C29" s="108" t="s">
        <v>163</v>
      </c>
      <c r="D29" s="104" t="s">
        <v>164</v>
      </c>
      <c r="E29" s="102">
        <v>1</v>
      </c>
      <c r="F29" s="102">
        <v>1</v>
      </c>
      <c r="G29" s="102">
        <v>1</v>
      </c>
      <c r="H29" s="102">
        <v>1</v>
      </c>
      <c r="I29" s="102">
        <f t="shared" si="10"/>
        <v>1</v>
      </c>
      <c r="J29" s="103" t="str">
        <f t="shared" si="9"/>
        <v>Complete</v>
      </c>
      <c r="K29" s="146" t="s">
        <v>458</v>
      </c>
      <c r="L29" s="116"/>
    </row>
    <row r="30" spans="2:21">
      <c r="B30" s="115" t="s">
        <v>162</v>
      </c>
      <c r="C30" s="108" t="s">
        <v>163</v>
      </c>
      <c r="D30" s="104" t="s">
        <v>155</v>
      </c>
      <c r="E30" s="102">
        <v>1</v>
      </c>
      <c r="F30" s="102">
        <v>1</v>
      </c>
      <c r="G30" s="102">
        <v>1</v>
      </c>
      <c r="H30" s="102">
        <v>1</v>
      </c>
      <c r="I30" s="102">
        <f t="shared" si="10"/>
        <v>1</v>
      </c>
      <c r="J30" s="103" t="str">
        <f t="shared" si="9"/>
        <v>Complete</v>
      </c>
      <c r="K30" s="146" t="s">
        <v>458</v>
      </c>
      <c r="L30" s="116"/>
    </row>
    <row r="31" spans="2:21">
      <c r="B31" s="115" t="s">
        <v>162</v>
      </c>
      <c r="C31" s="108" t="s">
        <v>163</v>
      </c>
      <c r="D31" s="104" t="s">
        <v>164</v>
      </c>
      <c r="E31" s="102">
        <v>1</v>
      </c>
      <c r="F31" s="102">
        <v>1</v>
      </c>
      <c r="G31" s="102">
        <v>1</v>
      </c>
      <c r="H31" s="102">
        <v>1</v>
      </c>
      <c r="I31" s="102">
        <f t="shared" si="10"/>
        <v>1</v>
      </c>
      <c r="J31" s="103" t="str">
        <f t="shared" si="9"/>
        <v>Complete</v>
      </c>
      <c r="K31" s="146" t="s">
        <v>458</v>
      </c>
      <c r="L31" s="116"/>
    </row>
    <row r="32" spans="2:21">
      <c r="B32" s="115" t="s">
        <v>162</v>
      </c>
      <c r="C32" s="108" t="s">
        <v>163</v>
      </c>
      <c r="D32" s="104" t="s">
        <v>156</v>
      </c>
      <c r="E32" s="102">
        <v>1</v>
      </c>
      <c r="F32" s="102">
        <v>1</v>
      </c>
      <c r="G32" s="102">
        <v>1</v>
      </c>
      <c r="H32" s="102">
        <v>1</v>
      </c>
      <c r="I32" s="102">
        <f t="shared" si="10"/>
        <v>1</v>
      </c>
      <c r="J32" s="103" t="str">
        <f t="shared" si="9"/>
        <v>Complete</v>
      </c>
      <c r="K32" s="146" t="s">
        <v>458</v>
      </c>
      <c r="L32" s="116"/>
    </row>
    <row r="33" spans="2:12">
      <c r="B33" s="115" t="s">
        <v>162</v>
      </c>
      <c r="C33" s="108" t="s">
        <v>163</v>
      </c>
      <c r="D33" s="104" t="s">
        <v>164</v>
      </c>
      <c r="E33" s="102">
        <v>1</v>
      </c>
      <c r="F33" s="102">
        <v>1</v>
      </c>
      <c r="G33" s="102">
        <v>1</v>
      </c>
      <c r="H33" s="102">
        <v>1</v>
      </c>
      <c r="I33" s="102">
        <f t="shared" si="10"/>
        <v>1</v>
      </c>
      <c r="J33" s="103" t="str">
        <f t="shared" si="9"/>
        <v>Complete</v>
      </c>
      <c r="K33" s="146" t="s">
        <v>458</v>
      </c>
      <c r="L33" s="116"/>
    </row>
    <row r="34" spans="2:12">
      <c r="B34" s="115" t="s">
        <v>162</v>
      </c>
      <c r="C34" s="107" t="s">
        <v>157</v>
      </c>
      <c r="D34" s="104" t="s">
        <v>158</v>
      </c>
      <c r="E34" s="102">
        <v>1</v>
      </c>
      <c r="F34" s="102">
        <v>1</v>
      </c>
      <c r="G34" s="102">
        <v>1</v>
      </c>
      <c r="H34" s="102">
        <v>1</v>
      </c>
      <c r="I34" s="102">
        <f t="shared" si="10"/>
        <v>1</v>
      </c>
      <c r="J34" s="103" t="str">
        <f t="shared" si="9"/>
        <v>Complete</v>
      </c>
      <c r="K34" s="146" t="s">
        <v>458</v>
      </c>
      <c r="L34" s="116"/>
    </row>
    <row r="35" spans="2:12">
      <c r="B35" s="115" t="s">
        <v>162</v>
      </c>
      <c r="C35" s="107" t="s">
        <v>157</v>
      </c>
      <c r="D35" s="104" t="s">
        <v>165</v>
      </c>
      <c r="E35" s="102">
        <v>1</v>
      </c>
      <c r="F35" s="102">
        <v>1</v>
      </c>
      <c r="G35" s="102">
        <v>1</v>
      </c>
      <c r="H35" s="102">
        <v>1</v>
      </c>
      <c r="I35" s="102">
        <f t="shared" si="10"/>
        <v>1</v>
      </c>
      <c r="J35" s="103" t="str">
        <f t="shared" si="9"/>
        <v>Complete</v>
      </c>
      <c r="K35" s="146" t="s">
        <v>458</v>
      </c>
      <c r="L35" s="116"/>
    </row>
    <row r="36" spans="2:12">
      <c r="B36" s="115" t="s">
        <v>162</v>
      </c>
      <c r="C36" s="107" t="s">
        <v>157</v>
      </c>
      <c r="D36" s="104" t="s">
        <v>160</v>
      </c>
      <c r="E36" s="102">
        <v>1</v>
      </c>
      <c r="F36" s="102">
        <v>1</v>
      </c>
      <c r="G36" s="102">
        <v>1</v>
      </c>
      <c r="H36" s="102">
        <v>1</v>
      </c>
      <c r="I36" s="102">
        <f t="shared" si="10"/>
        <v>1</v>
      </c>
      <c r="J36" s="103" t="str">
        <f t="shared" si="9"/>
        <v>Complete</v>
      </c>
      <c r="K36" s="146" t="s">
        <v>458</v>
      </c>
      <c r="L36" s="116"/>
    </row>
    <row r="37" spans="2:12">
      <c r="B37" s="115" t="s">
        <v>162</v>
      </c>
      <c r="C37" s="107" t="s">
        <v>157</v>
      </c>
      <c r="D37" s="104" t="s">
        <v>165</v>
      </c>
      <c r="E37" s="102">
        <v>1</v>
      </c>
      <c r="F37" s="102">
        <v>1</v>
      </c>
      <c r="G37" s="102">
        <v>1</v>
      </c>
      <c r="H37" s="102">
        <v>1</v>
      </c>
      <c r="I37" s="102">
        <f t="shared" si="10"/>
        <v>1</v>
      </c>
      <c r="J37" s="103" t="str">
        <f t="shared" si="9"/>
        <v>Complete</v>
      </c>
      <c r="K37" s="146" t="s">
        <v>458</v>
      </c>
      <c r="L37" s="116"/>
    </row>
    <row r="38" spans="2:12">
      <c r="B38" s="115" t="s">
        <v>162</v>
      </c>
      <c r="C38" s="107" t="s">
        <v>157</v>
      </c>
      <c r="D38" s="104" t="s">
        <v>159</v>
      </c>
      <c r="E38" s="102">
        <v>1</v>
      </c>
      <c r="F38" s="102">
        <v>1</v>
      </c>
      <c r="G38" s="102">
        <v>1</v>
      </c>
      <c r="H38" s="102">
        <v>1</v>
      </c>
      <c r="I38" s="102">
        <f t="shared" si="10"/>
        <v>1</v>
      </c>
      <c r="J38" s="103" t="str">
        <f t="shared" si="9"/>
        <v>Complete</v>
      </c>
      <c r="K38" s="146" t="s">
        <v>458</v>
      </c>
      <c r="L38" s="116"/>
    </row>
    <row r="39" spans="2:12">
      <c r="B39" s="115" t="s">
        <v>162</v>
      </c>
      <c r="C39" s="107" t="s">
        <v>157</v>
      </c>
      <c r="D39" s="104" t="s">
        <v>165</v>
      </c>
      <c r="E39" s="102">
        <v>1</v>
      </c>
      <c r="F39" s="102">
        <v>1</v>
      </c>
      <c r="G39" s="102">
        <v>1</v>
      </c>
      <c r="H39" s="102">
        <v>1</v>
      </c>
      <c r="I39" s="102">
        <f t="shared" si="10"/>
        <v>1</v>
      </c>
      <c r="J39" s="103" t="str">
        <f t="shared" si="9"/>
        <v>Complete</v>
      </c>
      <c r="K39" s="146" t="s">
        <v>458</v>
      </c>
      <c r="L39" s="116"/>
    </row>
    <row r="40" spans="2:12">
      <c r="B40" s="115" t="s">
        <v>162</v>
      </c>
      <c r="C40" s="107" t="s">
        <v>157</v>
      </c>
      <c r="D40" s="104" t="s">
        <v>161</v>
      </c>
      <c r="E40" s="102">
        <v>1</v>
      </c>
      <c r="F40" s="102">
        <v>1</v>
      </c>
      <c r="G40" s="102">
        <v>1</v>
      </c>
      <c r="H40" s="102">
        <v>1</v>
      </c>
      <c r="I40" s="102">
        <f t="shared" si="10"/>
        <v>1</v>
      </c>
      <c r="J40" s="103" t="str">
        <f t="shared" si="9"/>
        <v>Complete</v>
      </c>
      <c r="K40" s="146" t="s">
        <v>458</v>
      </c>
      <c r="L40" s="116"/>
    </row>
    <row r="41" spans="2:12">
      <c r="B41" s="115" t="s">
        <v>162</v>
      </c>
      <c r="C41" s="107" t="s">
        <v>157</v>
      </c>
      <c r="D41" s="104" t="s">
        <v>165</v>
      </c>
      <c r="E41" s="102">
        <v>1</v>
      </c>
      <c r="F41" s="102">
        <v>1</v>
      </c>
      <c r="G41" s="102">
        <v>1</v>
      </c>
      <c r="H41" s="102">
        <v>1</v>
      </c>
      <c r="I41" s="102">
        <f t="shared" si="10"/>
        <v>1</v>
      </c>
      <c r="J41" s="103" t="str">
        <f t="shared" si="9"/>
        <v>Complete</v>
      </c>
      <c r="K41" s="146" t="s">
        <v>458</v>
      </c>
      <c r="L41" s="116"/>
    </row>
    <row r="42" spans="2:12">
      <c r="B42" s="115" t="s">
        <v>162</v>
      </c>
      <c r="C42" s="108" t="s">
        <v>177</v>
      </c>
      <c r="D42" s="104" t="s">
        <v>178</v>
      </c>
      <c r="E42" s="102">
        <v>1</v>
      </c>
      <c r="F42" s="102">
        <v>1</v>
      </c>
      <c r="G42" s="102">
        <v>1</v>
      </c>
      <c r="H42" s="102">
        <v>1</v>
      </c>
      <c r="I42" s="102">
        <f t="shared" si="10"/>
        <v>1</v>
      </c>
      <c r="J42" s="103" t="str">
        <f t="shared" si="9"/>
        <v>Complete</v>
      </c>
      <c r="K42" s="146" t="s">
        <v>458</v>
      </c>
      <c r="L42" s="116"/>
    </row>
    <row r="43" spans="2:12">
      <c r="B43" s="115" t="s">
        <v>162</v>
      </c>
      <c r="C43" s="107" t="s">
        <v>168</v>
      </c>
      <c r="D43" s="104" t="s">
        <v>180</v>
      </c>
      <c r="E43" s="102">
        <v>1</v>
      </c>
      <c r="F43" s="102">
        <v>1</v>
      </c>
      <c r="G43" s="102">
        <v>1</v>
      </c>
      <c r="H43" s="102">
        <v>1</v>
      </c>
      <c r="I43" s="102">
        <f t="shared" ref="I43" si="11">(F43+G43+H43)/3</f>
        <v>1</v>
      </c>
      <c r="J43" s="103" t="str">
        <f t="shared" ref="J43" si="12">IF((I43&gt;=100%),"Complete",IF((I43=0%),"N/A","Proceed"))</f>
        <v>Complete</v>
      </c>
      <c r="K43" s="146" t="s">
        <v>458</v>
      </c>
      <c r="L43" s="116"/>
    </row>
    <row r="44" spans="2:12">
      <c r="B44" s="115" t="s">
        <v>162</v>
      </c>
      <c r="C44" s="108" t="s">
        <v>344</v>
      </c>
      <c r="D44" s="104" t="s">
        <v>346</v>
      </c>
      <c r="E44" s="102">
        <v>1</v>
      </c>
      <c r="F44" s="102">
        <v>1</v>
      </c>
      <c r="G44" s="102">
        <v>1</v>
      </c>
      <c r="H44" s="102">
        <v>1</v>
      </c>
      <c r="I44" s="102">
        <f t="shared" si="10"/>
        <v>1</v>
      </c>
      <c r="J44" s="103" t="str">
        <f t="shared" si="9"/>
        <v>Complete</v>
      </c>
      <c r="K44" s="146" t="s">
        <v>458</v>
      </c>
      <c r="L44" s="116"/>
    </row>
    <row r="45" spans="2:12" ht="17.25" thickBot="1">
      <c r="B45" s="117" t="s">
        <v>162</v>
      </c>
      <c r="C45" s="144" t="s">
        <v>227</v>
      </c>
      <c r="D45" s="119" t="s">
        <v>228</v>
      </c>
      <c r="E45" s="120">
        <v>1</v>
      </c>
      <c r="F45" s="120">
        <v>1</v>
      </c>
      <c r="G45" s="120">
        <v>1</v>
      </c>
      <c r="H45" s="120">
        <v>1</v>
      </c>
      <c r="I45" s="120">
        <f t="shared" ref="I45" si="13">(F45+G45+H45)/3</f>
        <v>1</v>
      </c>
      <c r="J45" s="121" t="str">
        <f t="shared" ref="J45" si="14">IF((I45&gt;=100%),"Complete",IF((I45=0%),"N/A","Proceed"))</f>
        <v>Complete</v>
      </c>
      <c r="K45" s="150" t="s">
        <v>458</v>
      </c>
      <c r="L45" s="122"/>
    </row>
    <row r="46" spans="2:12">
      <c r="B46" s="109" t="s">
        <v>169</v>
      </c>
      <c r="C46" s="123" t="s">
        <v>46</v>
      </c>
      <c r="D46" s="124" t="s">
        <v>172</v>
      </c>
      <c r="E46" s="112">
        <v>1</v>
      </c>
      <c r="F46" s="112">
        <v>1</v>
      </c>
      <c r="G46" s="112">
        <v>1</v>
      </c>
      <c r="H46" s="112">
        <v>1</v>
      </c>
      <c r="I46" s="112">
        <f t="shared" si="10"/>
        <v>1</v>
      </c>
      <c r="J46" s="113" t="str">
        <f t="shared" si="9"/>
        <v>Complete</v>
      </c>
      <c r="K46" s="145" t="s">
        <v>458</v>
      </c>
      <c r="L46" s="114"/>
    </row>
    <row r="47" spans="2:12" ht="17.25" thickBot="1">
      <c r="B47" s="117" t="s">
        <v>169</v>
      </c>
      <c r="C47" s="125" t="s">
        <v>173</v>
      </c>
      <c r="D47" s="126" t="s">
        <v>174</v>
      </c>
      <c r="E47" s="120">
        <v>1</v>
      </c>
      <c r="F47" s="120">
        <v>1</v>
      </c>
      <c r="G47" s="120">
        <v>1</v>
      </c>
      <c r="H47" s="120">
        <v>1</v>
      </c>
      <c r="I47" s="120">
        <f t="shared" si="10"/>
        <v>1</v>
      </c>
      <c r="J47" s="121" t="str">
        <f t="shared" si="9"/>
        <v>Complete</v>
      </c>
      <c r="K47" s="150" t="s">
        <v>458</v>
      </c>
      <c r="L47" s="122"/>
    </row>
    <row r="48" spans="2:12">
      <c r="B48" s="109" t="s">
        <v>181</v>
      </c>
      <c r="C48" s="123" t="s">
        <v>182</v>
      </c>
      <c r="D48" s="124" t="s">
        <v>183</v>
      </c>
      <c r="E48" s="112">
        <v>1</v>
      </c>
      <c r="F48" s="112">
        <v>1</v>
      </c>
      <c r="G48" s="112">
        <v>1</v>
      </c>
      <c r="H48" s="112">
        <v>1</v>
      </c>
      <c r="I48" s="112">
        <f t="shared" si="10"/>
        <v>1</v>
      </c>
      <c r="J48" s="113" t="str">
        <f t="shared" si="9"/>
        <v>Complete</v>
      </c>
      <c r="K48" s="145" t="s">
        <v>458</v>
      </c>
      <c r="L48" s="114"/>
    </row>
    <row r="49" spans="2:12">
      <c r="B49" s="115" t="s">
        <v>181</v>
      </c>
      <c r="C49" s="108" t="s">
        <v>182</v>
      </c>
      <c r="D49" s="104" t="s">
        <v>184</v>
      </c>
      <c r="E49" s="102">
        <v>1</v>
      </c>
      <c r="F49" s="102">
        <v>1</v>
      </c>
      <c r="G49" s="102">
        <v>1</v>
      </c>
      <c r="H49" s="102">
        <v>1</v>
      </c>
      <c r="I49" s="102">
        <f t="shared" si="10"/>
        <v>1</v>
      </c>
      <c r="J49" s="103" t="str">
        <f t="shared" si="9"/>
        <v>Complete</v>
      </c>
      <c r="K49" s="146" t="s">
        <v>458</v>
      </c>
      <c r="L49" s="116"/>
    </row>
    <row r="50" spans="2:12" ht="17.25" thickBot="1">
      <c r="B50" s="117" t="s">
        <v>181</v>
      </c>
      <c r="C50" s="118" t="s">
        <v>177</v>
      </c>
      <c r="D50" s="119" t="s">
        <v>179</v>
      </c>
      <c r="E50" s="120">
        <v>1</v>
      </c>
      <c r="F50" s="120">
        <v>1</v>
      </c>
      <c r="G50" s="120">
        <v>1</v>
      </c>
      <c r="H50" s="120">
        <v>1</v>
      </c>
      <c r="I50" s="120">
        <f t="shared" si="10"/>
        <v>1</v>
      </c>
      <c r="J50" s="121" t="str">
        <f t="shared" si="9"/>
        <v>Complete</v>
      </c>
      <c r="K50" s="150" t="s">
        <v>458</v>
      </c>
      <c r="L50" s="122"/>
    </row>
    <row r="51" spans="2:12">
      <c r="B51" s="129" t="s">
        <v>186</v>
      </c>
      <c r="C51" s="123" t="s">
        <v>187</v>
      </c>
      <c r="D51" s="130" t="s">
        <v>325</v>
      </c>
      <c r="E51" s="112">
        <v>1</v>
      </c>
      <c r="F51" s="112">
        <v>1</v>
      </c>
      <c r="G51" s="112">
        <v>1</v>
      </c>
      <c r="H51" s="112">
        <v>1</v>
      </c>
      <c r="I51" s="112">
        <f t="shared" ref="I51:I61" si="15">(F51+G51+H51)/3</f>
        <v>1</v>
      </c>
      <c r="J51" s="113" t="str">
        <f t="shared" ref="J51:J61" si="16">IF((I51&gt;=100%),"Complete",IF((I51=0%),"N/A","Proceed"))</f>
        <v>Complete</v>
      </c>
      <c r="K51" s="145" t="s">
        <v>458</v>
      </c>
      <c r="L51" s="114"/>
    </row>
    <row r="52" spans="2:12">
      <c r="B52" s="131" t="s">
        <v>186</v>
      </c>
      <c r="C52" s="108" t="s">
        <v>187</v>
      </c>
      <c r="D52" s="104" t="s">
        <v>224</v>
      </c>
      <c r="E52" s="102">
        <v>1</v>
      </c>
      <c r="F52" s="102">
        <v>1</v>
      </c>
      <c r="G52" s="102">
        <v>1</v>
      </c>
      <c r="H52" s="102">
        <v>1</v>
      </c>
      <c r="I52" s="102">
        <f t="shared" si="15"/>
        <v>1</v>
      </c>
      <c r="J52" s="103" t="str">
        <f t="shared" si="16"/>
        <v>Complete</v>
      </c>
      <c r="K52" s="146" t="s">
        <v>458</v>
      </c>
      <c r="L52" s="116"/>
    </row>
    <row r="53" spans="2:12">
      <c r="B53" s="131" t="s">
        <v>186</v>
      </c>
      <c r="C53" s="108" t="s">
        <v>187</v>
      </c>
      <c r="D53" s="105" t="s">
        <v>188</v>
      </c>
      <c r="E53" s="102">
        <v>1</v>
      </c>
      <c r="F53" s="102">
        <v>1</v>
      </c>
      <c r="G53" s="102">
        <v>1</v>
      </c>
      <c r="H53" s="102">
        <v>1</v>
      </c>
      <c r="I53" s="102">
        <f t="shared" si="15"/>
        <v>1</v>
      </c>
      <c r="J53" s="103" t="str">
        <f t="shared" si="16"/>
        <v>Complete</v>
      </c>
      <c r="K53" s="146" t="s">
        <v>458</v>
      </c>
      <c r="L53" s="116"/>
    </row>
    <row r="54" spans="2:12">
      <c r="B54" s="131" t="s">
        <v>186</v>
      </c>
      <c r="C54" s="108" t="s">
        <v>187</v>
      </c>
      <c r="D54" s="105" t="s">
        <v>189</v>
      </c>
      <c r="E54" s="102">
        <v>1</v>
      </c>
      <c r="F54" s="102">
        <v>1</v>
      </c>
      <c r="G54" s="102">
        <v>1</v>
      </c>
      <c r="H54" s="102">
        <v>1</v>
      </c>
      <c r="I54" s="102">
        <f t="shared" si="15"/>
        <v>1</v>
      </c>
      <c r="J54" s="103" t="str">
        <f t="shared" si="16"/>
        <v>Complete</v>
      </c>
      <c r="K54" s="146" t="s">
        <v>458</v>
      </c>
      <c r="L54" s="116"/>
    </row>
    <row r="55" spans="2:12">
      <c r="B55" s="131" t="s">
        <v>186</v>
      </c>
      <c r="C55" s="107" t="s">
        <v>198</v>
      </c>
      <c r="D55" s="105" t="s">
        <v>201</v>
      </c>
      <c r="E55" s="102">
        <v>1</v>
      </c>
      <c r="F55" s="102">
        <v>1</v>
      </c>
      <c r="G55" s="102">
        <v>1</v>
      </c>
      <c r="H55" s="102">
        <v>1</v>
      </c>
      <c r="I55" s="102">
        <f t="shared" si="15"/>
        <v>1</v>
      </c>
      <c r="J55" s="103" t="str">
        <f t="shared" si="16"/>
        <v>Complete</v>
      </c>
      <c r="K55" s="146" t="s">
        <v>458</v>
      </c>
      <c r="L55" s="116"/>
    </row>
    <row r="56" spans="2:12">
      <c r="B56" s="131" t="s">
        <v>186</v>
      </c>
      <c r="C56" s="107" t="s">
        <v>198</v>
      </c>
      <c r="D56" s="105" t="s">
        <v>223</v>
      </c>
      <c r="E56" s="102">
        <v>1</v>
      </c>
      <c r="F56" s="102">
        <v>1</v>
      </c>
      <c r="G56" s="102">
        <v>1</v>
      </c>
      <c r="H56" s="102">
        <v>1</v>
      </c>
      <c r="I56" s="102">
        <f t="shared" si="15"/>
        <v>1</v>
      </c>
      <c r="J56" s="103" t="str">
        <f t="shared" si="16"/>
        <v>Complete</v>
      </c>
      <c r="K56" s="146" t="s">
        <v>458</v>
      </c>
      <c r="L56" s="116"/>
    </row>
    <row r="57" spans="2:12">
      <c r="B57" s="131" t="s">
        <v>186</v>
      </c>
      <c r="C57" s="107" t="s">
        <v>198</v>
      </c>
      <c r="D57" s="105" t="s">
        <v>200</v>
      </c>
      <c r="E57" s="102">
        <v>1</v>
      </c>
      <c r="F57" s="102">
        <v>1</v>
      </c>
      <c r="G57" s="102">
        <v>1</v>
      </c>
      <c r="H57" s="102">
        <v>1</v>
      </c>
      <c r="I57" s="102">
        <f t="shared" si="15"/>
        <v>1</v>
      </c>
      <c r="J57" s="103" t="str">
        <f t="shared" si="16"/>
        <v>Complete</v>
      </c>
      <c r="K57" s="146" t="s">
        <v>458</v>
      </c>
      <c r="L57" s="116"/>
    </row>
    <row r="58" spans="2:12">
      <c r="B58" s="131" t="s">
        <v>186</v>
      </c>
      <c r="C58" s="107" t="s">
        <v>198</v>
      </c>
      <c r="D58" s="105" t="s">
        <v>188</v>
      </c>
      <c r="E58" s="102">
        <v>1</v>
      </c>
      <c r="F58" s="102">
        <v>1</v>
      </c>
      <c r="G58" s="102">
        <v>1</v>
      </c>
      <c r="H58" s="102">
        <v>1</v>
      </c>
      <c r="I58" s="102">
        <f t="shared" si="15"/>
        <v>1</v>
      </c>
      <c r="J58" s="103" t="str">
        <f t="shared" si="16"/>
        <v>Complete</v>
      </c>
      <c r="K58" s="146" t="s">
        <v>458</v>
      </c>
      <c r="L58" s="116"/>
    </row>
    <row r="59" spans="2:12">
      <c r="B59" s="131" t="s">
        <v>186</v>
      </c>
      <c r="C59" s="107" t="s">
        <v>198</v>
      </c>
      <c r="D59" s="105" t="s">
        <v>189</v>
      </c>
      <c r="E59" s="102">
        <v>1</v>
      </c>
      <c r="F59" s="102">
        <v>1</v>
      </c>
      <c r="G59" s="102">
        <v>1</v>
      </c>
      <c r="H59" s="102">
        <v>1</v>
      </c>
      <c r="I59" s="102">
        <f t="shared" si="15"/>
        <v>1</v>
      </c>
      <c r="J59" s="103" t="str">
        <f t="shared" si="16"/>
        <v>Complete</v>
      </c>
      <c r="K59" s="146" t="s">
        <v>458</v>
      </c>
      <c r="L59" s="116"/>
    </row>
    <row r="60" spans="2:12">
      <c r="B60" s="131" t="s">
        <v>186</v>
      </c>
      <c r="C60" s="107" t="s">
        <v>198</v>
      </c>
      <c r="D60" s="105" t="s">
        <v>199</v>
      </c>
      <c r="E60" s="102">
        <v>1</v>
      </c>
      <c r="F60" s="102">
        <v>1</v>
      </c>
      <c r="G60" s="102">
        <v>1</v>
      </c>
      <c r="H60" s="102">
        <v>1</v>
      </c>
      <c r="I60" s="102">
        <f t="shared" si="15"/>
        <v>1</v>
      </c>
      <c r="J60" s="103" t="str">
        <f t="shared" si="16"/>
        <v>Complete</v>
      </c>
      <c r="K60" s="146" t="s">
        <v>458</v>
      </c>
      <c r="L60" s="116"/>
    </row>
    <row r="61" spans="2:12">
      <c r="B61" s="131" t="s">
        <v>186</v>
      </c>
      <c r="C61" s="108" t="s">
        <v>202</v>
      </c>
      <c r="D61" s="105" t="s">
        <v>203</v>
      </c>
      <c r="E61" s="102">
        <v>1</v>
      </c>
      <c r="F61" s="102">
        <v>1</v>
      </c>
      <c r="G61" s="102">
        <v>1</v>
      </c>
      <c r="H61" s="102">
        <v>1</v>
      </c>
      <c r="I61" s="102">
        <f t="shared" si="15"/>
        <v>1</v>
      </c>
      <c r="J61" s="103" t="str">
        <f t="shared" si="16"/>
        <v>Complete</v>
      </c>
      <c r="K61" s="146" t="s">
        <v>458</v>
      </c>
      <c r="L61" s="116"/>
    </row>
    <row r="62" spans="2:12">
      <c r="B62" s="131" t="s">
        <v>186</v>
      </c>
      <c r="C62" s="108" t="s">
        <v>202</v>
      </c>
      <c r="D62" s="105" t="s">
        <v>222</v>
      </c>
      <c r="E62" s="102">
        <v>1</v>
      </c>
      <c r="F62" s="102">
        <v>1</v>
      </c>
      <c r="G62" s="102">
        <v>1</v>
      </c>
      <c r="H62" s="102">
        <v>1</v>
      </c>
      <c r="I62" s="102">
        <f t="shared" ref="I62:I65" si="17">(F62+G62+H62)/3</f>
        <v>1</v>
      </c>
      <c r="J62" s="103" t="str">
        <f t="shared" ref="J62:J65" si="18">IF((I62&gt;=100%),"Complete",IF((I62=0%),"N/A","Proceed"))</f>
        <v>Complete</v>
      </c>
      <c r="K62" s="146" t="s">
        <v>458</v>
      </c>
      <c r="L62" s="116"/>
    </row>
    <row r="63" spans="2:12">
      <c r="B63" s="131" t="s">
        <v>186</v>
      </c>
      <c r="C63" s="108" t="s">
        <v>202</v>
      </c>
      <c r="D63" s="105" t="s">
        <v>189</v>
      </c>
      <c r="E63" s="102">
        <v>1</v>
      </c>
      <c r="F63" s="102">
        <v>1</v>
      </c>
      <c r="G63" s="102">
        <v>1</v>
      </c>
      <c r="H63" s="102">
        <v>1</v>
      </c>
      <c r="I63" s="102">
        <f t="shared" si="17"/>
        <v>1</v>
      </c>
      <c r="J63" s="103" t="str">
        <f t="shared" si="18"/>
        <v>Complete</v>
      </c>
      <c r="K63" s="146" t="s">
        <v>458</v>
      </c>
      <c r="L63" s="116"/>
    </row>
    <row r="64" spans="2:12">
      <c r="B64" s="131" t="s">
        <v>186</v>
      </c>
      <c r="C64" s="108" t="s">
        <v>202</v>
      </c>
      <c r="D64" s="105" t="s">
        <v>199</v>
      </c>
      <c r="E64" s="102">
        <v>1</v>
      </c>
      <c r="F64" s="102">
        <v>1</v>
      </c>
      <c r="G64" s="102">
        <v>1</v>
      </c>
      <c r="H64" s="102">
        <v>1</v>
      </c>
      <c r="I64" s="102">
        <f t="shared" si="17"/>
        <v>1</v>
      </c>
      <c r="J64" s="103" t="str">
        <f t="shared" si="18"/>
        <v>Complete</v>
      </c>
      <c r="K64" s="146" t="s">
        <v>458</v>
      </c>
      <c r="L64" s="116"/>
    </row>
    <row r="65" spans="2:12">
      <c r="B65" s="131" t="s">
        <v>186</v>
      </c>
      <c r="C65" s="108" t="s">
        <v>202</v>
      </c>
      <c r="D65" s="105" t="s">
        <v>220</v>
      </c>
      <c r="E65" s="102">
        <v>1</v>
      </c>
      <c r="F65" s="102">
        <v>1</v>
      </c>
      <c r="G65" s="102">
        <v>1</v>
      </c>
      <c r="H65" s="102">
        <v>1</v>
      </c>
      <c r="I65" s="102">
        <f t="shared" si="17"/>
        <v>1</v>
      </c>
      <c r="J65" s="103" t="str">
        <f t="shared" si="18"/>
        <v>Complete</v>
      </c>
      <c r="K65" s="146" t="s">
        <v>458</v>
      </c>
      <c r="L65" s="116"/>
    </row>
    <row r="66" spans="2:12">
      <c r="B66" s="131" t="s">
        <v>186</v>
      </c>
      <c r="C66" s="108" t="s">
        <v>202</v>
      </c>
      <c r="D66" s="105" t="s">
        <v>221</v>
      </c>
      <c r="E66" s="102">
        <v>1</v>
      </c>
      <c r="F66" s="102">
        <v>1</v>
      </c>
      <c r="G66" s="102">
        <v>1</v>
      </c>
      <c r="H66" s="102">
        <v>1</v>
      </c>
      <c r="I66" s="102">
        <f t="shared" ref="I66:I72" si="19">(F66+G66+H66)/3</f>
        <v>1</v>
      </c>
      <c r="J66" s="103" t="str">
        <f t="shared" ref="J66:J72" si="20">IF((I66&gt;=100%),"Complete",IF((I66=0%),"N/A","Proceed"))</f>
        <v>Complete</v>
      </c>
      <c r="K66" s="146" t="s">
        <v>458</v>
      </c>
      <c r="L66" s="116"/>
    </row>
    <row r="67" spans="2:12">
      <c r="B67" s="131" t="s">
        <v>186</v>
      </c>
      <c r="C67" s="108" t="s">
        <v>202</v>
      </c>
      <c r="D67" s="105" t="s">
        <v>189</v>
      </c>
      <c r="E67" s="102">
        <v>1</v>
      </c>
      <c r="F67" s="102">
        <v>1</v>
      </c>
      <c r="G67" s="102">
        <v>1</v>
      </c>
      <c r="H67" s="102">
        <v>1</v>
      </c>
      <c r="I67" s="102">
        <f t="shared" si="19"/>
        <v>1</v>
      </c>
      <c r="J67" s="103" t="str">
        <f t="shared" si="20"/>
        <v>Complete</v>
      </c>
      <c r="K67" s="146" t="s">
        <v>458</v>
      </c>
      <c r="L67" s="116"/>
    </row>
    <row r="68" spans="2:12">
      <c r="B68" s="131" t="s">
        <v>186</v>
      </c>
      <c r="C68" s="108" t="s">
        <v>202</v>
      </c>
      <c r="D68" s="105" t="s">
        <v>199</v>
      </c>
      <c r="E68" s="102">
        <v>1</v>
      </c>
      <c r="F68" s="102">
        <v>1</v>
      </c>
      <c r="G68" s="102">
        <v>1</v>
      </c>
      <c r="H68" s="102">
        <v>1</v>
      </c>
      <c r="I68" s="102">
        <f t="shared" si="19"/>
        <v>1</v>
      </c>
      <c r="J68" s="103" t="str">
        <f t="shared" si="20"/>
        <v>Complete</v>
      </c>
      <c r="K68" s="146" t="s">
        <v>458</v>
      </c>
      <c r="L68" s="116"/>
    </row>
    <row r="69" spans="2:12">
      <c r="B69" s="131" t="s">
        <v>186</v>
      </c>
      <c r="C69" s="133" t="s">
        <v>337</v>
      </c>
      <c r="D69" s="104" t="s">
        <v>243</v>
      </c>
      <c r="E69" s="102">
        <v>1</v>
      </c>
      <c r="F69" s="102">
        <v>1</v>
      </c>
      <c r="G69" s="102">
        <v>1</v>
      </c>
      <c r="H69" s="102">
        <v>1</v>
      </c>
      <c r="I69" s="102">
        <f>(F69+G69+H69)/3</f>
        <v>1</v>
      </c>
      <c r="J69" s="103" t="str">
        <f t="shared" ref="J69" si="21">IF((I69&gt;=100%),"Complete",IF((I69=0%),"N/A","Proceed"))</f>
        <v>Complete</v>
      </c>
      <c r="K69" s="146" t="s">
        <v>458</v>
      </c>
      <c r="L69" s="116"/>
    </row>
    <row r="70" spans="2:12">
      <c r="B70" s="131" t="s">
        <v>186</v>
      </c>
      <c r="C70" s="133" t="s">
        <v>337</v>
      </c>
      <c r="D70" s="104" t="s">
        <v>338</v>
      </c>
      <c r="E70" s="102">
        <v>1</v>
      </c>
      <c r="F70" s="102">
        <v>1</v>
      </c>
      <c r="G70" s="102">
        <v>1</v>
      </c>
      <c r="H70" s="102">
        <v>1</v>
      </c>
      <c r="I70" s="102">
        <f>(F70+G70+H70)/3</f>
        <v>1</v>
      </c>
      <c r="J70" s="103" t="str">
        <f t="shared" ref="J70" si="22">IF((I70&gt;=100%),"Complete",IF((I70=0%),"N/A","Proceed"))</f>
        <v>Complete</v>
      </c>
      <c r="K70" s="146" t="s">
        <v>458</v>
      </c>
      <c r="L70" s="116"/>
    </row>
    <row r="71" spans="2:12">
      <c r="B71" s="131" t="s">
        <v>186</v>
      </c>
      <c r="C71" s="133" t="s">
        <v>337</v>
      </c>
      <c r="D71" s="104" t="s">
        <v>340</v>
      </c>
      <c r="E71" s="102">
        <v>1</v>
      </c>
      <c r="F71" s="102">
        <v>1</v>
      </c>
      <c r="G71" s="102">
        <v>1</v>
      </c>
      <c r="H71" s="102">
        <v>1</v>
      </c>
      <c r="I71" s="102">
        <f>(F71+G71+H71)/3</f>
        <v>1</v>
      </c>
      <c r="J71" s="103" t="str">
        <f t="shared" ref="J71" si="23">IF((I71&gt;=100%),"Complete",IF((I71=0%),"N/A","Proceed"))</f>
        <v>Complete</v>
      </c>
      <c r="K71" s="146" t="s">
        <v>458</v>
      </c>
      <c r="L71" s="116"/>
    </row>
    <row r="72" spans="2:12">
      <c r="B72" s="131" t="s">
        <v>186</v>
      </c>
      <c r="C72" s="134" t="s">
        <v>240</v>
      </c>
      <c r="D72" s="104" t="s">
        <v>241</v>
      </c>
      <c r="E72" s="102">
        <v>1</v>
      </c>
      <c r="F72" s="102">
        <v>1</v>
      </c>
      <c r="G72" s="102">
        <v>1</v>
      </c>
      <c r="H72" s="102">
        <v>1</v>
      </c>
      <c r="I72" s="102">
        <f t="shared" si="19"/>
        <v>1</v>
      </c>
      <c r="J72" s="103" t="str">
        <f t="shared" si="20"/>
        <v>Complete</v>
      </c>
      <c r="K72" s="146" t="s">
        <v>458</v>
      </c>
      <c r="L72" s="116"/>
    </row>
    <row r="73" spans="2:12">
      <c r="B73" s="131" t="s">
        <v>186</v>
      </c>
      <c r="C73" s="133" t="s">
        <v>61</v>
      </c>
      <c r="D73" s="104" t="s">
        <v>197</v>
      </c>
      <c r="E73" s="102">
        <v>1</v>
      </c>
      <c r="F73" s="102">
        <v>1</v>
      </c>
      <c r="G73" s="102">
        <v>1</v>
      </c>
      <c r="H73" s="102">
        <v>1</v>
      </c>
      <c r="I73" s="102">
        <f t="shared" ref="I73:I74" si="24">(F73+G73+H73)/3</f>
        <v>1</v>
      </c>
      <c r="J73" s="103" t="str">
        <f t="shared" ref="J73:J74" si="25">IF((I73&gt;=100%),"Complete",IF((I73=0%),"N/A","Proceed"))</f>
        <v>Complete</v>
      </c>
      <c r="K73" s="146" t="s">
        <v>458</v>
      </c>
      <c r="L73" s="116"/>
    </row>
    <row r="74" spans="2:12">
      <c r="B74" s="131" t="s">
        <v>186</v>
      </c>
      <c r="C74" s="133" t="s">
        <v>61</v>
      </c>
      <c r="D74" s="105" t="s">
        <v>225</v>
      </c>
      <c r="E74" s="102">
        <v>1</v>
      </c>
      <c r="F74" s="102">
        <v>1</v>
      </c>
      <c r="G74" s="102">
        <v>1</v>
      </c>
      <c r="H74" s="102">
        <v>1</v>
      </c>
      <c r="I74" s="102">
        <f t="shared" si="24"/>
        <v>1</v>
      </c>
      <c r="J74" s="103" t="str">
        <f t="shared" si="25"/>
        <v>Complete</v>
      </c>
      <c r="K74" s="146" t="s">
        <v>458</v>
      </c>
      <c r="L74" s="116"/>
    </row>
    <row r="75" spans="2:12">
      <c r="B75" s="131" t="s">
        <v>186</v>
      </c>
      <c r="C75" s="134" t="s">
        <v>236</v>
      </c>
      <c r="D75" s="105" t="s">
        <v>232</v>
      </c>
      <c r="E75" s="102">
        <v>1</v>
      </c>
      <c r="F75" s="102">
        <v>1</v>
      </c>
      <c r="G75" s="102">
        <v>1</v>
      </c>
      <c r="H75" s="102">
        <v>0.7</v>
      </c>
      <c r="I75" s="102">
        <f t="shared" ref="I75" si="26">(F75+G75+H75)/3</f>
        <v>0.9</v>
      </c>
      <c r="J75" s="103" t="str">
        <f t="shared" ref="J75" si="27">IF((I75&gt;=100%),"Complete",IF((I75=0%),"N/A","Proceed"))</f>
        <v>Proceed</v>
      </c>
      <c r="K75" s="146" t="s">
        <v>458</v>
      </c>
      <c r="L75" s="116"/>
    </row>
    <row r="76" spans="2:12">
      <c r="B76" s="131" t="s">
        <v>186</v>
      </c>
      <c r="C76" s="134" t="s">
        <v>236</v>
      </c>
      <c r="D76" s="104" t="s">
        <v>233</v>
      </c>
      <c r="E76" s="102">
        <v>1</v>
      </c>
      <c r="F76" s="102">
        <v>1</v>
      </c>
      <c r="G76" s="102">
        <v>1</v>
      </c>
      <c r="H76" s="102">
        <v>0.7</v>
      </c>
      <c r="I76" s="102">
        <f t="shared" ref="I76:I78" si="28">(F76+G76+H76)/3</f>
        <v>0.9</v>
      </c>
      <c r="J76" s="103" t="str">
        <f t="shared" ref="J76:J78" si="29">IF((I76&gt;=100%),"Complete",IF((I76=0%),"N/A","Proceed"))</f>
        <v>Proceed</v>
      </c>
      <c r="K76" s="146" t="s">
        <v>458</v>
      </c>
      <c r="L76" s="116"/>
    </row>
    <row r="77" spans="2:12">
      <c r="B77" s="131" t="s">
        <v>186</v>
      </c>
      <c r="C77" s="134" t="s">
        <v>236</v>
      </c>
      <c r="D77" s="104" t="s">
        <v>234</v>
      </c>
      <c r="E77" s="102">
        <v>1</v>
      </c>
      <c r="F77" s="102">
        <v>1</v>
      </c>
      <c r="G77" s="102">
        <v>1</v>
      </c>
      <c r="H77" s="102">
        <v>0.7</v>
      </c>
      <c r="I77" s="102">
        <f t="shared" si="28"/>
        <v>0.9</v>
      </c>
      <c r="J77" s="103" t="str">
        <f t="shared" si="29"/>
        <v>Proceed</v>
      </c>
      <c r="K77" s="146" t="s">
        <v>458</v>
      </c>
      <c r="L77" s="116"/>
    </row>
    <row r="78" spans="2:12">
      <c r="B78" s="131" t="s">
        <v>186</v>
      </c>
      <c r="C78" s="133" t="s">
        <v>237</v>
      </c>
      <c r="D78" s="104" t="s">
        <v>235</v>
      </c>
      <c r="E78" s="102">
        <v>1</v>
      </c>
      <c r="F78" s="102">
        <v>1</v>
      </c>
      <c r="G78" s="102">
        <v>1</v>
      </c>
      <c r="H78" s="102">
        <v>0.7</v>
      </c>
      <c r="I78" s="102">
        <f t="shared" si="28"/>
        <v>0.9</v>
      </c>
      <c r="J78" s="103" t="str">
        <f t="shared" si="29"/>
        <v>Proceed</v>
      </c>
      <c r="K78" s="146" t="s">
        <v>458</v>
      </c>
      <c r="L78" s="116"/>
    </row>
    <row r="79" spans="2:12">
      <c r="B79" s="131" t="s">
        <v>186</v>
      </c>
      <c r="C79" s="134" t="s">
        <v>339</v>
      </c>
      <c r="D79" s="104" t="s">
        <v>342</v>
      </c>
      <c r="E79" s="102">
        <v>1</v>
      </c>
      <c r="F79" s="102">
        <v>1</v>
      </c>
      <c r="G79" s="102">
        <v>1</v>
      </c>
      <c r="H79" s="102">
        <v>0.7</v>
      </c>
      <c r="I79" s="102">
        <f t="shared" ref="I79:I80" si="30">(F79+G79+H79)/3</f>
        <v>0.9</v>
      </c>
      <c r="J79" s="103" t="str">
        <f t="shared" ref="J79:J80" si="31">IF((I79&gt;=100%),"Complete",IF((I79=0%),"N/A","Proceed"))</f>
        <v>Proceed</v>
      </c>
      <c r="K79" s="146" t="s">
        <v>458</v>
      </c>
      <c r="L79" s="116"/>
    </row>
    <row r="80" spans="2:12">
      <c r="B80" s="131" t="s">
        <v>186</v>
      </c>
      <c r="C80" s="134" t="s">
        <v>339</v>
      </c>
      <c r="D80" s="104" t="s">
        <v>341</v>
      </c>
      <c r="E80" s="102">
        <v>1</v>
      </c>
      <c r="F80" s="102">
        <v>1</v>
      </c>
      <c r="G80" s="102">
        <v>1</v>
      </c>
      <c r="H80" s="102">
        <v>0.7</v>
      </c>
      <c r="I80" s="102">
        <f t="shared" si="30"/>
        <v>0.9</v>
      </c>
      <c r="J80" s="103" t="str">
        <f t="shared" si="31"/>
        <v>Proceed</v>
      </c>
      <c r="K80" s="146" t="s">
        <v>458</v>
      </c>
      <c r="L80" s="116"/>
    </row>
    <row r="81" spans="2:12" ht="17.25" thickBot="1">
      <c r="B81" s="132" t="s">
        <v>186</v>
      </c>
      <c r="C81" s="151" t="s">
        <v>238</v>
      </c>
      <c r="D81" s="119" t="s">
        <v>239</v>
      </c>
      <c r="E81" s="120">
        <v>1</v>
      </c>
      <c r="F81" s="120">
        <v>0</v>
      </c>
      <c r="G81" s="120">
        <v>0</v>
      </c>
      <c r="H81" s="120">
        <v>0</v>
      </c>
      <c r="I81" s="120">
        <f t="shared" ref="I81:I82" si="32">(F81+G81+H81)/3</f>
        <v>0</v>
      </c>
      <c r="J81" s="121" t="str">
        <f t="shared" ref="J81:J82" si="33">IF((I81&gt;=100%),"Complete",IF((I81=0%),"N/A","Proceed"))</f>
        <v>N/A</v>
      </c>
      <c r="K81" s="150" t="s">
        <v>459</v>
      </c>
      <c r="L81" s="122"/>
    </row>
    <row r="82" spans="2:12">
      <c r="B82" s="129" t="s">
        <v>311</v>
      </c>
      <c r="C82" s="136" t="s">
        <v>312</v>
      </c>
      <c r="D82" s="124" t="s">
        <v>313</v>
      </c>
      <c r="E82" s="112">
        <v>1</v>
      </c>
      <c r="F82" s="112">
        <v>1</v>
      </c>
      <c r="G82" s="112">
        <v>1</v>
      </c>
      <c r="H82" s="112">
        <v>1</v>
      </c>
      <c r="I82" s="112">
        <f t="shared" si="32"/>
        <v>1</v>
      </c>
      <c r="J82" s="113" t="str">
        <f t="shared" si="33"/>
        <v>Complete</v>
      </c>
      <c r="K82" s="145" t="s">
        <v>458</v>
      </c>
      <c r="L82" s="114"/>
    </row>
    <row r="83" spans="2:12">
      <c r="B83" s="131" t="s">
        <v>311</v>
      </c>
      <c r="C83" s="133" t="s">
        <v>314</v>
      </c>
      <c r="D83" s="104" t="s">
        <v>321</v>
      </c>
      <c r="E83" s="102">
        <v>1</v>
      </c>
      <c r="F83" s="102">
        <v>1</v>
      </c>
      <c r="G83" s="102">
        <v>1</v>
      </c>
      <c r="H83" s="102">
        <v>1</v>
      </c>
      <c r="I83" s="102">
        <f t="shared" ref="I83:I86" si="34">(F83+G83+H83)/3</f>
        <v>1</v>
      </c>
      <c r="J83" s="103" t="str">
        <f t="shared" ref="J83:J86" si="35">IF((I83&gt;=100%),"Complete",IF((I83=0%),"N/A","Proceed"))</f>
        <v>Complete</v>
      </c>
      <c r="K83" s="146" t="s">
        <v>458</v>
      </c>
      <c r="L83" s="116"/>
    </row>
    <row r="84" spans="2:12">
      <c r="B84" s="131" t="s">
        <v>311</v>
      </c>
      <c r="C84" s="134" t="s">
        <v>315</v>
      </c>
      <c r="D84" s="104" t="s">
        <v>320</v>
      </c>
      <c r="E84" s="102">
        <v>1</v>
      </c>
      <c r="F84" s="102">
        <v>1</v>
      </c>
      <c r="G84" s="102">
        <v>1</v>
      </c>
      <c r="H84" s="102">
        <v>1</v>
      </c>
      <c r="I84" s="102">
        <f t="shared" si="34"/>
        <v>1</v>
      </c>
      <c r="J84" s="103" t="str">
        <f t="shared" si="35"/>
        <v>Complete</v>
      </c>
      <c r="K84" s="146" t="s">
        <v>458</v>
      </c>
      <c r="L84" s="116"/>
    </row>
    <row r="85" spans="2:12">
      <c r="B85" s="131" t="s">
        <v>311</v>
      </c>
      <c r="C85" s="133" t="s">
        <v>316</v>
      </c>
      <c r="D85" s="104" t="s">
        <v>318</v>
      </c>
      <c r="E85" s="102">
        <v>1</v>
      </c>
      <c r="F85" s="102">
        <v>1</v>
      </c>
      <c r="G85" s="102">
        <v>1</v>
      </c>
      <c r="H85" s="102">
        <v>1</v>
      </c>
      <c r="I85" s="102">
        <f t="shared" si="34"/>
        <v>1</v>
      </c>
      <c r="J85" s="103" t="str">
        <f t="shared" si="35"/>
        <v>Complete</v>
      </c>
      <c r="K85" s="146" t="s">
        <v>458</v>
      </c>
      <c r="L85" s="116"/>
    </row>
    <row r="86" spans="2:12" ht="17.25" thickBot="1">
      <c r="B86" s="132" t="s">
        <v>311</v>
      </c>
      <c r="C86" s="135" t="s">
        <v>317</v>
      </c>
      <c r="D86" s="119" t="s">
        <v>319</v>
      </c>
      <c r="E86" s="120">
        <v>1</v>
      </c>
      <c r="F86" s="120">
        <v>1</v>
      </c>
      <c r="G86" s="120">
        <v>1</v>
      </c>
      <c r="H86" s="120">
        <v>1</v>
      </c>
      <c r="I86" s="120">
        <f t="shared" si="34"/>
        <v>1</v>
      </c>
      <c r="J86" s="121" t="str">
        <f t="shared" si="35"/>
        <v>Complete</v>
      </c>
      <c r="K86" s="150" t="s">
        <v>458</v>
      </c>
      <c r="L86" s="122"/>
    </row>
    <row r="87" spans="2:12">
      <c r="B87" s="129" t="s">
        <v>253</v>
      </c>
      <c r="C87" s="140" t="s">
        <v>253</v>
      </c>
      <c r="D87" s="138" t="s">
        <v>254</v>
      </c>
      <c r="E87" s="112">
        <v>1</v>
      </c>
      <c r="F87" s="112">
        <v>1</v>
      </c>
      <c r="G87" s="112">
        <v>1</v>
      </c>
      <c r="H87" s="112">
        <v>1</v>
      </c>
      <c r="I87" s="112">
        <f t="shared" ref="I87:I91" si="36">(F87+G87+H87)/3</f>
        <v>1</v>
      </c>
      <c r="J87" s="113" t="str">
        <f t="shared" ref="J87:J91" si="37">IF((I87&gt;=100%),"Complete",IF((I87=0%),"N/A","Proceed"))</f>
        <v>Complete</v>
      </c>
      <c r="K87" s="145" t="s">
        <v>458</v>
      </c>
      <c r="L87" s="114"/>
    </row>
    <row r="88" spans="2:12">
      <c r="B88" s="131" t="s">
        <v>253</v>
      </c>
      <c r="C88" s="143" t="s">
        <v>253</v>
      </c>
      <c r="D88" s="128" t="s">
        <v>255</v>
      </c>
      <c r="E88" s="102">
        <v>1</v>
      </c>
      <c r="F88" s="102">
        <v>0.5</v>
      </c>
      <c r="G88" s="102">
        <v>0.5</v>
      </c>
      <c r="H88" s="102">
        <v>0.75</v>
      </c>
      <c r="I88" s="102">
        <f t="shared" si="36"/>
        <v>0.58333333333333337</v>
      </c>
      <c r="J88" s="103" t="str">
        <f t="shared" si="37"/>
        <v>Proceed</v>
      </c>
      <c r="K88" s="146" t="s">
        <v>460</v>
      </c>
      <c r="L88" s="116" t="s">
        <v>529</v>
      </c>
    </row>
    <row r="89" spans="2:12">
      <c r="B89" s="131" t="s">
        <v>253</v>
      </c>
      <c r="C89" s="141" t="s">
        <v>253</v>
      </c>
      <c r="D89" s="128" t="s">
        <v>256</v>
      </c>
      <c r="E89" s="102">
        <v>1</v>
      </c>
      <c r="F89" s="102">
        <v>0.5</v>
      </c>
      <c r="G89" s="102">
        <v>0.5</v>
      </c>
      <c r="H89" s="102">
        <v>0.75</v>
      </c>
      <c r="I89" s="102">
        <f t="shared" si="36"/>
        <v>0.58333333333333337</v>
      </c>
      <c r="J89" s="103" t="str">
        <f t="shared" si="37"/>
        <v>Proceed</v>
      </c>
      <c r="K89" s="146" t="s">
        <v>460</v>
      </c>
      <c r="L89" s="116" t="s">
        <v>529</v>
      </c>
    </row>
    <row r="90" spans="2:12">
      <c r="B90" s="131" t="s">
        <v>253</v>
      </c>
      <c r="C90" s="143" t="s">
        <v>253</v>
      </c>
      <c r="D90" s="127" t="s">
        <v>257</v>
      </c>
      <c r="E90" s="102">
        <v>1</v>
      </c>
      <c r="F90" s="102">
        <v>0</v>
      </c>
      <c r="G90" s="102">
        <v>0</v>
      </c>
      <c r="H90" s="102">
        <v>0</v>
      </c>
      <c r="I90" s="102">
        <f t="shared" si="36"/>
        <v>0</v>
      </c>
      <c r="J90" s="103" t="str">
        <f t="shared" si="37"/>
        <v>N/A</v>
      </c>
      <c r="K90" s="146" t="s">
        <v>460</v>
      </c>
      <c r="L90" s="116" t="s">
        <v>529</v>
      </c>
    </row>
    <row r="91" spans="2:12" ht="17.25" thickBot="1">
      <c r="B91" s="132" t="s">
        <v>253</v>
      </c>
      <c r="C91" s="142" t="s">
        <v>253</v>
      </c>
      <c r="D91" s="139" t="s">
        <v>258</v>
      </c>
      <c r="E91" s="120">
        <v>1</v>
      </c>
      <c r="F91" s="176">
        <v>0.5</v>
      </c>
      <c r="G91" s="120">
        <v>1</v>
      </c>
      <c r="H91" s="120">
        <v>0.75</v>
      </c>
      <c r="I91" s="120">
        <f t="shared" si="36"/>
        <v>0.75</v>
      </c>
      <c r="J91" s="121" t="str">
        <f t="shared" si="37"/>
        <v>Proceed</v>
      </c>
      <c r="K91" s="150" t="s">
        <v>460</v>
      </c>
      <c r="L91" s="122" t="s">
        <v>528</v>
      </c>
    </row>
    <row r="92" spans="2:12">
      <c r="B92" s="109" t="s">
        <v>196</v>
      </c>
      <c r="C92" s="123" t="s">
        <v>206</v>
      </c>
      <c r="D92" s="130" t="s">
        <v>213</v>
      </c>
      <c r="E92" s="112">
        <v>1</v>
      </c>
      <c r="F92" s="112">
        <v>1</v>
      </c>
      <c r="G92" s="112">
        <v>1</v>
      </c>
      <c r="H92" s="112">
        <v>1</v>
      </c>
      <c r="I92" s="112">
        <f t="shared" ref="I92:I93" si="38">(F92+G92+H92)/3</f>
        <v>1</v>
      </c>
      <c r="J92" s="113" t="str">
        <f t="shared" ref="J92:J93" si="39">IF((I92&gt;=100%),"Complete",IF((I92=0%),"N/A","Proceed"))</f>
        <v>Complete</v>
      </c>
      <c r="K92" s="145" t="s">
        <v>458</v>
      </c>
      <c r="L92" s="114"/>
    </row>
    <row r="93" spans="2:12">
      <c r="B93" s="115" t="s">
        <v>196</v>
      </c>
      <c r="C93" s="108" t="s">
        <v>206</v>
      </c>
      <c r="D93" s="105" t="s">
        <v>214</v>
      </c>
      <c r="E93" s="102">
        <v>1</v>
      </c>
      <c r="F93" s="102">
        <v>1</v>
      </c>
      <c r="G93" s="102">
        <v>1</v>
      </c>
      <c r="H93" s="102">
        <v>1</v>
      </c>
      <c r="I93" s="102">
        <f t="shared" si="38"/>
        <v>1</v>
      </c>
      <c r="J93" s="103" t="str">
        <f t="shared" si="39"/>
        <v>Complete</v>
      </c>
      <c r="K93" s="146" t="s">
        <v>458</v>
      </c>
      <c r="L93" s="116"/>
    </row>
    <row r="94" spans="2:12">
      <c r="B94" s="115" t="s">
        <v>196</v>
      </c>
      <c r="C94" s="108" t="s">
        <v>206</v>
      </c>
      <c r="D94" s="105" t="s">
        <v>215</v>
      </c>
      <c r="E94" s="102">
        <v>1</v>
      </c>
      <c r="F94" s="102">
        <v>1</v>
      </c>
      <c r="G94" s="102">
        <v>1</v>
      </c>
      <c r="H94" s="102">
        <v>1</v>
      </c>
      <c r="I94" s="102">
        <f t="shared" ref="I94:I118" si="40">(F94+G94+H94)/3</f>
        <v>1</v>
      </c>
      <c r="J94" s="103" t="str">
        <f t="shared" ref="J94:J118" si="41">IF((I94&gt;=100%),"Complete",IF((I94=0%),"N/A","Proceed"))</f>
        <v>Complete</v>
      </c>
      <c r="K94" s="146" t="s">
        <v>458</v>
      </c>
      <c r="L94" s="116"/>
    </row>
    <row r="95" spans="2:12">
      <c r="B95" s="115" t="s">
        <v>196</v>
      </c>
      <c r="C95" s="108" t="s">
        <v>206</v>
      </c>
      <c r="D95" s="105" t="s">
        <v>216</v>
      </c>
      <c r="E95" s="102">
        <v>1</v>
      </c>
      <c r="F95" s="102">
        <v>1</v>
      </c>
      <c r="G95" s="102">
        <v>1</v>
      </c>
      <c r="H95" s="102">
        <v>1</v>
      </c>
      <c r="I95" s="102">
        <f t="shared" si="40"/>
        <v>1</v>
      </c>
      <c r="J95" s="103" t="str">
        <f t="shared" si="41"/>
        <v>Complete</v>
      </c>
      <c r="K95" s="146" t="s">
        <v>458</v>
      </c>
      <c r="L95" s="116"/>
    </row>
    <row r="96" spans="2:12">
      <c r="B96" s="115" t="s">
        <v>196</v>
      </c>
      <c r="C96" s="108" t="s">
        <v>206</v>
      </c>
      <c r="D96" s="105" t="s">
        <v>217</v>
      </c>
      <c r="E96" s="102">
        <v>1</v>
      </c>
      <c r="F96" s="102">
        <v>1</v>
      </c>
      <c r="G96" s="102">
        <v>1</v>
      </c>
      <c r="H96" s="102">
        <v>1</v>
      </c>
      <c r="I96" s="102">
        <f t="shared" si="40"/>
        <v>1</v>
      </c>
      <c r="J96" s="103" t="str">
        <f t="shared" si="41"/>
        <v>Complete</v>
      </c>
      <c r="K96" s="146" t="s">
        <v>458</v>
      </c>
      <c r="L96" s="116"/>
    </row>
    <row r="97" spans="2:12">
      <c r="B97" s="115" t="s">
        <v>196</v>
      </c>
      <c r="C97" s="108" t="s">
        <v>206</v>
      </c>
      <c r="D97" s="105" t="s">
        <v>218</v>
      </c>
      <c r="E97" s="102">
        <v>1</v>
      </c>
      <c r="F97" s="102">
        <v>1</v>
      </c>
      <c r="G97" s="102">
        <v>1</v>
      </c>
      <c r="H97" s="102">
        <v>1</v>
      </c>
      <c r="I97" s="102">
        <f t="shared" si="40"/>
        <v>1</v>
      </c>
      <c r="J97" s="103" t="str">
        <f t="shared" si="41"/>
        <v>Complete</v>
      </c>
      <c r="K97" s="146" t="s">
        <v>458</v>
      </c>
      <c r="L97" s="116"/>
    </row>
    <row r="98" spans="2:12">
      <c r="B98" s="115" t="s">
        <v>196</v>
      </c>
      <c r="C98" s="108" t="s">
        <v>206</v>
      </c>
      <c r="D98" s="105" t="s">
        <v>219</v>
      </c>
      <c r="E98" s="102">
        <v>1</v>
      </c>
      <c r="F98" s="102">
        <v>1</v>
      </c>
      <c r="G98" s="102">
        <v>1</v>
      </c>
      <c r="H98" s="102">
        <v>1</v>
      </c>
      <c r="I98" s="102">
        <f t="shared" si="40"/>
        <v>1</v>
      </c>
      <c r="J98" s="103" t="str">
        <f t="shared" si="41"/>
        <v>Complete</v>
      </c>
      <c r="K98" s="146" t="s">
        <v>458</v>
      </c>
      <c r="L98" s="116"/>
    </row>
    <row r="99" spans="2:12">
      <c r="B99" s="115" t="s">
        <v>196</v>
      </c>
      <c r="C99" s="133" t="s">
        <v>207</v>
      </c>
      <c r="D99" s="105" t="s">
        <v>242</v>
      </c>
      <c r="E99" s="102">
        <v>1</v>
      </c>
      <c r="F99" s="102">
        <v>1</v>
      </c>
      <c r="G99" s="102">
        <v>1</v>
      </c>
      <c r="H99" s="102">
        <v>1</v>
      </c>
      <c r="I99" s="102">
        <f t="shared" si="40"/>
        <v>1</v>
      </c>
      <c r="J99" s="103" t="str">
        <f t="shared" si="41"/>
        <v>Complete</v>
      </c>
      <c r="K99" s="146" t="s">
        <v>458</v>
      </c>
      <c r="L99" s="116"/>
    </row>
    <row r="100" spans="2:12">
      <c r="B100" s="115" t="s">
        <v>196</v>
      </c>
      <c r="C100" s="133" t="s">
        <v>207</v>
      </c>
      <c r="D100" s="105" t="s">
        <v>208</v>
      </c>
      <c r="E100" s="102">
        <v>1</v>
      </c>
      <c r="F100" s="102">
        <v>1</v>
      </c>
      <c r="G100" s="102">
        <v>1</v>
      </c>
      <c r="H100" s="102">
        <v>1</v>
      </c>
      <c r="I100" s="102">
        <f t="shared" si="40"/>
        <v>1</v>
      </c>
      <c r="J100" s="103" t="str">
        <f t="shared" si="41"/>
        <v>Complete</v>
      </c>
      <c r="K100" s="146" t="s">
        <v>458</v>
      </c>
      <c r="L100" s="116"/>
    </row>
    <row r="101" spans="2:12">
      <c r="B101" s="115" t="s">
        <v>196</v>
      </c>
      <c r="C101" s="133" t="s">
        <v>207</v>
      </c>
      <c r="D101" s="105" t="s">
        <v>209</v>
      </c>
      <c r="E101" s="102">
        <v>1</v>
      </c>
      <c r="F101" s="102">
        <v>1</v>
      </c>
      <c r="G101" s="102">
        <v>1</v>
      </c>
      <c r="H101" s="102">
        <v>1</v>
      </c>
      <c r="I101" s="102">
        <f t="shared" si="40"/>
        <v>1</v>
      </c>
      <c r="J101" s="103" t="str">
        <f t="shared" si="41"/>
        <v>Complete</v>
      </c>
      <c r="K101" s="146" t="s">
        <v>458</v>
      </c>
      <c r="L101" s="116"/>
    </row>
    <row r="102" spans="2:12">
      <c r="B102" s="115" t="s">
        <v>196</v>
      </c>
      <c r="C102" s="133" t="s">
        <v>207</v>
      </c>
      <c r="D102" s="105" t="s">
        <v>210</v>
      </c>
      <c r="E102" s="102">
        <v>1</v>
      </c>
      <c r="F102" s="102">
        <v>1</v>
      </c>
      <c r="G102" s="102">
        <v>1</v>
      </c>
      <c r="H102" s="102">
        <v>1</v>
      </c>
      <c r="I102" s="102">
        <f t="shared" si="40"/>
        <v>1</v>
      </c>
      <c r="J102" s="103" t="str">
        <f t="shared" si="41"/>
        <v>Complete</v>
      </c>
      <c r="K102" s="146" t="s">
        <v>458</v>
      </c>
      <c r="L102" s="116"/>
    </row>
    <row r="103" spans="2:12">
      <c r="B103" s="115" t="s">
        <v>196</v>
      </c>
      <c r="C103" s="133" t="s">
        <v>207</v>
      </c>
      <c r="D103" s="105" t="s">
        <v>211</v>
      </c>
      <c r="E103" s="102">
        <v>1</v>
      </c>
      <c r="F103" s="102">
        <v>1</v>
      </c>
      <c r="G103" s="102">
        <v>1</v>
      </c>
      <c r="H103" s="102">
        <v>1</v>
      </c>
      <c r="I103" s="102">
        <f t="shared" si="40"/>
        <v>1</v>
      </c>
      <c r="J103" s="103" t="str">
        <f t="shared" si="41"/>
        <v>Complete</v>
      </c>
      <c r="K103" s="146" t="s">
        <v>458</v>
      </c>
      <c r="L103" s="116"/>
    </row>
    <row r="104" spans="2:12">
      <c r="B104" s="115" t="s">
        <v>196</v>
      </c>
      <c r="C104" s="133" t="s">
        <v>207</v>
      </c>
      <c r="D104" s="105" t="s">
        <v>212</v>
      </c>
      <c r="E104" s="102">
        <v>1</v>
      </c>
      <c r="F104" s="102">
        <v>1</v>
      </c>
      <c r="G104" s="102">
        <v>1</v>
      </c>
      <c r="H104" s="102">
        <v>1</v>
      </c>
      <c r="I104" s="102">
        <f t="shared" si="40"/>
        <v>1</v>
      </c>
      <c r="J104" s="103" t="str">
        <f t="shared" si="41"/>
        <v>Complete</v>
      </c>
      <c r="K104" s="146" t="s">
        <v>458</v>
      </c>
      <c r="L104" s="116"/>
    </row>
    <row r="105" spans="2:12">
      <c r="B105" s="115" t="s">
        <v>196</v>
      </c>
      <c r="C105" s="134" t="s">
        <v>326</v>
      </c>
      <c r="D105" s="105" t="s">
        <v>190</v>
      </c>
      <c r="E105" s="102">
        <v>1</v>
      </c>
      <c r="F105" s="102">
        <v>1</v>
      </c>
      <c r="G105" s="102">
        <v>1</v>
      </c>
      <c r="H105" s="102">
        <v>1</v>
      </c>
      <c r="I105" s="102">
        <f t="shared" si="40"/>
        <v>1</v>
      </c>
      <c r="J105" s="103" t="str">
        <f t="shared" si="41"/>
        <v>Complete</v>
      </c>
      <c r="K105" s="146" t="s">
        <v>458</v>
      </c>
      <c r="L105" s="116"/>
    </row>
    <row r="106" spans="2:12">
      <c r="B106" s="115" t="s">
        <v>196</v>
      </c>
      <c r="C106" s="134" t="s">
        <v>326</v>
      </c>
      <c r="D106" s="105" t="s">
        <v>328</v>
      </c>
      <c r="E106" s="102">
        <v>1</v>
      </c>
      <c r="F106" s="102">
        <v>1</v>
      </c>
      <c r="G106" s="102">
        <v>1</v>
      </c>
      <c r="H106" s="102">
        <v>1</v>
      </c>
      <c r="I106" s="102">
        <f t="shared" si="40"/>
        <v>1</v>
      </c>
      <c r="J106" s="103" t="str">
        <f t="shared" si="41"/>
        <v>Complete</v>
      </c>
      <c r="K106" s="146" t="s">
        <v>458</v>
      </c>
      <c r="L106" s="116"/>
    </row>
    <row r="107" spans="2:12">
      <c r="B107" s="115" t="s">
        <v>196</v>
      </c>
      <c r="C107" s="134" t="s">
        <v>326</v>
      </c>
      <c r="D107" s="105" t="s">
        <v>327</v>
      </c>
      <c r="E107" s="102">
        <v>1</v>
      </c>
      <c r="F107" s="102">
        <v>1</v>
      </c>
      <c r="G107" s="102">
        <v>1</v>
      </c>
      <c r="H107" s="102">
        <v>1</v>
      </c>
      <c r="I107" s="102">
        <f t="shared" si="40"/>
        <v>1</v>
      </c>
      <c r="J107" s="103" t="str">
        <f t="shared" si="41"/>
        <v>Complete</v>
      </c>
      <c r="K107" s="146" t="s">
        <v>458</v>
      </c>
      <c r="L107" s="116"/>
    </row>
    <row r="108" spans="2:12">
      <c r="B108" s="115" t="s">
        <v>196</v>
      </c>
      <c r="C108" s="134" t="s">
        <v>326</v>
      </c>
      <c r="D108" s="105" t="s">
        <v>329</v>
      </c>
      <c r="E108" s="102">
        <v>1</v>
      </c>
      <c r="F108" s="102">
        <v>1</v>
      </c>
      <c r="G108" s="102">
        <v>1</v>
      </c>
      <c r="H108" s="102">
        <v>1</v>
      </c>
      <c r="I108" s="102">
        <f t="shared" si="40"/>
        <v>1</v>
      </c>
      <c r="J108" s="103" t="str">
        <f t="shared" si="41"/>
        <v>Complete</v>
      </c>
      <c r="K108" s="146" t="s">
        <v>458</v>
      </c>
      <c r="L108" s="116"/>
    </row>
    <row r="109" spans="2:12">
      <c r="B109" s="115" t="s">
        <v>196</v>
      </c>
      <c r="C109" s="134" t="s">
        <v>326</v>
      </c>
      <c r="D109" s="105" t="s">
        <v>330</v>
      </c>
      <c r="E109" s="102">
        <v>1</v>
      </c>
      <c r="F109" s="102">
        <v>1</v>
      </c>
      <c r="G109" s="102">
        <v>1</v>
      </c>
      <c r="H109" s="102">
        <v>1</v>
      </c>
      <c r="I109" s="102">
        <f t="shared" si="40"/>
        <v>1</v>
      </c>
      <c r="J109" s="103" t="str">
        <f t="shared" si="41"/>
        <v>Complete</v>
      </c>
      <c r="K109" s="146" t="s">
        <v>458</v>
      </c>
      <c r="L109" s="116"/>
    </row>
    <row r="110" spans="2:12">
      <c r="B110" s="115" t="s">
        <v>196</v>
      </c>
      <c r="C110" s="134" t="s">
        <v>326</v>
      </c>
      <c r="D110" s="105" t="s">
        <v>331</v>
      </c>
      <c r="E110" s="102">
        <v>1</v>
      </c>
      <c r="F110" s="102">
        <v>1</v>
      </c>
      <c r="G110" s="102">
        <v>1</v>
      </c>
      <c r="H110" s="102">
        <v>1</v>
      </c>
      <c r="I110" s="102">
        <f t="shared" si="40"/>
        <v>1</v>
      </c>
      <c r="J110" s="103" t="str">
        <f t="shared" si="41"/>
        <v>Complete</v>
      </c>
      <c r="K110" s="146" t="s">
        <v>458</v>
      </c>
      <c r="L110" s="116"/>
    </row>
    <row r="111" spans="2:12">
      <c r="B111" s="115" t="s">
        <v>196</v>
      </c>
      <c r="C111" s="133" t="s">
        <v>332</v>
      </c>
      <c r="D111" s="105" t="s">
        <v>191</v>
      </c>
      <c r="E111" s="102">
        <v>1</v>
      </c>
      <c r="F111" s="102">
        <v>1</v>
      </c>
      <c r="G111" s="102">
        <v>1</v>
      </c>
      <c r="H111" s="102">
        <v>1</v>
      </c>
      <c r="I111" s="102">
        <f t="shared" si="40"/>
        <v>1</v>
      </c>
      <c r="J111" s="103" t="str">
        <f t="shared" si="41"/>
        <v>Complete</v>
      </c>
      <c r="K111" s="146" t="s">
        <v>458</v>
      </c>
      <c r="L111" s="116"/>
    </row>
    <row r="112" spans="2:12">
      <c r="B112" s="115" t="s">
        <v>196</v>
      </c>
      <c r="C112" s="133" t="s">
        <v>332</v>
      </c>
      <c r="D112" s="105" t="s">
        <v>192</v>
      </c>
      <c r="E112" s="102">
        <v>1</v>
      </c>
      <c r="F112" s="102">
        <v>1</v>
      </c>
      <c r="G112" s="102">
        <v>1</v>
      </c>
      <c r="H112" s="102">
        <v>1</v>
      </c>
      <c r="I112" s="102">
        <f t="shared" si="40"/>
        <v>1</v>
      </c>
      <c r="J112" s="103" t="str">
        <f t="shared" si="41"/>
        <v>Complete</v>
      </c>
      <c r="K112" s="146" t="s">
        <v>458</v>
      </c>
      <c r="L112" s="116"/>
    </row>
    <row r="113" spans="2:12">
      <c r="B113" s="115" t="s">
        <v>196</v>
      </c>
      <c r="C113" s="133" t="s">
        <v>332</v>
      </c>
      <c r="D113" s="105" t="s">
        <v>333</v>
      </c>
      <c r="E113" s="102">
        <v>1</v>
      </c>
      <c r="F113" s="102">
        <v>1</v>
      </c>
      <c r="G113" s="102">
        <v>1</v>
      </c>
      <c r="H113" s="102">
        <v>1</v>
      </c>
      <c r="I113" s="102">
        <f t="shared" si="40"/>
        <v>1</v>
      </c>
      <c r="J113" s="103" t="str">
        <f t="shared" si="41"/>
        <v>Complete</v>
      </c>
      <c r="K113" s="146" t="s">
        <v>458</v>
      </c>
      <c r="L113" s="116"/>
    </row>
    <row r="114" spans="2:12">
      <c r="B114" s="115" t="s">
        <v>196</v>
      </c>
      <c r="C114" s="133" t="s">
        <v>332</v>
      </c>
      <c r="D114" s="105" t="s">
        <v>334</v>
      </c>
      <c r="E114" s="102">
        <v>1</v>
      </c>
      <c r="F114" s="102">
        <v>1</v>
      </c>
      <c r="G114" s="102">
        <v>1</v>
      </c>
      <c r="H114" s="102">
        <v>1</v>
      </c>
      <c r="I114" s="102">
        <f t="shared" si="40"/>
        <v>1</v>
      </c>
      <c r="J114" s="103" t="str">
        <f t="shared" si="41"/>
        <v>Complete</v>
      </c>
      <c r="K114" s="146" t="s">
        <v>458</v>
      </c>
      <c r="L114" s="116"/>
    </row>
    <row r="115" spans="2:12">
      <c r="B115" s="115" t="s">
        <v>196</v>
      </c>
      <c r="C115" s="133" t="s">
        <v>332</v>
      </c>
      <c r="D115" s="105" t="s">
        <v>335</v>
      </c>
      <c r="E115" s="102">
        <v>1</v>
      </c>
      <c r="F115" s="102">
        <v>1</v>
      </c>
      <c r="G115" s="102">
        <v>1</v>
      </c>
      <c r="H115" s="102">
        <v>1</v>
      </c>
      <c r="I115" s="102">
        <f t="shared" si="40"/>
        <v>1</v>
      </c>
      <c r="J115" s="103" t="str">
        <f t="shared" si="41"/>
        <v>Complete</v>
      </c>
      <c r="K115" s="146" t="s">
        <v>458</v>
      </c>
      <c r="L115" s="116"/>
    </row>
    <row r="116" spans="2:12">
      <c r="B116" s="115" t="s">
        <v>196</v>
      </c>
      <c r="C116" s="133" t="s">
        <v>332</v>
      </c>
      <c r="D116" s="105" t="s">
        <v>336</v>
      </c>
      <c r="E116" s="102">
        <v>1</v>
      </c>
      <c r="F116" s="102">
        <v>1</v>
      </c>
      <c r="G116" s="102">
        <v>1</v>
      </c>
      <c r="H116" s="102">
        <v>1</v>
      </c>
      <c r="I116" s="102">
        <f t="shared" si="40"/>
        <v>1</v>
      </c>
      <c r="J116" s="103" t="str">
        <f t="shared" si="41"/>
        <v>Complete</v>
      </c>
      <c r="K116" s="146" t="s">
        <v>458</v>
      </c>
      <c r="L116" s="116"/>
    </row>
    <row r="117" spans="2:12">
      <c r="B117" s="115" t="s">
        <v>196</v>
      </c>
      <c r="C117" s="134" t="s">
        <v>365</v>
      </c>
      <c r="D117" s="105" t="s">
        <v>194</v>
      </c>
      <c r="E117" s="102">
        <v>1</v>
      </c>
      <c r="F117" s="102">
        <v>1</v>
      </c>
      <c r="G117" s="102">
        <v>1</v>
      </c>
      <c r="H117" s="102">
        <v>1</v>
      </c>
      <c r="I117" s="102">
        <f t="shared" si="40"/>
        <v>1</v>
      </c>
      <c r="J117" s="103" t="str">
        <f t="shared" si="41"/>
        <v>Complete</v>
      </c>
      <c r="K117" s="146" t="s">
        <v>458</v>
      </c>
      <c r="L117" s="116"/>
    </row>
    <row r="118" spans="2:12">
      <c r="B118" s="115" t="s">
        <v>196</v>
      </c>
      <c r="C118" s="134" t="s">
        <v>365</v>
      </c>
      <c r="D118" s="105" t="s">
        <v>193</v>
      </c>
      <c r="E118" s="102">
        <v>1</v>
      </c>
      <c r="F118" s="102">
        <v>1</v>
      </c>
      <c r="G118" s="102">
        <v>1</v>
      </c>
      <c r="H118" s="102">
        <v>1</v>
      </c>
      <c r="I118" s="102">
        <f t="shared" si="40"/>
        <v>1</v>
      </c>
      <c r="J118" s="103" t="str">
        <f t="shared" si="41"/>
        <v>Complete</v>
      </c>
      <c r="K118" s="146" t="s">
        <v>458</v>
      </c>
      <c r="L118" s="116"/>
    </row>
    <row r="119" spans="2:12">
      <c r="B119" s="115" t="s">
        <v>196</v>
      </c>
      <c r="C119" s="134" t="s">
        <v>365</v>
      </c>
      <c r="D119" s="105" t="s">
        <v>351</v>
      </c>
      <c r="E119" s="102">
        <v>1</v>
      </c>
      <c r="F119" s="102">
        <v>1</v>
      </c>
      <c r="G119" s="102">
        <v>1</v>
      </c>
      <c r="H119" s="102">
        <v>1</v>
      </c>
      <c r="I119" s="102">
        <f t="shared" ref="I119:I120" si="42">(F119+G119+H119)/3</f>
        <v>1</v>
      </c>
      <c r="J119" s="103" t="str">
        <f t="shared" ref="J119:J120" si="43">IF((I119&gt;=100%),"Complete",IF((I119=0%),"N/A","Proceed"))</f>
        <v>Complete</v>
      </c>
      <c r="K119" s="146" t="s">
        <v>458</v>
      </c>
      <c r="L119" s="116"/>
    </row>
    <row r="120" spans="2:12">
      <c r="B120" s="115" t="s">
        <v>196</v>
      </c>
      <c r="C120" s="134" t="s">
        <v>365</v>
      </c>
      <c r="D120" s="105" t="s">
        <v>352</v>
      </c>
      <c r="E120" s="102">
        <v>1</v>
      </c>
      <c r="F120" s="102">
        <v>1</v>
      </c>
      <c r="G120" s="102">
        <v>1</v>
      </c>
      <c r="H120" s="102">
        <v>1</v>
      </c>
      <c r="I120" s="102">
        <f t="shared" si="42"/>
        <v>1</v>
      </c>
      <c r="J120" s="103" t="str">
        <f t="shared" si="43"/>
        <v>Complete</v>
      </c>
      <c r="K120" s="146" t="s">
        <v>458</v>
      </c>
      <c r="L120" s="116"/>
    </row>
    <row r="121" spans="2:12">
      <c r="B121" s="115" t="s">
        <v>196</v>
      </c>
      <c r="C121" s="134" t="s">
        <v>365</v>
      </c>
      <c r="D121" s="105" t="s">
        <v>354</v>
      </c>
      <c r="E121" s="102">
        <v>1</v>
      </c>
      <c r="F121" s="102">
        <v>1</v>
      </c>
      <c r="G121" s="102">
        <v>1</v>
      </c>
      <c r="H121" s="102">
        <v>1</v>
      </c>
      <c r="I121" s="102">
        <f t="shared" ref="I121:I122" si="44">(F121+G121+H121)/3</f>
        <v>1</v>
      </c>
      <c r="J121" s="103" t="str">
        <f t="shared" ref="J121:J122" si="45">IF((I121&gt;=100%),"Complete",IF((I121=0%),"N/A","Proceed"))</f>
        <v>Complete</v>
      </c>
      <c r="K121" s="146" t="s">
        <v>458</v>
      </c>
      <c r="L121" s="116"/>
    </row>
    <row r="122" spans="2:12">
      <c r="B122" s="115" t="s">
        <v>196</v>
      </c>
      <c r="C122" s="134" t="s">
        <v>365</v>
      </c>
      <c r="D122" s="105" t="s">
        <v>355</v>
      </c>
      <c r="E122" s="102">
        <v>1</v>
      </c>
      <c r="F122" s="102">
        <v>1</v>
      </c>
      <c r="G122" s="102">
        <v>1</v>
      </c>
      <c r="H122" s="102">
        <v>1</v>
      </c>
      <c r="I122" s="102">
        <f t="shared" si="44"/>
        <v>1</v>
      </c>
      <c r="J122" s="103" t="str">
        <f t="shared" si="45"/>
        <v>Complete</v>
      </c>
      <c r="K122" s="146" t="s">
        <v>458</v>
      </c>
      <c r="L122" s="116"/>
    </row>
    <row r="123" spans="2:12">
      <c r="B123" s="115" t="s">
        <v>196</v>
      </c>
      <c r="C123" s="133" t="s">
        <v>62</v>
      </c>
      <c r="D123" s="104" t="s">
        <v>353</v>
      </c>
      <c r="E123" s="102">
        <v>1</v>
      </c>
      <c r="F123" s="102">
        <v>1</v>
      </c>
      <c r="G123" s="102">
        <v>0.8</v>
      </c>
      <c r="H123" s="102">
        <v>0.8</v>
      </c>
      <c r="I123" s="102">
        <f t="shared" ref="I123:I131" si="46">(F123+G123+H123)/3</f>
        <v>0.8666666666666667</v>
      </c>
      <c r="J123" s="103" t="str">
        <f t="shared" ref="J123:J131" si="47">IF((I123&gt;=100%),"Complete",IF((I123=0%),"N/A","Proceed"))</f>
        <v>Proceed</v>
      </c>
      <c r="K123" s="146" t="s">
        <v>458</v>
      </c>
      <c r="L123" s="116" t="s">
        <v>530</v>
      </c>
    </row>
    <row r="124" spans="2:12">
      <c r="B124" s="115" t="s">
        <v>196</v>
      </c>
      <c r="C124" s="133" t="s">
        <v>62</v>
      </c>
      <c r="D124" s="104" t="s">
        <v>367</v>
      </c>
      <c r="E124" s="102">
        <v>1</v>
      </c>
      <c r="F124" s="102">
        <v>1</v>
      </c>
      <c r="G124" s="102">
        <v>0.8</v>
      </c>
      <c r="H124" s="102">
        <v>0.8</v>
      </c>
      <c r="I124" s="102">
        <f t="shared" ref="I124" si="48">(F124+G124+H124)/3</f>
        <v>0.8666666666666667</v>
      </c>
      <c r="J124" s="103" t="str">
        <f t="shared" ref="J124" si="49">IF((I124&gt;=100%),"Complete",IF((I124=0%),"N/A","Proceed"))</f>
        <v>Proceed</v>
      </c>
      <c r="K124" s="146" t="s">
        <v>458</v>
      </c>
      <c r="L124" s="116" t="s">
        <v>530</v>
      </c>
    </row>
    <row r="125" spans="2:12">
      <c r="B125" s="115" t="s">
        <v>196</v>
      </c>
      <c r="C125" s="134" t="s">
        <v>63</v>
      </c>
      <c r="D125" s="104" t="s">
        <v>195</v>
      </c>
      <c r="E125" s="102">
        <v>1</v>
      </c>
      <c r="F125" s="102">
        <v>1</v>
      </c>
      <c r="G125" s="102">
        <v>0.8</v>
      </c>
      <c r="H125" s="102">
        <v>0.8</v>
      </c>
      <c r="I125" s="102">
        <f t="shared" si="46"/>
        <v>0.8666666666666667</v>
      </c>
      <c r="J125" s="103" t="str">
        <f t="shared" si="47"/>
        <v>Proceed</v>
      </c>
      <c r="K125" s="146" t="s">
        <v>458</v>
      </c>
      <c r="L125" s="116" t="s">
        <v>530</v>
      </c>
    </row>
    <row r="126" spans="2:12">
      <c r="B126" s="115" t="s">
        <v>196</v>
      </c>
      <c r="C126" s="134" t="s">
        <v>63</v>
      </c>
      <c r="D126" s="104" t="s">
        <v>357</v>
      </c>
      <c r="E126" s="102">
        <v>1</v>
      </c>
      <c r="F126" s="102">
        <v>1</v>
      </c>
      <c r="G126" s="102">
        <v>0.8</v>
      </c>
      <c r="H126" s="102">
        <v>0.8</v>
      </c>
      <c r="I126" s="102">
        <f t="shared" ref="I126" si="50">(F126+G126+H126)/3</f>
        <v>0.8666666666666667</v>
      </c>
      <c r="J126" s="103" t="str">
        <f t="shared" ref="J126" si="51">IF((I126&gt;=100%),"Complete",IF((I126=0%),"N/A","Proceed"))</f>
        <v>Proceed</v>
      </c>
      <c r="K126" s="146" t="s">
        <v>458</v>
      </c>
      <c r="L126" s="116" t="s">
        <v>530</v>
      </c>
    </row>
    <row r="127" spans="2:12">
      <c r="B127" s="115" t="s">
        <v>196</v>
      </c>
      <c r="C127" s="134" t="s">
        <v>63</v>
      </c>
      <c r="D127" s="104" t="s">
        <v>356</v>
      </c>
      <c r="E127" s="102">
        <v>1</v>
      </c>
      <c r="F127" s="102">
        <v>1</v>
      </c>
      <c r="G127" s="102">
        <v>0.8</v>
      </c>
      <c r="H127" s="102">
        <v>0.8</v>
      </c>
      <c r="I127" s="102">
        <f t="shared" ref="I127" si="52">(F127+G127+H127)/3</f>
        <v>0.8666666666666667</v>
      </c>
      <c r="J127" s="103" t="str">
        <f t="shared" ref="J127" si="53">IF((I127&gt;=100%),"Complete",IF((I127=0%),"N/A","Proceed"))</f>
        <v>Proceed</v>
      </c>
      <c r="K127" s="146" t="s">
        <v>458</v>
      </c>
      <c r="L127" s="116" t="s">
        <v>530</v>
      </c>
    </row>
    <row r="128" spans="2:12">
      <c r="B128" s="115" t="s">
        <v>196</v>
      </c>
      <c r="C128" s="133" t="s">
        <v>344</v>
      </c>
      <c r="D128" s="104" t="s">
        <v>345</v>
      </c>
      <c r="E128" s="102">
        <v>1</v>
      </c>
      <c r="F128" s="102">
        <v>1</v>
      </c>
      <c r="G128" s="102">
        <v>1</v>
      </c>
      <c r="H128" s="102">
        <v>1</v>
      </c>
      <c r="I128" s="102">
        <f t="shared" si="46"/>
        <v>1</v>
      </c>
      <c r="J128" s="103" t="str">
        <f t="shared" si="47"/>
        <v>Complete</v>
      </c>
      <c r="K128" s="146" t="s">
        <v>458</v>
      </c>
      <c r="L128" s="116"/>
    </row>
    <row r="129" spans="2:14">
      <c r="B129" s="115" t="s">
        <v>196</v>
      </c>
      <c r="C129" s="155" t="s">
        <v>309</v>
      </c>
      <c r="D129" s="105" t="s">
        <v>366</v>
      </c>
      <c r="E129" s="102">
        <v>1</v>
      </c>
      <c r="F129" s="102">
        <v>1</v>
      </c>
      <c r="G129" s="102">
        <v>1</v>
      </c>
      <c r="H129" s="102">
        <v>1</v>
      </c>
      <c r="I129" s="102">
        <f t="shared" si="46"/>
        <v>1</v>
      </c>
      <c r="J129" s="103" t="str">
        <f t="shared" si="47"/>
        <v>Complete</v>
      </c>
      <c r="K129" s="146" t="s">
        <v>458</v>
      </c>
      <c r="L129" s="116"/>
    </row>
    <row r="130" spans="2:14">
      <c r="B130" s="115" t="s">
        <v>196</v>
      </c>
      <c r="C130" s="154" t="s">
        <v>339</v>
      </c>
      <c r="D130" s="105" t="s">
        <v>349</v>
      </c>
      <c r="E130" s="102">
        <v>1</v>
      </c>
      <c r="F130" s="102">
        <v>1</v>
      </c>
      <c r="G130" s="102">
        <v>1</v>
      </c>
      <c r="H130" s="102">
        <v>1</v>
      </c>
      <c r="I130" s="102">
        <f t="shared" si="46"/>
        <v>1</v>
      </c>
      <c r="J130" s="103" t="str">
        <f t="shared" si="47"/>
        <v>Complete</v>
      </c>
      <c r="K130" s="146" t="s">
        <v>458</v>
      </c>
      <c r="L130" s="116"/>
    </row>
    <row r="131" spans="2:14">
      <c r="B131" s="115" t="s">
        <v>196</v>
      </c>
      <c r="C131" s="133" t="s">
        <v>339</v>
      </c>
      <c r="D131" s="104" t="s">
        <v>350</v>
      </c>
      <c r="E131" s="102">
        <v>1</v>
      </c>
      <c r="F131" s="102">
        <v>1</v>
      </c>
      <c r="G131" s="102">
        <v>1</v>
      </c>
      <c r="H131" s="102">
        <v>1</v>
      </c>
      <c r="I131" s="102">
        <f t="shared" si="46"/>
        <v>1</v>
      </c>
      <c r="J131" s="103" t="str">
        <f t="shared" si="47"/>
        <v>Complete</v>
      </c>
      <c r="K131" s="146" t="s">
        <v>458</v>
      </c>
      <c r="L131" s="116"/>
    </row>
    <row r="132" spans="2:14">
      <c r="B132" s="115" t="s">
        <v>196</v>
      </c>
      <c r="C132" s="133" t="s">
        <v>339</v>
      </c>
      <c r="D132" s="104" t="s">
        <v>347</v>
      </c>
      <c r="E132" s="102">
        <v>1</v>
      </c>
      <c r="F132" s="102">
        <v>1</v>
      </c>
      <c r="G132" s="102">
        <v>1</v>
      </c>
      <c r="H132" s="102">
        <v>1</v>
      </c>
      <c r="I132" s="102">
        <f t="shared" ref="I132:I133" si="54">(F132+G132+H132)/3</f>
        <v>1</v>
      </c>
      <c r="J132" s="103" t="str">
        <f t="shared" ref="J132:J133" si="55">IF((I132&gt;=100%),"Complete",IF((I132=0%),"N/A","Proceed"))</f>
        <v>Complete</v>
      </c>
      <c r="K132" s="146" t="s">
        <v>458</v>
      </c>
      <c r="L132" s="116"/>
    </row>
    <row r="133" spans="2:14">
      <c r="B133" s="115" t="s">
        <v>196</v>
      </c>
      <c r="C133" s="133" t="s">
        <v>339</v>
      </c>
      <c r="D133" s="104" t="s">
        <v>348</v>
      </c>
      <c r="E133" s="102">
        <v>1</v>
      </c>
      <c r="F133" s="102">
        <v>1</v>
      </c>
      <c r="G133" s="102">
        <v>1</v>
      </c>
      <c r="H133" s="102">
        <v>1</v>
      </c>
      <c r="I133" s="102">
        <f t="shared" si="54"/>
        <v>1</v>
      </c>
      <c r="J133" s="103" t="str">
        <f t="shared" si="55"/>
        <v>Complete</v>
      </c>
      <c r="K133" s="146" t="s">
        <v>458</v>
      </c>
      <c r="L133" s="116"/>
    </row>
    <row r="134" spans="2:14">
      <c r="B134" s="115" t="s">
        <v>196</v>
      </c>
      <c r="C134" s="134" t="s">
        <v>362</v>
      </c>
      <c r="D134" s="104" t="s">
        <v>363</v>
      </c>
      <c r="E134" s="102">
        <v>1</v>
      </c>
      <c r="F134" s="102">
        <v>0</v>
      </c>
      <c r="G134" s="102">
        <v>0</v>
      </c>
      <c r="H134" s="102">
        <v>0</v>
      </c>
      <c r="I134" s="102">
        <f t="shared" ref="I134" si="56">(F134+G134+H134)/3</f>
        <v>0</v>
      </c>
      <c r="J134" s="103" t="str">
        <f t="shared" ref="J134" si="57">IF((I134&gt;=100%),"Complete",IF((I134=0%),"N/A","Proceed"))</f>
        <v>N/A</v>
      </c>
      <c r="K134" s="146" t="s">
        <v>460</v>
      </c>
      <c r="L134" s="116"/>
    </row>
    <row r="135" spans="2:14">
      <c r="B135" s="115" t="s">
        <v>196</v>
      </c>
      <c r="C135" s="134" t="s">
        <v>362</v>
      </c>
      <c r="D135" s="104" t="s">
        <v>364</v>
      </c>
      <c r="E135" s="102">
        <v>1</v>
      </c>
      <c r="F135" s="102">
        <v>0</v>
      </c>
      <c r="G135" s="102">
        <v>0</v>
      </c>
      <c r="H135" s="102">
        <v>0</v>
      </c>
      <c r="I135" s="102">
        <f t="shared" ref="I135:I136" si="58">(F135+G135+H135)/3</f>
        <v>0</v>
      </c>
      <c r="J135" s="103" t="str">
        <f t="shared" ref="J135:J136" si="59">IF((I135&gt;=100%),"Complete",IF((I135=0%),"N/A","Proceed"))</f>
        <v>N/A</v>
      </c>
      <c r="K135" s="146" t="s">
        <v>460</v>
      </c>
      <c r="L135" s="116"/>
    </row>
    <row r="136" spans="2:14">
      <c r="B136" s="115" t="s">
        <v>196</v>
      </c>
      <c r="C136" s="154" t="s">
        <v>260</v>
      </c>
      <c r="D136" s="104" t="s">
        <v>412</v>
      </c>
      <c r="E136" s="102">
        <v>1</v>
      </c>
      <c r="F136" s="102">
        <v>0</v>
      </c>
      <c r="G136" s="102">
        <v>0</v>
      </c>
      <c r="H136" s="102">
        <v>0</v>
      </c>
      <c r="I136" s="102">
        <f t="shared" si="58"/>
        <v>0</v>
      </c>
      <c r="J136" s="103" t="str">
        <f t="shared" si="59"/>
        <v>N/A</v>
      </c>
      <c r="K136" s="146" t="s">
        <v>460</v>
      </c>
      <c r="L136" s="116"/>
    </row>
    <row r="137" spans="2:14">
      <c r="B137" s="115" t="s">
        <v>196</v>
      </c>
      <c r="C137" s="134" t="s">
        <v>259</v>
      </c>
      <c r="D137" s="104" t="s">
        <v>413</v>
      </c>
      <c r="E137" s="102">
        <v>1</v>
      </c>
      <c r="F137" s="102">
        <v>0</v>
      </c>
      <c r="G137" s="102">
        <v>0</v>
      </c>
      <c r="H137" s="102">
        <v>0</v>
      </c>
      <c r="I137" s="102">
        <f t="shared" ref="I137:I143" si="60">(F137+G137+H137)/3</f>
        <v>0</v>
      </c>
      <c r="J137" s="103" t="str">
        <f t="shared" ref="J137:J143" si="61">IF((I137&gt;=100%),"Complete",IF((I137=0%),"N/A","Proceed"))</f>
        <v>N/A</v>
      </c>
      <c r="K137" s="146" t="s">
        <v>459</v>
      </c>
      <c r="L137" s="116" t="s">
        <v>531</v>
      </c>
      <c r="N137" s="99"/>
    </row>
    <row r="138" spans="2:14">
      <c r="B138" s="115" t="s">
        <v>196</v>
      </c>
      <c r="C138" s="161" t="s">
        <v>259</v>
      </c>
      <c r="D138" s="104" t="s">
        <v>480</v>
      </c>
      <c r="E138" s="102">
        <v>1</v>
      </c>
      <c r="F138" s="102">
        <v>0</v>
      </c>
      <c r="G138" s="102">
        <v>0</v>
      </c>
      <c r="H138" s="102">
        <v>0</v>
      </c>
      <c r="I138" s="102">
        <f t="shared" ref="I138" si="62">(F138+G138+H138)/3</f>
        <v>0</v>
      </c>
      <c r="J138" s="103" t="str">
        <f t="shared" ref="J138" si="63">IF((I138&gt;=100%),"Complete",IF((I138=0%),"N/A","Proceed"))</f>
        <v>N/A</v>
      </c>
      <c r="K138" s="146" t="s">
        <v>459</v>
      </c>
      <c r="L138" s="153"/>
    </row>
    <row r="139" spans="2:14">
      <c r="B139" s="115" t="s">
        <v>196</v>
      </c>
      <c r="C139" s="133" t="s">
        <v>261</v>
      </c>
      <c r="D139" s="104" t="s">
        <v>416</v>
      </c>
      <c r="E139" s="102">
        <v>1</v>
      </c>
      <c r="F139" s="102">
        <v>0</v>
      </c>
      <c r="G139" s="102">
        <v>0</v>
      </c>
      <c r="H139" s="102">
        <v>0</v>
      </c>
      <c r="I139" s="102">
        <f t="shared" si="60"/>
        <v>0</v>
      </c>
      <c r="J139" s="103" t="str">
        <f t="shared" si="61"/>
        <v>N/A</v>
      </c>
      <c r="K139" s="146" t="s">
        <v>460</v>
      </c>
      <c r="L139" s="116"/>
      <c r="N139" s="99"/>
    </row>
    <row r="140" spans="2:14">
      <c r="B140" s="115" t="s">
        <v>196</v>
      </c>
      <c r="C140" s="134" t="s">
        <v>262</v>
      </c>
      <c r="D140" s="104" t="s">
        <v>417</v>
      </c>
      <c r="E140" s="102">
        <v>1</v>
      </c>
      <c r="F140" s="102">
        <v>0</v>
      </c>
      <c r="G140" s="102">
        <v>0</v>
      </c>
      <c r="H140" s="102">
        <v>0</v>
      </c>
      <c r="I140" s="102">
        <f t="shared" si="60"/>
        <v>0</v>
      </c>
      <c r="J140" s="103" t="str">
        <f t="shared" si="61"/>
        <v>N/A</v>
      </c>
      <c r="K140" s="146" t="s">
        <v>460</v>
      </c>
      <c r="L140" s="116"/>
      <c r="N140" s="99"/>
    </row>
    <row r="141" spans="2:14">
      <c r="B141" s="115" t="s">
        <v>196</v>
      </c>
      <c r="C141" s="133" t="s">
        <v>263</v>
      </c>
      <c r="D141" s="104" t="s">
        <v>418</v>
      </c>
      <c r="E141" s="102">
        <v>1</v>
      </c>
      <c r="F141" s="102">
        <v>0</v>
      </c>
      <c r="G141" s="102">
        <v>0</v>
      </c>
      <c r="H141" s="102">
        <v>0</v>
      </c>
      <c r="I141" s="102">
        <f t="shared" si="60"/>
        <v>0</v>
      </c>
      <c r="J141" s="103" t="str">
        <f t="shared" si="61"/>
        <v>N/A</v>
      </c>
      <c r="K141" s="146" t="s">
        <v>460</v>
      </c>
      <c r="L141" s="116"/>
    </row>
    <row r="142" spans="2:14">
      <c r="B142" s="115" t="s">
        <v>196</v>
      </c>
      <c r="C142" s="134" t="s">
        <v>264</v>
      </c>
      <c r="D142" s="104" t="s">
        <v>414</v>
      </c>
      <c r="E142" s="102">
        <v>1</v>
      </c>
      <c r="F142" s="175">
        <v>0</v>
      </c>
      <c r="G142" s="102">
        <v>0.5</v>
      </c>
      <c r="H142" s="102">
        <v>0.3</v>
      </c>
      <c r="I142" s="102">
        <f t="shared" si="60"/>
        <v>0.26666666666666666</v>
      </c>
      <c r="J142" s="103" t="str">
        <f t="shared" si="61"/>
        <v>Proceed</v>
      </c>
      <c r="K142" s="146" t="s">
        <v>460</v>
      </c>
      <c r="L142" s="116"/>
    </row>
    <row r="143" spans="2:14">
      <c r="B143" s="115" t="s">
        <v>196</v>
      </c>
      <c r="C143" s="134" t="s">
        <v>264</v>
      </c>
      <c r="D143" s="104" t="s">
        <v>415</v>
      </c>
      <c r="E143" s="102">
        <v>1</v>
      </c>
      <c r="F143" s="175">
        <v>0</v>
      </c>
      <c r="G143" s="102">
        <v>0.5</v>
      </c>
      <c r="H143" s="102">
        <v>0.3</v>
      </c>
      <c r="I143" s="102">
        <f t="shared" si="60"/>
        <v>0.26666666666666666</v>
      </c>
      <c r="J143" s="103" t="str">
        <f t="shared" si="61"/>
        <v>Proceed</v>
      </c>
      <c r="K143" s="146" t="s">
        <v>460</v>
      </c>
      <c r="L143" s="116"/>
    </row>
    <row r="144" spans="2:14">
      <c r="B144" s="115" t="s">
        <v>196</v>
      </c>
      <c r="C144" s="154" t="s">
        <v>36</v>
      </c>
      <c r="D144" s="128" t="s">
        <v>267</v>
      </c>
      <c r="E144" s="102">
        <v>1</v>
      </c>
      <c r="F144" s="102">
        <v>0</v>
      </c>
      <c r="G144" s="102">
        <v>0</v>
      </c>
      <c r="H144" s="102">
        <v>0</v>
      </c>
      <c r="I144" s="102">
        <f t="shared" ref="I144:I204" si="64">(F144+G144+H144)/3</f>
        <v>0</v>
      </c>
      <c r="J144" s="103" t="str">
        <f t="shared" ref="J144:J204" si="65">IF((I144&gt;=100%),"Complete",IF((I144=0%),"N/A","Proceed"))</f>
        <v>N/A</v>
      </c>
      <c r="K144" s="146" t="s">
        <v>459</v>
      </c>
      <c r="L144" s="153"/>
    </row>
    <row r="145" spans="2:12">
      <c r="B145" s="115" t="s">
        <v>196</v>
      </c>
      <c r="C145" s="160" t="s">
        <v>266</v>
      </c>
      <c r="D145" s="104" t="s">
        <v>419</v>
      </c>
      <c r="E145" s="102">
        <v>1</v>
      </c>
      <c r="F145" s="102">
        <v>0</v>
      </c>
      <c r="G145" s="102">
        <v>0</v>
      </c>
      <c r="H145" s="102">
        <v>0</v>
      </c>
      <c r="I145" s="102">
        <f t="shared" si="64"/>
        <v>0</v>
      </c>
      <c r="J145" s="103" t="str">
        <f t="shared" si="65"/>
        <v>N/A</v>
      </c>
      <c r="K145" s="146" t="s">
        <v>459</v>
      </c>
      <c r="L145" s="153"/>
    </row>
    <row r="146" spans="2:12">
      <c r="B146" s="115" t="s">
        <v>196</v>
      </c>
      <c r="C146" s="161" t="s">
        <v>483</v>
      </c>
      <c r="D146" s="104" t="s">
        <v>478</v>
      </c>
      <c r="E146" s="102">
        <v>1</v>
      </c>
      <c r="F146" s="102">
        <v>0</v>
      </c>
      <c r="G146" s="102">
        <v>0</v>
      </c>
      <c r="H146" s="102">
        <v>0</v>
      </c>
      <c r="I146" s="102">
        <f t="shared" si="64"/>
        <v>0</v>
      </c>
      <c r="J146" s="103" t="str">
        <f t="shared" si="65"/>
        <v>N/A</v>
      </c>
      <c r="K146" s="146" t="s">
        <v>462</v>
      </c>
      <c r="L146" s="153"/>
    </row>
    <row r="147" spans="2:12">
      <c r="B147" s="115" t="s">
        <v>196</v>
      </c>
      <c r="C147" s="161" t="s">
        <v>483</v>
      </c>
      <c r="D147" s="104" t="s">
        <v>479</v>
      </c>
      <c r="E147" s="102">
        <v>1</v>
      </c>
      <c r="F147" s="102">
        <v>0</v>
      </c>
      <c r="G147" s="102">
        <v>0</v>
      </c>
      <c r="H147" s="102">
        <v>0</v>
      </c>
      <c r="I147" s="102">
        <f t="shared" ref="I147:I148" si="66">(F147+G147+H147)/3</f>
        <v>0</v>
      </c>
      <c r="J147" s="103" t="str">
        <f t="shared" ref="J147:J148" si="67">IF((I147&gt;=100%),"Complete",IF((I147=0%),"N/A","Proceed"))</f>
        <v>N/A</v>
      </c>
      <c r="K147" s="146" t="s">
        <v>462</v>
      </c>
      <c r="L147" s="153"/>
    </row>
    <row r="148" spans="2:12">
      <c r="B148" s="115" t="s">
        <v>196</v>
      </c>
      <c r="C148" s="160" t="s">
        <v>481</v>
      </c>
      <c r="D148" s="104" t="s">
        <v>482</v>
      </c>
      <c r="E148" s="102">
        <v>1</v>
      </c>
      <c r="F148" s="102">
        <v>0</v>
      </c>
      <c r="G148" s="102">
        <v>0</v>
      </c>
      <c r="H148" s="102">
        <v>0</v>
      </c>
      <c r="I148" s="102">
        <f t="shared" si="66"/>
        <v>0</v>
      </c>
      <c r="J148" s="103" t="str">
        <f t="shared" si="67"/>
        <v>N/A</v>
      </c>
      <c r="K148" s="146" t="s">
        <v>459</v>
      </c>
      <c r="L148" s="153"/>
    </row>
    <row r="149" spans="2:12" ht="17.25" thickBot="1">
      <c r="B149" s="117" t="s">
        <v>196</v>
      </c>
      <c r="C149" s="135" t="s">
        <v>465</v>
      </c>
      <c r="D149" s="119" t="s">
        <v>466</v>
      </c>
      <c r="E149" s="120">
        <v>1</v>
      </c>
      <c r="F149" s="120">
        <v>1</v>
      </c>
      <c r="G149" s="120">
        <v>1</v>
      </c>
      <c r="H149" s="120">
        <v>1</v>
      </c>
      <c r="I149" s="120">
        <f t="shared" ref="I149" si="68">(F149+G149+H149)/3</f>
        <v>1</v>
      </c>
      <c r="J149" s="121" t="str">
        <f t="shared" ref="J149" si="69">IF((I149&gt;=100%),"Complete",IF((I149=0%),"N/A","Proceed"))</f>
        <v>Complete</v>
      </c>
      <c r="K149" s="150" t="s">
        <v>458</v>
      </c>
      <c r="L149" s="122"/>
    </row>
    <row r="150" spans="2:12">
      <c r="B150" s="156" t="s">
        <v>310</v>
      </c>
      <c r="C150" s="136" t="s">
        <v>396</v>
      </c>
      <c r="D150" s="124" t="s">
        <v>398</v>
      </c>
      <c r="E150" s="112">
        <v>1</v>
      </c>
      <c r="F150" s="112">
        <v>1</v>
      </c>
      <c r="G150" s="112">
        <v>1</v>
      </c>
      <c r="H150" s="112">
        <v>1</v>
      </c>
      <c r="I150" s="112">
        <f t="shared" si="64"/>
        <v>1</v>
      </c>
      <c r="J150" s="113" t="str">
        <f t="shared" si="65"/>
        <v>Complete</v>
      </c>
      <c r="K150" s="145" t="s">
        <v>458</v>
      </c>
      <c r="L150" s="114"/>
    </row>
    <row r="151" spans="2:12">
      <c r="B151" s="157" t="s">
        <v>310</v>
      </c>
      <c r="C151" s="134" t="s">
        <v>396</v>
      </c>
      <c r="D151" s="104" t="s">
        <v>397</v>
      </c>
      <c r="E151" s="102">
        <v>1</v>
      </c>
      <c r="F151" s="102">
        <v>1</v>
      </c>
      <c r="G151" s="102">
        <v>1</v>
      </c>
      <c r="H151" s="102">
        <v>1</v>
      </c>
      <c r="I151" s="102">
        <f t="shared" si="64"/>
        <v>1</v>
      </c>
      <c r="J151" s="103" t="str">
        <f t="shared" si="65"/>
        <v>Complete</v>
      </c>
      <c r="K151" s="146" t="s">
        <v>458</v>
      </c>
      <c r="L151" s="116"/>
    </row>
    <row r="152" spans="2:12">
      <c r="B152" s="157" t="s">
        <v>310</v>
      </c>
      <c r="C152" s="134" t="s">
        <v>396</v>
      </c>
      <c r="D152" s="104" t="s">
        <v>401</v>
      </c>
      <c r="E152" s="102">
        <v>1</v>
      </c>
      <c r="F152" s="102">
        <v>1</v>
      </c>
      <c r="G152" s="102">
        <v>1</v>
      </c>
      <c r="H152" s="102">
        <v>1</v>
      </c>
      <c r="I152" s="102">
        <f t="shared" si="64"/>
        <v>1</v>
      </c>
      <c r="J152" s="103" t="str">
        <f t="shared" si="65"/>
        <v>Complete</v>
      </c>
      <c r="K152" s="146" t="s">
        <v>458</v>
      </c>
      <c r="L152" s="116"/>
    </row>
    <row r="153" spans="2:12">
      <c r="B153" s="157" t="s">
        <v>310</v>
      </c>
      <c r="C153" s="134" t="s">
        <v>396</v>
      </c>
      <c r="D153" s="104" t="s">
        <v>400</v>
      </c>
      <c r="E153" s="102">
        <v>1</v>
      </c>
      <c r="F153" s="102">
        <v>1</v>
      </c>
      <c r="G153" s="102">
        <v>1</v>
      </c>
      <c r="H153" s="102">
        <v>1</v>
      </c>
      <c r="I153" s="102">
        <f t="shared" si="64"/>
        <v>1</v>
      </c>
      <c r="J153" s="103" t="str">
        <f t="shared" si="65"/>
        <v>Complete</v>
      </c>
      <c r="K153" s="146" t="s">
        <v>458</v>
      </c>
      <c r="L153" s="116"/>
    </row>
    <row r="154" spans="2:12" ht="17.25" thickBot="1">
      <c r="B154" s="158" t="s">
        <v>310</v>
      </c>
      <c r="C154" s="135" t="s">
        <v>396</v>
      </c>
      <c r="D154" s="119" t="s">
        <v>399</v>
      </c>
      <c r="E154" s="120">
        <v>1</v>
      </c>
      <c r="F154" s="120">
        <v>1</v>
      </c>
      <c r="G154" s="120">
        <v>1</v>
      </c>
      <c r="H154" s="120">
        <v>1</v>
      </c>
      <c r="I154" s="120">
        <f t="shared" si="64"/>
        <v>1</v>
      </c>
      <c r="J154" s="121" t="str">
        <f t="shared" si="65"/>
        <v>Complete</v>
      </c>
      <c r="K154" s="150" t="s">
        <v>458</v>
      </c>
      <c r="L154" s="122"/>
    </row>
    <row r="155" spans="2:12">
      <c r="B155" s="156" t="s">
        <v>204</v>
      </c>
      <c r="C155" s="136" t="s">
        <v>476</v>
      </c>
      <c r="D155" s="138" t="s">
        <v>430</v>
      </c>
      <c r="E155" s="112">
        <v>1</v>
      </c>
      <c r="F155" s="112">
        <v>1</v>
      </c>
      <c r="G155" s="112">
        <v>1</v>
      </c>
      <c r="H155" s="112">
        <v>1</v>
      </c>
      <c r="I155" s="112">
        <f t="shared" si="64"/>
        <v>1</v>
      </c>
      <c r="J155" s="113" t="str">
        <f t="shared" si="65"/>
        <v>Complete</v>
      </c>
      <c r="K155" s="145" t="s">
        <v>458</v>
      </c>
      <c r="L155" s="114"/>
    </row>
    <row r="156" spans="2:12">
      <c r="B156" s="157" t="s">
        <v>204</v>
      </c>
      <c r="C156" s="134" t="s">
        <v>476</v>
      </c>
      <c r="D156" s="128" t="s">
        <v>420</v>
      </c>
      <c r="E156" s="102">
        <v>1</v>
      </c>
      <c r="F156" s="102">
        <v>1</v>
      </c>
      <c r="G156" s="102">
        <v>1</v>
      </c>
      <c r="H156" s="102">
        <v>1</v>
      </c>
      <c r="I156" s="102">
        <f t="shared" ref="I156" si="70">(F156+G156+H156)/3</f>
        <v>1</v>
      </c>
      <c r="J156" s="103" t="str">
        <f t="shared" ref="J156" si="71">IF((I156&gt;=100%),"Complete",IF((I156=0%),"N/A","Proceed"))</f>
        <v>Complete</v>
      </c>
      <c r="K156" s="146" t="s">
        <v>458</v>
      </c>
      <c r="L156" s="116"/>
    </row>
    <row r="157" spans="2:12">
      <c r="B157" s="157" t="s">
        <v>204</v>
      </c>
      <c r="C157" s="134" t="s">
        <v>476</v>
      </c>
      <c r="D157" s="128" t="s">
        <v>431</v>
      </c>
      <c r="E157" s="102">
        <v>1</v>
      </c>
      <c r="F157" s="102">
        <v>1</v>
      </c>
      <c r="G157" s="102">
        <v>1</v>
      </c>
      <c r="H157" s="102">
        <v>1</v>
      </c>
      <c r="I157" s="102">
        <f t="shared" si="64"/>
        <v>1</v>
      </c>
      <c r="J157" s="103" t="str">
        <f t="shared" si="65"/>
        <v>Complete</v>
      </c>
      <c r="K157" s="146" t="s">
        <v>458</v>
      </c>
      <c r="L157" s="116"/>
    </row>
    <row r="158" spans="2:12">
      <c r="B158" s="157" t="s">
        <v>204</v>
      </c>
      <c r="C158" s="134" t="s">
        <v>476</v>
      </c>
      <c r="D158" s="128" t="s">
        <v>422</v>
      </c>
      <c r="E158" s="102">
        <v>1</v>
      </c>
      <c r="F158" s="102">
        <v>1</v>
      </c>
      <c r="G158" s="102">
        <v>1</v>
      </c>
      <c r="H158" s="102">
        <v>1</v>
      </c>
      <c r="I158" s="102">
        <f t="shared" si="64"/>
        <v>1</v>
      </c>
      <c r="J158" s="103" t="str">
        <f t="shared" si="65"/>
        <v>Complete</v>
      </c>
      <c r="K158" s="146" t="s">
        <v>458</v>
      </c>
      <c r="L158" s="116"/>
    </row>
    <row r="159" spans="2:12">
      <c r="B159" s="157" t="s">
        <v>204</v>
      </c>
      <c r="C159" s="134" t="s">
        <v>476</v>
      </c>
      <c r="D159" s="128" t="s">
        <v>429</v>
      </c>
      <c r="E159" s="102">
        <v>1</v>
      </c>
      <c r="F159" s="102">
        <v>1</v>
      </c>
      <c r="G159" s="102">
        <v>1</v>
      </c>
      <c r="H159" s="102">
        <v>1</v>
      </c>
      <c r="I159" s="102">
        <f t="shared" si="64"/>
        <v>1</v>
      </c>
      <c r="J159" s="103" t="str">
        <f t="shared" si="65"/>
        <v>Complete</v>
      </c>
      <c r="K159" s="146" t="s">
        <v>458</v>
      </c>
      <c r="L159" s="116"/>
    </row>
    <row r="160" spans="2:12">
      <c r="B160" s="157" t="s">
        <v>204</v>
      </c>
      <c r="C160" s="134" t="s">
        <v>476</v>
      </c>
      <c r="D160" s="128" t="s">
        <v>423</v>
      </c>
      <c r="E160" s="102">
        <v>1</v>
      </c>
      <c r="F160" s="102">
        <v>1</v>
      </c>
      <c r="G160" s="102">
        <v>1</v>
      </c>
      <c r="H160" s="102">
        <v>1</v>
      </c>
      <c r="I160" s="102">
        <f t="shared" ref="I160" si="72">(F160+G160+H160)/3</f>
        <v>1</v>
      </c>
      <c r="J160" s="103" t="str">
        <f t="shared" ref="J160" si="73">IF((I160&gt;=100%),"Complete",IF((I160=0%),"N/A","Proceed"))</f>
        <v>Complete</v>
      </c>
      <c r="K160" s="146" t="s">
        <v>458</v>
      </c>
      <c r="L160" s="116"/>
    </row>
    <row r="161" spans="2:12">
      <c r="B161" s="157" t="s">
        <v>204</v>
      </c>
      <c r="C161" s="134" t="s">
        <v>476</v>
      </c>
      <c r="D161" s="128" t="s">
        <v>432</v>
      </c>
      <c r="E161" s="102">
        <v>1</v>
      </c>
      <c r="F161" s="102">
        <v>1</v>
      </c>
      <c r="G161" s="102">
        <v>1</v>
      </c>
      <c r="H161" s="102">
        <v>1</v>
      </c>
      <c r="I161" s="102">
        <f t="shared" si="64"/>
        <v>1</v>
      </c>
      <c r="J161" s="103" t="str">
        <f t="shared" si="65"/>
        <v>Complete</v>
      </c>
      <c r="K161" s="146" t="s">
        <v>458</v>
      </c>
      <c r="L161" s="116"/>
    </row>
    <row r="162" spans="2:12">
      <c r="B162" s="157" t="s">
        <v>204</v>
      </c>
      <c r="C162" s="134" t="s">
        <v>476</v>
      </c>
      <c r="D162" s="128" t="s">
        <v>424</v>
      </c>
      <c r="E162" s="102">
        <v>1</v>
      </c>
      <c r="F162" s="102">
        <v>1</v>
      </c>
      <c r="G162" s="102">
        <v>1</v>
      </c>
      <c r="H162" s="102">
        <v>1</v>
      </c>
      <c r="I162" s="102">
        <f t="shared" si="64"/>
        <v>1</v>
      </c>
      <c r="J162" s="103" t="str">
        <f t="shared" si="65"/>
        <v>Complete</v>
      </c>
      <c r="K162" s="146" t="s">
        <v>458</v>
      </c>
      <c r="L162" s="116"/>
    </row>
    <row r="163" spans="2:12">
      <c r="B163" s="157" t="s">
        <v>204</v>
      </c>
      <c r="C163" s="134" t="s">
        <v>476</v>
      </c>
      <c r="D163" s="128" t="s">
        <v>433</v>
      </c>
      <c r="E163" s="102">
        <v>1</v>
      </c>
      <c r="F163" s="102">
        <v>1</v>
      </c>
      <c r="G163" s="102">
        <v>1</v>
      </c>
      <c r="H163" s="102">
        <v>1</v>
      </c>
      <c r="I163" s="102">
        <f t="shared" si="64"/>
        <v>1</v>
      </c>
      <c r="J163" s="103" t="str">
        <f t="shared" si="65"/>
        <v>Complete</v>
      </c>
      <c r="K163" s="146" t="s">
        <v>458</v>
      </c>
      <c r="L163" s="116"/>
    </row>
    <row r="164" spans="2:12">
      <c r="B164" s="157" t="s">
        <v>204</v>
      </c>
      <c r="C164" s="134" t="s">
        <v>476</v>
      </c>
      <c r="D164" s="128" t="s">
        <v>425</v>
      </c>
      <c r="E164" s="102">
        <v>1</v>
      </c>
      <c r="F164" s="102">
        <v>1</v>
      </c>
      <c r="G164" s="102">
        <v>1</v>
      </c>
      <c r="H164" s="102">
        <v>1</v>
      </c>
      <c r="I164" s="102">
        <f t="shared" ref="I164" si="74">(F164+G164+H164)/3</f>
        <v>1</v>
      </c>
      <c r="J164" s="103" t="str">
        <f t="shared" ref="J164" si="75">IF((I164&gt;=100%),"Complete",IF((I164=0%),"N/A","Proceed"))</f>
        <v>Complete</v>
      </c>
      <c r="K164" s="146" t="s">
        <v>458</v>
      </c>
      <c r="L164" s="116"/>
    </row>
    <row r="165" spans="2:12">
      <c r="B165" s="157" t="s">
        <v>204</v>
      </c>
      <c r="C165" s="134" t="s">
        <v>476</v>
      </c>
      <c r="D165" s="128" t="s">
        <v>434</v>
      </c>
      <c r="E165" s="102">
        <v>1</v>
      </c>
      <c r="F165" s="102">
        <v>1</v>
      </c>
      <c r="G165" s="102">
        <v>1</v>
      </c>
      <c r="H165" s="102">
        <v>1</v>
      </c>
      <c r="I165" s="102">
        <f t="shared" si="64"/>
        <v>1</v>
      </c>
      <c r="J165" s="103" t="str">
        <f t="shared" si="65"/>
        <v>Complete</v>
      </c>
      <c r="K165" s="146" t="s">
        <v>458</v>
      </c>
      <c r="L165" s="116"/>
    </row>
    <row r="166" spans="2:12">
      <c r="B166" s="157" t="s">
        <v>204</v>
      </c>
      <c r="C166" s="134" t="s">
        <v>476</v>
      </c>
      <c r="D166" s="128" t="s">
        <v>426</v>
      </c>
      <c r="E166" s="102">
        <v>1</v>
      </c>
      <c r="F166" s="102">
        <v>1</v>
      </c>
      <c r="G166" s="102">
        <v>1</v>
      </c>
      <c r="H166" s="102">
        <v>1</v>
      </c>
      <c r="I166" s="102">
        <f t="shared" si="64"/>
        <v>1</v>
      </c>
      <c r="J166" s="103" t="str">
        <f t="shared" si="65"/>
        <v>Complete</v>
      </c>
      <c r="K166" s="146" t="s">
        <v>458</v>
      </c>
      <c r="L166" s="116"/>
    </row>
    <row r="167" spans="2:12">
      <c r="B167" s="157" t="s">
        <v>204</v>
      </c>
      <c r="C167" s="134" t="s">
        <v>476</v>
      </c>
      <c r="D167" s="128" t="s">
        <v>435</v>
      </c>
      <c r="E167" s="102">
        <v>1</v>
      </c>
      <c r="F167" s="102">
        <v>1</v>
      </c>
      <c r="G167" s="102">
        <v>1</v>
      </c>
      <c r="H167" s="102">
        <v>1</v>
      </c>
      <c r="I167" s="102">
        <f t="shared" si="64"/>
        <v>1</v>
      </c>
      <c r="J167" s="103" t="str">
        <f t="shared" si="65"/>
        <v>Complete</v>
      </c>
      <c r="K167" s="146" t="s">
        <v>458</v>
      </c>
      <c r="L167" s="116"/>
    </row>
    <row r="168" spans="2:12">
      <c r="B168" s="157" t="s">
        <v>204</v>
      </c>
      <c r="C168" s="134" t="s">
        <v>476</v>
      </c>
      <c r="D168" s="128" t="s">
        <v>427</v>
      </c>
      <c r="E168" s="102">
        <v>1</v>
      </c>
      <c r="F168" s="102">
        <v>1</v>
      </c>
      <c r="G168" s="102">
        <v>1</v>
      </c>
      <c r="H168" s="102">
        <v>1</v>
      </c>
      <c r="I168" s="102">
        <f t="shared" ref="I168" si="76">(F168+G168+H168)/3</f>
        <v>1</v>
      </c>
      <c r="J168" s="103" t="str">
        <f t="shared" ref="J168" si="77">IF((I168&gt;=100%),"Complete",IF((I168=0%),"N/A","Proceed"))</f>
        <v>Complete</v>
      </c>
      <c r="K168" s="146" t="s">
        <v>458</v>
      </c>
      <c r="L168" s="116"/>
    </row>
    <row r="169" spans="2:12">
      <c r="B169" s="157" t="s">
        <v>204</v>
      </c>
      <c r="C169" s="134" t="s">
        <v>476</v>
      </c>
      <c r="D169" s="128" t="s">
        <v>436</v>
      </c>
      <c r="E169" s="102">
        <v>1</v>
      </c>
      <c r="F169" s="102">
        <v>1</v>
      </c>
      <c r="G169" s="102">
        <v>1</v>
      </c>
      <c r="H169" s="102">
        <v>1</v>
      </c>
      <c r="I169" s="102">
        <f t="shared" si="64"/>
        <v>1</v>
      </c>
      <c r="J169" s="103" t="str">
        <f t="shared" si="65"/>
        <v>Complete</v>
      </c>
      <c r="K169" s="146" t="s">
        <v>458</v>
      </c>
      <c r="L169" s="116"/>
    </row>
    <row r="170" spans="2:12">
      <c r="B170" s="157" t="s">
        <v>204</v>
      </c>
      <c r="C170" s="134" t="s">
        <v>476</v>
      </c>
      <c r="D170" s="128" t="s">
        <v>428</v>
      </c>
      <c r="E170" s="102">
        <v>1</v>
      </c>
      <c r="F170" s="102">
        <v>1</v>
      </c>
      <c r="G170" s="102">
        <v>1</v>
      </c>
      <c r="H170" s="102">
        <v>1</v>
      </c>
      <c r="I170" s="102">
        <f t="shared" si="64"/>
        <v>1</v>
      </c>
      <c r="J170" s="103" t="str">
        <f t="shared" si="65"/>
        <v>Complete</v>
      </c>
      <c r="K170" s="146" t="s">
        <v>458</v>
      </c>
      <c r="L170" s="116"/>
    </row>
    <row r="171" spans="2:12">
      <c r="B171" s="157" t="s">
        <v>204</v>
      </c>
      <c r="C171" s="133" t="s">
        <v>477</v>
      </c>
      <c r="D171" s="128" t="s">
        <v>437</v>
      </c>
      <c r="E171" s="102">
        <v>1</v>
      </c>
      <c r="F171" s="102">
        <v>1</v>
      </c>
      <c r="G171" s="102">
        <v>1</v>
      </c>
      <c r="H171" s="102">
        <v>1</v>
      </c>
      <c r="I171" s="102">
        <f t="shared" si="64"/>
        <v>1</v>
      </c>
      <c r="J171" s="103" t="str">
        <f t="shared" si="65"/>
        <v>Complete</v>
      </c>
      <c r="K171" s="146" t="s">
        <v>458</v>
      </c>
      <c r="L171" s="116"/>
    </row>
    <row r="172" spans="2:12">
      <c r="B172" s="157" t="s">
        <v>204</v>
      </c>
      <c r="C172" s="133" t="s">
        <v>477</v>
      </c>
      <c r="D172" s="128" t="s">
        <v>421</v>
      </c>
      <c r="E172" s="102">
        <v>1</v>
      </c>
      <c r="F172" s="102">
        <v>1</v>
      </c>
      <c r="G172" s="102">
        <v>1</v>
      </c>
      <c r="H172" s="102">
        <v>1</v>
      </c>
      <c r="I172" s="102">
        <f t="shared" ref="I172" si="78">(F172+G172+H172)/3</f>
        <v>1</v>
      </c>
      <c r="J172" s="103" t="str">
        <f t="shared" ref="J172" si="79">IF((I172&gt;=100%),"Complete",IF((I172=0%),"N/A","Proceed"))</f>
        <v>Complete</v>
      </c>
      <c r="K172" s="146" t="s">
        <v>458</v>
      </c>
      <c r="L172" s="116"/>
    </row>
    <row r="173" spans="2:12">
      <c r="B173" s="157" t="s">
        <v>204</v>
      </c>
      <c r="C173" s="133" t="s">
        <v>477</v>
      </c>
      <c r="D173" s="128" t="s">
        <v>438</v>
      </c>
      <c r="E173" s="102">
        <v>1</v>
      </c>
      <c r="F173" s="102">
        <v>1</v>
      </c>
      <c r="G173" s="102">
        <v>1</v>
      </c>
      <c r="H173" s="102">
        <v>1</v>
      </c>
      <c r="I173" s="102">
        <f t="shared" si="64"/>
        <v>1</v>
      </c>
      <c r="J173" s="103" t="str">
        <f t="shared" si="65"/>
        <v>Complete</v>
      </c>
      <c r="K173" s="146" t="s">
        <v>458</v>
      </c>
      <c r="L173" s="116"/>
    </row>
    <row r="174" spans="2:12">
      <c r="B174" s="157" t="s">
        <v>204</v>
      </c>
      <c r="C174" s="133" t="s">
        <v>477</v>
      </c>
      <c r="D174" s="128" t="s">
        <v>445</v>
      </c>
      <c r="E174" s="102">
        <v>1</v>
      </c>
      <c r="F174" s="102">
        <v>1</v>
      </c>
      <c r="G174" s="102">
        <v>1</v>
      </c>
      <c r="H174" s="102">
        <v>1</v>
      </c>
      <c r="I174" s="102">
        <f t="shared" si="64"/>
        <v>1</v>
      </c>
      <c r="J174" s="103" t="str">
        <f t="shared" si="65"/>
        <v>Complete</v>
      </c>
      <c r="K174" s="146" t="s">
        <v>458</v>
      </c>
      <c r="L174" s="116"/>
    </row>
    <row r="175" spans="2:12">
      <c r="B175" s="157" t="s">
        <v>204</v>
      </c>
      <c r="C175" s="133" t="s">
        <v>477</v>
      </c>
      <c r="D175" s="128" t="s">
        <v>439</v>
      </c>
      <c r="E175" s="102">
        <v>1</v>
      </c>
      <c r="F175" s="102">
        <v>1</v>
      </c>
      <c r="G175" s="102">
        <v>1</v>
      </c>
      <c r="H175" s="102">
        <v>1</v>
      </c>
      <c r="I175" s="102">
        <f t="shared" si="64"/>
        <v>1</v>
      </c>
      <c r="J175" s="103" t="str">
        <f t="shared" si="65"/>
        <v>Complete</v>
      </c>
      <c r="K175" s="146" t="s">
        <v>458</v>
      </c>
      <c r="L175" s="116"/>
    </row>
    <row r="176" spans="2:12">
      <c r="B176" s="157" t="s">
        <v>204</v>
      </c>
      <c r="C176" s="133" t="s">
        <v>477</v>
      </c>
      <c r="D176" s="128" t="s">
        <v>446</v>
      </c>
      <c r="E176" s="102">
        <v>1</v>
      </c>
      <c r="F176" s="102">
        <v>1</v>
      </c>
      <c r="G176" s="102">
        <v>1</v>
      </c>
      <c r="H176" s="102">
        <v>1</v>
      </c>
      <c r="I176" s="102">
        <f t="shared" ref="I176" si="80">(F176+G176+H176)/3</f>
        <v>1</v>
      </c>
      <c r="J176" s="103" t="str">
        <f t="shared" ref="J176" si="81">IF((I176&gt;=100%),"Complete",IF((I176=0%),"N/A","Proceed"))</f>
        <v>Complete</v>
      </c>
      <c r="K176" s="146" t="s">
        <v>458</v>
      </c>
      <c r="L176" s="116"/>
    </row>
    <row r="177" spans="2:12">
      <c r="B177" s="157" t="s">
        <v>204</v>
      </c>
      <c r="C177" s="133" t="s">
        <v>477</v>
      </c>
      <c r="D177" s="128" t="s">
        <v>440</v>
      </c>
      <c r="E177" s="102">
        <v>1</v>
      </c>
      <c r="F177" s="102">
        <v>1</v>
      </c>
      <c r="G177" s="102">
        <v>1</v>
      </c>
      <c r="H177" s="102">
        <v>1</v>
      </c>
      <c r="I177" s="102">
        <f t="shared" si="64"/>
        <v>1</v>
      </c>
      <c r="J177" s="103" t="str">
        <f t="shared" si="65"/>
        <v>Complete</v>
      </c>
      <c r="K177" s="146" t="s">
        <v>458</v>
      </c>
      <c r="L177" s="116"/>
    </row>
    <row r="178" spans="2:12">
      <c r="B178" s="157" t="s">
        <v>204</v>
      </c>
      <c r="C178" s="133" t="s">
        <v>477</v>
      </c>
      <c r="D178" s="128" t="s">
        <v>447</v>
      </c>
      <c r="E178" s="102">
        <v>1</v>
      </c>
      <c r="F178" s="102">
        <v>1</v>
      </c>
      <c r="G178" s="102">
        <v>1</v>
      </c>
      <c r="H178" s="102">
        <v>1</v>
      </c>
      <c r="I178" s="102">
        <f t="shared" si="64"/>
        <v>1</v>
      </c>
      <c r="J178" s="103" t="str">
        <f t="shared" si="65"/>
        <v>Complete</v>
      </c>
      <c r="K178" s="146" t="s">
        <v>458</v>
      </c>
      <c r="L178" s="116"/>
    </row>
    <row r="179" spans="2:12">
      <c r="B179" s="157" t="s">
        <v>204</v>
      </c>
      <c r="C179" s="133" t="s">
        <v>477</v>
      </c>
      <c r="D179" s="128" t="s">
        <v>441</v>
      </c>
      <c r="E179" s="102">
        <v>1</v>
      </c>
      <c r="F179" s="102">
        <v>1</v>
      </c>
      <c r="G179" s="102">
        <v>1</v>
      </c>
      <c r="H179" s="102">
        <v>1</v>
      </c>
      <c r="I179" s="102">
        <f t="shared" si="64"/>
        <v>1</v>
      </c>
      <c r="J179" s="103" t="str">
        <f t="shared" si="65"/>
        <v>Complete</v>
      </c>
      <c r="K179" s="146" t="s">
        <v>458</v>
      </c>
      <c r="L179" s="116"/>
    </row>
    <row r="180" spans="2:12">
      <c r="B180" s="157" t="s">
        <v>204</v>
      </c>
      <c r="C180" s="133" t="s">
        <v>477</v>
      </c>
      <c r="D180" s="128" t="s">
        <v>448</v>
      </c>
      <c r="E180" s="102">
        <v>1</v>
      </c>
      <c r="F180" s="102">
        <v>1</v>
      </c>
      <c r="G180" s="102">
        <v>1</v>
      </c>
      <c r="H180" s="102">
        <v>1</v>
      </c>
      <c r="I180" s="102">
        <f t="shared" ref="I180" si="82">(F180+G180+H180)/3</f>
        <v>1</v>
      </c>
      <c r="J180" s="103" t="str">
        <f t="shared" ref="J180" si="83">IF((I180&gt;=100%),"Complete",IF((I180=0%),"N/A","Proceed"))</f>
        <v>Complete</v>
      </c>
      <c r="K180" s="146" t="s">
        <v>458</v>
      </c>
      <c r="L180" s="116"/>
    </row>
    <row r="181" spans="2:12">
      <c r="B181" s="157" t="s">
        <v>204</v>
      </c>
      <c r="C181" s="133" t="s">
        <v>477</v>
      </c>
      <c r="D181" s="128" t="s">
        <v>442</v>
      </c>
      <c r="E181" s="102">
        <v>1</v>
      </c>
      <c r="F181" s="102">
        <v>1</v>
      </c>
      <c r="G181" s="102">
        <v>1</v>
      </c>
      <c r="H181" s="102">
        <v>1</v>
      </c>
      <c r="I181" s="102">
        <f t="shared" si="64"/>
        <v>1</v>
      </c>
      <c r="J181" s="103" t="str">
        <f t="shared" si="65"/>
        <v>Complete</v>
      </c>
      <c r="K181" s="146" t="s">
        <v>458</v>
      </c>
      <c r="L181" s="116"/>
    </row>
    <row r="182" spans="2:12">
      <c r="B182" s="157" t="s">
        <v>204</v>
      </c>
      <c r="C182" s="133" t="s">
        <v>477</v>
      </c>
      <c r="D182" s="128" t="s">
        <v>449</v>
      </c>
      <c r="E182" s="102">
        <v>1</v>
      </c>
      <c r="F182" s="102">
        <v>1</v>
      </c>
      <c r="G182" s="102">
        <v>1</v>
      </c>
      <c r="H182" s="102">
        <v>1</v>
      </c>
      <c r="I182" s="102">
        <f t="shared" si="64"/>
        <v>1</v>
      </c>
      <c r="J182" s="103" t="str">
        <f t="shared" si="65"/>
        <v>Complete</v>
      </c>
      <c r="K182" s="146" t="s">
        <v>458</v>
      </c>
      <c r="L182" s="116"/>
    </row>
    <row r="183" spans="2:12">
      <c r="B183" s="157" t="s">
        <v>204</v>
      </c>
      <c r="C183" s="133" t="s">
        <v>477</v>
      </c>
      <c r="D183" s="128" t="s">
        <v>443</v>
      </c>
      <c r="E183" s="102">
        <v>1</v>
      </c>
      <c r="F183" s="102">
        <v>1</v>
      </c>
      <c r="G183" s="102">
        <v>1</v>
      </c>
      <c r="H183" s="102">
        <v>1</v>
      </c>
      <c r="I183" s="102">
        <f t="shared" si="64"/>
        <v>1</v>
      </c>
      <c r="J183" s="103" t="str">
        <f t="shared" si="65"/>
        <v>Complete</v>
      </c>
      <c r="K183" s="146" t="s">
        <v>458</v>
      </c>
      <c r="L183" s="116"/>
    </row>
    <row r="184" spans="2:12">
      <c r="B184" s="157" t="s">
        <v>204</v>
      </c>
      <c r="C184" s="133" t="s">
        <v>477</v>
      </c>
      <c r="D184" s="128" t="s">
        <v>450</v>
      </c>
      <c r="E184" s="102">
        <v>1</v>
      </c>
      <c r="F184" s="102">
        <v>1</v>
      </c>
      <c r="G184" s="102">
        <v>1</v>
      </c>
      <c r="H184" s="102">
        <v>1</v>
      </c>
      <c r="I184" s="102">
        <f t="shared" ref="I184" si="84">(F184+G184+H184)/3</f>
        <v>1</v>
      </c>
      <c r="J184" s="103" t="str">
        <f t="shared" ref="J184" si="85">IF((I184&gt;=100%),"Complete",IF((I184=0%),"N/A","Proceed"))</f>
        <v>Complete</v>
      </c>
      <c r="K184" s="146" t="s">
        <v>458</v>
      </c>
      <c r="L184" s="116"/>
    </row>
    <row r="185" spans="2:12">
      <c r="B185" s="157" t="s">
        <v>204</v>
      </c>
      <c r="C185" s="133" t="s">
        <v>477</v>
      </c>
      <c r="D185" s="128" t="s">
        <v>444</v>
      </c>
      <c r="E185" s="102">
        <v>1</v>
      </c>
      <c r="F185" s="102">
        <v>1</v>
      </c>
      <c r="G185" s="102">
        <v>1</v>
      </c>
      <c r="H185" s="102">
        <v>1</v>
      </c>
      <c r="I185" s="102">
        <f t="shared" si="64"/>
        <v>1</v>
      </c>
      <c r="J185" s="103" t="str">
        <f t="shared" si="65"/>
        <v>Complete</v>
      </c>
      <c r="K185" s="146" t="s">
        <v>458</v>
      </c>
      <c r="L185" s="116"/>
    </row>
    <row r="186" spans="2:12">
      <c r="B186" s="157" t="s">
        <v>204</v>
      </c>
      <c r="C186" s="133" t="s">
        <v>477</v>
      </c>
      <c r="D186" s="128" t="s">
        <v>451</v>
      </c>
      <c r="E186" s="102">
        <v>1</v>
      </c>
      <c r="F186" s="102">
        <v>1</v>
      </c>
      <c r="G186" s="102">
        <v>1</v>
      </c>
      <c r="H186" s="102">
        <v>1</v>
      </c>
      <c r="I186" s="102">
        <f t="shared" si="64"/>
        <v>1</v>
      </c>
      <c r="J186" s="103" t="str">
        <f t="shared" si="65"/>
        <v>Complete</v>
      </c>
      <c r="K186" s="146" t="s">
        <v>458</v>
      </c>
      <c r="L186" s="116"/>
    </row>
    <row r="187" spans="2:12">
      <c r="B187" s="157" t="s">
        <v>204</v>
      </c>
      <c r="C187" s="108" t="s">
        <v>389</v>
      </c>
      <c r="D187" s="128" t="s">
        <v>405</v>
      </c>
      <c r="E187" s="102">
        <v>1</v>
      </c>
      <c r="F187" s="102">
        <v>1</v>
      </c>
      <c r="G187" s="102">
        <v>1</v>
      </c>
      <c r="H187" s="102">
        <v>1</v>
      </c>
      <c r="I187" s="102">
        <f t="shared" si="64"/>
        <v>1</v>
      </c>
      <c r="J187" s="103" t="str">
        <f t="shared" si="65"/>
        <v>Complete</v>
      </c>
      <c r="K187" s="146" t="s">
        <v>458</v>
      </c>
      <c r="L187" s="116"/>
    </row>
    <row r="188" spans="2:12">
      <c r="B188" s="157" t="s">
        <v>204</v>
      </c>
      <c r="C188" s="108" t="s">
        <v>389</v>
      </c>
      <c r="D188" s="128" t="s">
        <v>452</v>
      </c>
      <c r="E188" s="102">
        <v>1</v>
      </c>
      <c r="F188" s="102">
        <v>1</v>
      </c>
      <c r="G188" s="102">
        <v>1</v>
      </c>
      <c r="H188" s="102">
        <v>1</v>
      </c>
      <c r="I188" s="102">
        <f t="shared" ref="I188" si="86">(F188+G188+H188)/3</f>
        <v>1</v>
      </c>
      <c r="J188" s="103" t="str">
        <f t="shared" ref="J188" si="87">IF((I188&gt;=100%),"Complete",IF((I188=0%),"N/A","Proceed"))</f>
        <v>Complete</v>
      </c>
      <c r="K188" s="146" t="s">
        <v>458</v>
      </c>
      <c r="L188" s="116"/>
    </row>
    <row r="189" spans="2:12">
      <c r="B189" s="157" t="s">
        <v>204</v>
      </c>
      <c r="C189" s="108" t="s">
        <v>389</v>
      </c>
      <c r="D189" s="128" t="s">
        <v>408</v>
      </c>
      <c r="E189" s="102">
        <v>1</v>
      </c>
      <c r="F189" s="102">
        <v>0</v>
      </c>
      <c r="G189" s="102">
        <v>0</v>
      </c>
      <c r="H189" s="102">
        <v>0</v>
      </c>
      <c r="I189" s="102">
        <f t="shared" si="64"/>
        <v>0</v>
      </c>
      <c r="J189" s="103" t="str">
        <f t="shared" si="65"/>
        <v>N/A</v>
      </c>
      <c r="K189" s="146" t="s">
        <v>462</v>
      </c>
      <c r="L189" s="116"/>
    </row>
    <row r="190" spans="2:12">
      <c r="B190" s="157" t="s">
        <v>204</v>
      </c>
      <c r="C190" s="108" t="s">
        <v>389</v>
      </c>
      <c r="D190" s="128" t="s">
        <v>457</v>
      </c>
      <c r="E190" s="102">
        <v>1</v>
      </c>
      <c r="F190" s="102">
        <v>0</v>
      </c>
      <c r="G190" s="102">
        <v>0</v>
      </c>
      <c r="H190" s="102">
        <v>0</v>
      </c>
      <c r="I190" s="102">
        <f t="shared" si="64"/>
        <v>0</v>
      </c>
      <c r="J190" s="103" t="str">
        <f t="shared" si="65"/>
        <v>N/A</v>
      </c>
      <c r="K190" s="146" t="s">
        <v>462</v>
      </c>
      <c r="L190" s="116"/>
    </row>
    <row r="191" spans="2:12">
      <c r="B191" s="157" t="s">
        <v>204</v>
      </c>
      <c r="C191" s="107" t="s">
        <v>92</v>
      </c>
      <c r="D191" s="128" t="s">
        <v>406</v>
      </c>
      <c r="E191" s="102">
        <v>1</v>
      </c>
      <c r="F191" s="102">
        <v>1</v>
      </c>
      <c r="G191" s="102">
        <v>1</v>
      </c>
      <c r="H191" s="102">
        <v>1</v>
      </c>
      <c r="I191" s="102">
        <f t="shared" si="64"/>
        <v>1</v>
      </c>
      <c r="J191" s="103" t="str">
        <f t="shared" si="65"/>
        <v>Complete</v>
      </c>
      <c r="K191" s="146" t="s">
        <v>458</v>
      </c>
      <c r="L191" s="116"/>
    </row>
    <row r="192" spans="2:12">
      <c r="B192" s="157" t="s">
        <v>204</v>
      </c>
      <c r="C192" s="107" t="s">
        <v>92</v>
      </c>
      <c r="D192" s="128" t="s">
        <v>453</v>
      </c>
      <c r="E192" s="102">
        <v>1</v>
      </c>
      <c r="F192" s="102">
        <v>1</v>
      </c>
      <c r="G192" s="102">
        <v>1</v>
      </c>
      <c r="H192" s="102">
        <v>1</v>
      </c>
      <c r="I192" s="102">
        <f t="shared" si="64"/>
        <v>1</v>
      </c>
      <c r="J192" s="103" t="str">
        <f t="shared" si="65"/>
        <v>Complete</v>
      </c>
      <c r="K192" s="146" t="s">
        <v>458</v>
      </c>
      <c r="L192" s="116"/>
    </row>
    <row r="193" spans="2:12">
      <c r="B193" s="157" t="s">
        <v>204</v>
      </c>
      <c r="C193" s="107" t="s">
        <v>92</v>
      </c>
      <c r="D193" s="128" t="s">
        <v>407</v>
      </c>
      <c r="E193" s="102">
        <v>1</v>
      </c>
      <c r="F193" s="102">
        <v>0</v>
      </c>
      <c r="G193" s="102">
        <v>0</v>
      </c>
      <c r="H193" s="102">
        <v>0</v>
      </c>
      <c r="I193" s="102">
        <f t="shared" si="64"/>
        <v>0</v>
      </c>
      <c r="J193" s="103" t="str">
        <f t="shared" si="65"/>
        <v>N/A</v>
      </c>
      <c r="K193" s="146" t="s">
        <v>462</v>
      </c>
      <c r="L193" s="116"/>
    </row>
    <row r="194" spans="2:12">
      <c r="B194" s="157" t="s">
        <v>204</v>
      </c>
      <c r="C194" s="107" t="s">
        <v>92</v>
      </c>
      <c r="D194" s="128" t="s">
        <v>456</v>
      </c>
      <c r="E194" s="102">
        <v>1</v>
      </c>
      <c r="F194" s="102">
        <v>0</v>
      </c>
      <c r="G194" s="102">
        <v>0</v>
      </c>
      <c r="H194" s="102">
        <v>0</v>
      </c>
      <c r="I194" s="102">
        <f t="shared" ref="I194" si="88">(F194+G194+H194)/3</f>
        <v>0</v>
      </c>
      <c r="J194" s="103" t="str">
        <f t="shared" ref="J194" si="89">IF((I194&gt;=100%),"Complete",IF((I194=0%),"N/A","Proceed"))</f>
        <v>N/A</v>
      </c>
      <c r="K194" s="146" t="s">
        <v>462</v>
      </c>
      <c r="L194" s="116"/>
    </row>
    <row r="195" spans="2:12">
      <c r="B195" s="157" t="s">
        <v>204</v>
      </c>
      <c r="C195" s="108" t="s">
        <v>70</v>
      </c>
      <c r="D195" s="128" t="s">
        <v>395</v>
      </c>
      <c r="E195" s="102">
        <v>1</v>
      </c>
      <c r="F195" s="102">
        <v>1</v>
      </c>
      <c r="G195" s="102">
        <v>1</v>
      </c>
      <c r="H195" s="102">
        <v>1</v>
      </c>
      <c r="I195" s="102">
        <f t="shared" si="64"/>
        <v>1</v>
      </c>
      <c r="J195" s="103" t="str">
        <f t="shared" si="65"/>
        <v>Complete</v>
      </c>
      <c r="K195" s="146" t="s">
        <v>458</v>
      </c>
      <c r="L195" s="116"/>
    </row>
    <row r="196" spans="2:12">
      <c r="B196" s="157" t="s">
        <v>204</v>
      </c>
      <c r="C196" s="108" t="s">
        <v>70</v>
      </c>
      <c r="D196" s="128" t="s">
        <v>454</v>
      </c>
      <c r="E196" s="102">
        <v>1</v>
      </c>
      <c r="F196" s="102">
        <v>1</v>
      </c>
      <c r="G196" s="102">
        <v>1</v>
      </c>
      <c r="H196" s="102">
        <v>1</v>
      </c>
      <c r="I196" s="102">
        <f t="shared" si="64"/>
        <v>1</v>
      </c>
      <c r="J196" s="103" t="str">
        <f t="shared" si="65"/>
        <v>Complete</v>
      </c>
      <c r="K196" s="146" t="s">
        <v>458</v>
      </c>
      <c r="L196" s="116"/>
    </row>
    <row r="197" spans="2:12">
      <c r="B197" s="157" t="s">
        <v>204</v>
      </c>
      <c r="C197" s="107" t="s">
        <v>390</v>
      </c>
      <c r="D197" s="128" t="s">
        <v>409</v>
      </c>
      <c r="E197" s="102">
        <v>0.8</v>
      </c>
      <c r="F197" s="102">
        <v>0</v>
      </c>
      <c r="G197" s="102">
        <v>0</v>
      </c>
      <c r="H197" s="102">
        <v>0</v>
      </c>
      <c r="I197" s="102">
        <f t="shared" si="64"/>
        <v>0</v>
      </c>
      <c r="J197" s="103" t="str">
        <f t="shared" si="65"/>
        <v>N/A</v>
      </c>
      <c r="K197" s="146" t="s">
        <v>459</v>
      </c>
      <c r="L197" s="116"/>
    </row>
    <row r="198" spans="2:12">
      <c r="B198" s="157" t="s">
        <v>204</v>
      </c>
      <c r="C198" s="107" t="s">
        <v>390</v>
      </c>
      <c r="D198" s="128" t="s">
        <v>455</v>
      </c>
      <c r="E198" s="102">
        <v>0.8</v>
      </c>
      <c r="F198" s="102">
        <v>0</v>
      </c>
      <c r="G198" s="102">
        <v>0</v>
      </c>
      <c r="H198" s="102">
        <v>0</v>
      </c>
      <c r="I198" s="102">
        <f t="shared" si="64"/>
        <v>0</v>
      </c>
      <c r="J198" s="103" t="str">
        <f t="shared" si="65"/>
        <v>N/A</v>
      </c>
      <c r="K198" s="146" t="s">
        <v>459</v>
      </c>
      <c r="L198" s="116"/>
    </row>
    <row r="199" spans="2:12">
      <c r="B199" s="157" t="s">
        <v>204</v>
      </c>
      <c r="C199" s="108" t="s">
        <v>391</v>
      </c>
      <c r="D199" s="128" t="s">
        <v>391</v>
      </c>
      <c r="E199" s="102">
        <v>0</v>
      </c>
      <c r="F199" s="102">
        <v>0</v>
      </c>
      <c r="G199" s="102">
        <v>0</v>
      </c>
      <c r="H199" s="102">
        <v>0</v>
      </c>
      <c r="I199" s="102">
        <f t="shared" si="64"/>
        <v>0</v>
      </c>
      <c r="J199" s="103" t="str">
        <f t="shared" si="65"/>
        <v>N/A</v>
      </c>
      <c r="K199" s="146" t="s">
        <v>461</v>
      </c>
      <c r="L199" s="116"/>
    </row>
    <row r="200" spans="2:12">
      <c r="B200" s="157" t="s">
        <v>204</v>
      </c>
      <c r="C200" s="108" t="s">
        <v>391</v>
      </c>
      <c r="D200" s="128" t="s">
        <v>455</v>
      </c>
      <c r="E200" s="102">
        <v>0</v>
      </c>
      <c r="F200" s="102">
        <v>0</v>
      </c>
      <c r="G200" s="102">
        <v>0</v>
      </c>
      <c r="H200" s="102">
        <v>0</v>
      </c>
      <c r="I200" s="102">
        <f t="shared" si="64"/>
        <v>0</v>
      </c>
      <c r="J200" s="103" t="str">
        <f t="shared" ref="J200" si="90">IF((I200&gt;=100%),"Complete",IF((I200=0%),"N/A","Proceed"))</f>
        <v>N/A</v>
      </c>
      <c r="K200" s="146" t="s">
        <v>461</v>
      </c>
      <c r="L200" s="116"/>
    </row>
    <row r="201" spans="2:12">
      <c r="B201" s="157" t="s">
        <v>204</v>
      </c>
      <c r="C201" s="107" t="s">
        <v>392</v>
      </c>
      <c r="D201" s="104" t="s">
        <v>410</v>
      </c>
      <c r="E201" s="102">
        <v>0</v>
      </c>
      <c r="F201" s="102">
        <v>0</v>
      </c>
      <c r="G201" s="102">
        <v>0</v>
      </c>
      <c r="H201" s="102">
        <v>0</v>
      </c>
      <c r="I201" s="102">
        <f t="shared" si="64"/>
        <v>0</v>
      </c>
      <c r="J201" s="103" t="str">
        <f t="shared" si="65"/>
        <v>N/A</v>
      </c>
      <c r="K201" s="146" t="s">
        <v>459</v>
      </c>
      <c r="L201" s="116"/>
    </row>
    <row r="202" spans="2:12">
      <c r="B202" s="157" t="s">
        <v>204</v>
      </c>
      <c r="C202" s="108" t="s">
        <v>402</v>
      </c>
      <c r="D202" s="104" t="s">
        <v>411</v>
      </c>
      <c r="E202" s="102">
        <v>0</v>
      </c>
      <c r="F202" s="102">
        <v>0</v>
      </c>
      <c r="G202" s="102">
        <v>0</v>
      </c>
      <c r="H202" s="102">
        <v>0</v>
      </c>
      <c r="I202" s="102">
        <f t="shared" si="64"/>
        <v>0</v>
      </c>
      <c r="J202" s="103" t="str">
        <f t="shared" si="65"/>
        <v>N/A</v>
      </c>
      <c r="K202" s="146" t="s">
        <v>462</v>
      </c>
      <c r="L202" s="116"/>
    </row>
    <row r="203" spans="2:12">
      <c r="B203" s="157" t="s">
        <v>204</v>
      </c>
      <c r="C203" s="107" t="s">
        <v>393</v>
      </c>
      <c r="D203" s="104" t="s">
        <v>403</v>
      </c>
      <c r="E203" s="102">
        <v>0</v>
      </c>
      <c r="F203" s="102">
        <v>0</v>
      </c>
      <c r="G203" s="102">
        <v>0</v>
      </c>
      <c r="H203" s="102">
        <v>0</v>
      </c>
      <c r="I203" s="102">
        <f t="shared" si="64"/>
        <v>0</v>
      </c>
      <c r="J203" s="103" t="str">
        <f t="shared" si="65"/>
        <v>N/A</v>
      </c>
      <c r="K203" s="146" t="s">
        <v>463</v>
      </c>
      <c r="L203" s="116"/>
    </row>
    <row r="204" spans="2:12" ht="17.25" thickBot="1">
      <c r="B204" s="158" t="s">
        <v>204</v>
      </c>
      <c r="C204" s="125" t="s">
        <v>394</v>
      </c>
      <c r="D204" s="119" t="s">
        <v>404</v>
      </c>
      <c r="E204" s="120">
        <v>0</v>
      </c>
      <c r="F204" s="120">
        <v>0</v>
      </c>
      <c r="G204" s="120">
        <v>0</v>
      </c>
      <c r="H204" s="120">
        <v>0</v>
      </c>
      <c r="I204" s="120">
        <f t="shared" si="64"/>
        <v>0</v>
      </c>
      <c r="J204" s="121" t="str">
        <f t="shared" si="65"/>
        <v>N/A</v>
      </c>
      <c r="K204" s="150" t="s">
        <v>464</v>
      </c>
      <c r="L204" s="122"/>
    </row>
    <row r="205" spans="2:12">
      <c r="B205" s="109" t="s">
        <v>205</v>
      </c>
      <c r="C205" s="140" t="s">
        <v>468</v>
      </c>
      <c r="D205" s="138" t="s">
        <v>371</v>
      </c>
      <c r="E205" s="112">
        <v>1</v>
      </c>
      <c r="F205" s="112">
        <v>1</v>
      </c>
      <c r="G205" s="112">
        <v>1</v>
      </c>
      <c r="H205" s="112">
        <v>1</v>
      </c>
      <c r="I205" s="112">
        <f t="shared" ref="I205:I265" si="91">(F205+G205+H205)/3</f>
        <v>1</v>
      </c>
      <c r="J205" s="113" t="str">
        <f t="shared" ref="J205:J265" si="92">IF((I205&gt;=100%),"Complete",IF((I205=0%),"N/A","Proceed"))</f>
        <v>Complete</v>
      </c>
      <c r="K205" s="145" t="s">
        <v>458</v>
      </c>
      <c r="L205" s="114"/>
    </row>
    <row r="206" spans="2:12">
      <c r="B206" s="115" t="s">
        <v>205</v>
      </c>
      <c r="C206" s="141" t="s">
        <v>467</v>
      </c>
      <c r="D206" s="128" t="s">
        <v>372</v>
      </c>
      <c r="E206" s="102">
        <v>1</v>
      </c>
      <c r="F206" s="102">
        <v>1</v>
      </c>
      <c r="G206" s="102">
        <v>1</v>
      </c>
      <c r="H206" s="102">
        <v>1</v>
      </c>
      <c r="I206" s="102">
        <f t="shared" si="91"/>
        <v>1</v>
      </c>
      <c r="J206" s="103" t="str">
        <f t="shared" si="92"/>
        <v>Complete</v>
      </c>
      <c r="K206" s="146" t="s">
        <v>458</v>
      </c>
      <c r="L206" s="116"/>
    </row>
    <row r="207" spans="2:12">
      <c r="B207" s="115" t="s">
        <v>205</v>
      </c>
      <c r="C207" s="141" t="s">
        <v>467</v>
      </c>
      <c r="D207" s="128" t="s">
        <v>373</v>
      </c>
      <c r="E207" s="102">
        <v>1</v>
      </c>
      <c r="F207" s="102">
        <v>1</v>
      </c>
      <c r="G207" s="102">
        <v>1</v>
      </c>
      <c r="H207" s="102">
        <v>1</v>
      </c>
      <c r="I207" s="102">
        <f t="shared" si="91"/>
        <v>1</v>
      </c>
      <c r="J207" s="103" t="str">
        <f t="shared" si="92"/>
        <v>Complete</v>
      </c>
      <c r="K207" s="146" t="s">
        <v>458</v>
      </c>
      <c r="L207" s="116"/>
    </row>
    <row r="208" spans="2:12">
      <c r="B208" s="115" t="s">
        <v>205</v>
      </c>
      <c r="C208" s="141" t="s">
        <v>467</v>
      </c>
      <c r="D208" s="128" t="s">
        <v>374</v>
      </c>
      <c r="E208" s="102">
        <v>1</v>
      </c>
      <c r="F208" s="102">
        <v>1</v>
      </c>
      <c r="G208" s="102">
        <v>1</v>
      </c>
      <c r="H208" s="102">
        <v>1</v>
      </c>
      <c r="I208" s="102">
        <f t="shared" si="91"/>
        <v>1</v>
      </c>
      <c r="J208" s="103" t="str">
        <f t="shared" si="92"/>
        <v>Complete</v>
      </c>
      <c r="K208" s="146" t="s">
        <v>458</v>
      </c>
      <c r="L208" s="116"/>
    </row>
    <row r="209" spans="2:12">
      <c r="B209" s="115" t="s">
        <v>205</v>
      </c>
      <c r="C209" s="141" t="s">
        <v>467</v>
      </c>
      <c r="D209" s="128" t="s">
        <v>375</v>
      </c>
      <c r="E209" s="102">
        <v>1</v>
      </c>
      <c r="F209" s="102">
        <v>1</v>
      </c>
      <c r="G209" s="102">
        <v>1</v>
      </c>
      <c r="H209" s="102">
        <v>1</v>
      </c>
      <c r="I209" s="102">
        <f t="shared" si="91"/>
        <v>1</v>
      </c>
      <c r="J209" s="103" t="str">
        <f t="shared" si="92"/>
        <v>Complete</v>
      </c>
      <c r="K209" s="146" t="s">
        <v>458</v>
      </c>
      <c r="L209" s="116"/>
    </row>
    <row r="210" spans="2:12">
      <c r="B210" s="115" t="s">
        <v>205</v>
      </c>
      <c r="C210" s="141" t="s">
        <v>467</v>
      </c>
      <c r="D210" s="128" t="s">
        <v>376</v>
      </c>
      <c r="E210" s="102">
        <v>1</v>
      </c>
      <c r="F210" s="102">
        <v>1</v>
      </c>
      <c r="G210" s="102">
        <v>1</v>
      </c>
      <c r="H210" s="102">
        <v>1</v>
      </c>
      <c r="I210" s="102">
        <f t="shared" si="91"/>
        <v>1</v>
      </c>
      <c r="J210" s="103" t="str">
        <f t="shared" si="92"/>
        <v>Complete</v>
      </c>
      <c r="K210" s="146" t="s">
        <v>458</v>
      </c>
      <c r="L210" s="116"/>
    </row>
    <row r="211" spans="2:12">
      <c r="B211" s="115" t="s">
        <v>205</v>
      </c>
      <c r="C211" s="141" t="s">
        <v>467</v>
      </c>
      <c r="D211" s="128" t="s">
        <v>377</v>
      </c>
      <c r="E211" s="102">
        <v>1</v>
      </c>
      <c r="F211" s="102">
        <v>1</v>
      </c>
      <c r="G211" s="102">
        <v>1</v>
      </c>
      <c r="H211" s="102">
        <v>1</v>
      </c>
      <c r="I211" s="102">
        <f t="shared" si="91"/>
        <v>1</v>
      </c>
      <c r="J211" s="103" t="str">
        <f t="shared" si="92"/>
        <v>Complete</v>
      </c>
      <c r="K211" s="146" t="s">
        <v>458</v>
      </c>
      <c r="L211" s="116"/>
    </row>
    <row r="212" spans="2:12">
      <c r="B212" s="115" t="s">
        <v>205</v>
      </c>
      <c r="C212" s="141" t="s">
        <v>467</v>
      </c>
      <c r="D212" s="128" t="s">
        <v>378</v>
      </c>
      <c r="E212" s="102">
        <v>1</v>
      </c>
      <c r="F212" s="102">
        <v>1</v>
      </c>
      <c r="G212" s="102">
        <v>1</v>
      </c>
      <c r="H212" s="102">
        <v>1</v>
      </c>
      <c r="I212" s="102">
        <f t="shared" si="91"/>
        <v>1</v>
      </c>
      <c r="J212" s="103" t="str">
        <f t="shared" si="92"/>
        <v>Complete</v>
      </c>
      <c r="K212" s="146" t="s">
        <v>458</v>
      </c>
      <c r="L212" s="116"/>
    </row>
    <row r="213" spans="2:12">
      <c r="B213" s="115" t="s">
        <v>205</v>
      </c>
      <c r="C213" s="143" t="s">
        <v>469</v>
      </c>
      <c r="D213" s="128" t="s">
        <v>379</v>
      </c>
      <c r="E213" s="102">
        <v>1</v>
      </c>
      <c r="F213" s="102">
        <v>1</v>
      </c>
      <c r="G213" s="102">
        <v>1</v>
      </c>
      <c r="H213" s="102">
        <v>1</v>
      </c>
      <c r="I213" s="102">
        <f t="shared" si="91"/>
        <v>1</v>
      </c>
      <c r="J213" s="103" t="str">
        <f t="shared" si="92"/>
        <v>Complete</v>
      </c>
      <c r="K213" s="146" t="s">
        <v>458</v>
      </c>
      <c r="L213" s="116"/>
    </row>
    <row r="214" spans="2:12">
      <c r="B214" s="115" t="s">
        <v>205</v>
      </c>
      <c r="C214" s="143" t="s">
        <v>469</v>
      </c>
      <c r="D214" s="128" t="s">
        <v>380</v>
      </c>
      <c r="E214" s="102">
        <v>1</v>
      </c>
      <c r="F214" s="102">
        <v>1</v>
      </c>
      <c r="G214" s="102">
        <v>1</v>
      </c>
      <c r="H214" s="102">
        <v>1</v>
      </c>
      <c r="I214" s="102">
        <f t="shared" si="91"/>
        <v>1</v>
      </c>
      <c r="J214" s="103" t="str">
        <f t="shared" si="92"/>
        <v>Complete</v>
      </c>
      <c r="K214" s="146" t="s">
        <v>458</v>
      </c>
      <c r="L214" s="116"/>
    </row>
    <row r="215" spans="2:12">
      <c r="B215" s="115" t="s">
        <v>205</v>
      </c>
      <c r="C215" s="143" t="s">
        <v>469</v>
      </c>
      <c r="D215" s="128" t="s">
        <v>381</v>
      </c>
      <c r="E215" s="102">
        <v>1</v>
      </c>
      <c r="F215" s="102">
        <v>1</v>
      </c>
      <c r="G215" s="102">
        <v>1</v>
      </c>
      <c r="H215" s="102">
        <v>1</v>
      </c>
      <c r="I215" s="102">
        <f t="shared" si="91"/>
        <v>1</v>
      </c>
      <c r="J215" s="103" t="str">
        <f t="shared" si="92"/>
        <v>Complete</v>
      </c>
      <c r="K215" s="146" t="s">
        <v>458</v>
      </c>
      <c r="L215" s="116"/>
    </row>
    <row r="216" spans="2:12">
      <c r="B216" s="115" t="s">
        <v>205</v>
      </c>
      <c r="C216" s="143" t="s">
        <v>469</v>
      </c>
      <c r="D216" s="128" t="s">
        <v>382</v>
      </c>
      <c r="E216" s="102">
        <v>1</v>
      </c>
      <c r="F216" s="102">
        <v>1</v>
      </c>
      <c r="G216" s="102">
        <v>1</v>
      </c>
      <c r="H216" s="102">
        <v>1</v>
      </c>
      <c r="I216" s="102">
        <f t="shared" si="91"/>
        <v>1</v>
      </c>
      <c r="J216" s="103" t="str">
        <f t="shared" si="92"/>
        <v>Complete</v>
      </c>
      <c r="K216" s="146" t="s">
        <v>458</v>
      </c>
      <c r="L216" s="116"/>
    </row>
    <row r="217" spans="2:12">
      <c r="B217" s="115" t="s">
        <v>205</v>
      </c>
      <c r="C217" s="143" t="s">
        <v>469</v>
      </c>
      <c r="D217" s="128" t="s">
        <v>383</v>
      </c>
      <c r="E217" s="102">
        <v>1</v>
      </c>
      <c r="F217" s="102">
        <v>1</v>
      </c>
      <c r="G217" s="102">
        <v>1</v>
      </c>
      <c r="H217" s="102">
        <v>1</v>
      </c>
      <c r="I217" s="102">
        <f t="shared" si="91"/>
        <v>1</v>
      </c>
      <c r="J217" s="103" t="str">
        <f t="shared" si="92"/>
        <v>Complete</v>
      </c>
      <c r="K217" s="146" t="s">
        <v>458</v>
      </c>
      <c r="L217" s="116"/>
    </row>
    <row r="218" spans="2:12">
      <c r="B218" s="115" t="s">
        <v>205</v>
      </c>
      <c r="C218" s="143" t="s">
        <v>469</v>
      </c>
      <c r="D218" s="128" t="s">
        <v>384</v>
      </c>
      <c r="E218" s="102">
        <v>1</v>
      </c>
      <c r="F218" s="102">
        <v>1</v>
      </c>
      <c r="G218" s="102">
        <v>1</v>
      </c>
      <c r="H218" s="102">
        <v>1</v>
      </c>
      <c r="I218" s="102">
        <f t="shared" si="91"/>
        <v>1</v>
      </c>
      <c r="J218" s="103" t="str">
        <f t="shared" si="92"/>
        <v>Complete</v>
      </c>
      <c r="K218" s="146" t="s">
        <v>458</v>
      </c>
      <c r="L218" s="116"/>
    </row>
    <row r="219" spans="2:12">
      <c r="B219" s="115" t="s">
        <v>205</v>
      </c>
      <c r="C219" s="143" t="s">
        <v>469</v>
      </c>
      <c r="D219" s="128" t="s">
        <v>385</v>
      </c>
      <c r="E219" s="102">
        <v>1</v>
      </c>
      <c r="F219" s="102">
        <v>1</v>
      </c>
      <c r="G219" s="102">
        <v>1</v>
      </c>
      <c r="H219" s="102">
        <v>1</v>
      </c>
      <c r="I219" s="102">
        <f t="shared" si="91"/>
        <v>1</v>
      </c>
      <c r="J219" s="103" t="str">
        <f t="shared" si="92"/>
        <v>Complete</v>
      </c>
      <c r="K219" s="146" t="s">
        <v>458</v>
      </c>
      <c r="L219" s="116"/>
    </row>
    <row r="220" spans="2:12">
      <c r="B220" s="115" t="s">
        <v>205</v>
      </c>
      <c r="C220" s="143" t="s">
        <v>469</v>
      </c>
      <c r="D220" s="128" t="s">
        <v>386</v>
      </c>
      <c r="E220" s="102">
        <v>1</v>
      </c>
      <c r="F220" s="102">
        <v>1</v>
      </c>
      <c r="G220" s="102">
        <v>1</v>
      </c>
      <c r="H220" s="102">
        <v>1</v>
      </c>
      <c r="I220" s="102">
        <f t="shared" si="91"/>
        <v>1</v>
      </c>
      <c r="J220" s="103" t="str">
        <f t="shared" si="92"/>
        <v>Complete</v>
      </c>
      <c r="K220" s="146" t="s">
        <v>458</v>
      </c>
      <c r="L220" s="116"/>
    </row>
    <row r="221" spans="2:12">
      <c r="B221" s="115" t="s">
        <v>205</v>
      </c>
      <c r="C221" s="141" t="s">
        <v>470</v>
      </c>
      <c r="D221" s="128" t="s">
        <v>370</v>
      </c>
      <c r="E221" s="102">
        <v>1</v>
      </c>
      <c r="F221" s="102">
        <v>1</v>
      </c>
      <c r="G221" s="102">
        <v>1</v>
      </c>
      <c r="H221" s="102">
        <v>1</v>
      </c>
      <c r="I221" s="102">
        <f t="shared" si="91"/>
        <v>1</v>
      </c>
      <c r="J221" s="103" t="str">
        <f t="shared" si="92"/>
        <v>Complete</v>
      </c>
      <c r="K221" s="146" t="s">
        <v>458</v>
      </c>
      <c r="L221" s="116"/>
    </row>
    <row r="222" spans="2:12">
      <c r="B222" s="115" t="s">
        <v>205</v>
      </c>
      <c r="C222" s="143" t="s">
        <v>471</v>
      </c>
      <c r="D222" s="128" t="s">
        <v>368</v>
      </c>
      <c r="E222" s="102">
        <v>1</v>
      </c>
      <c r="F222" s="102">
        <v>1</v>
      </c>
      <c r="G222" s="102">
        <v>1</v>
      </c>
      <c r="H222" s="102">
        <v>1</v>
      </c>
      <c r="I222" s="102">
        <f t="shared" si="91"/>
        <v>1</v>
      </c>
      <c r="J222" s="103" t="str">
        <f t="shared" si="92"/>
        <v>Complete</v>
      </c>
      <c r="K222" s="146" t="s">
        <v>458</v>
      </c>
      <c r="L222" s="116"/>
    </row>
    <row r="223" spans="2:12">
      <c r="B223" s="115" t="s">
        <v>205</v>
      </c>
      <c r="C223" s="141" t="s">
        <v>472</v>
      </c>
      <c r="D223" s="128" t="s">
        <v>369</v>
      </c>
      <c r="E223" s="102">
        <v>1</v>
      </c>
      <c r="F223" s="102">
        <v>1</v>
      </c>
      <c r="G223" s="102">
        <v>1</v>
      </c>
      <c r="H223" s="102">
        <v>1</v>
      </c>
      <c r="I223" s="102">
        <f t="shared" si="91"/>
        <v>1</v>
      </c>
      <c r="J223" s="103" t="str">
        <f t="shared" si="92"/>
        <v>Complete</v>
      </c>
      <c r="K223" s="146" t="s">
        <v>458</v>
      </c>
      <c r="L223" s="116"/>
    </row>
    <row r="224" spans="2:12">
      <c r="B224" s="115" t="s">
        <v>205</v>
      </c>
      <c r="C224" s="143" t="s">
        <v>474</v>
      </c>
      <c r="D224" s="128" t="s">
        <v>387</v>
      </c>
      <c r="E224" s="102">
        <v>0</v>
      </c>
      <c r="F224" s="102">
        <v>0</v>
      </c>
      <c r="G224" s="102">
        <v>0</v>
      </c>
      <c r="H224" s="102">
        <v>0</v>
      </c>
      <c r="I224" s="102">
        <f t="shared" si="91"/>
        <v>0</v>
      </c>
      <c r="J224" s="103" t="str">
        <f t="shared" si="92"/>
        <v>N/A</v>
      </c>
      <c r="K224" s="146" t="s">
        <v>459</v>
      </c>
      <c r="L224" s="116"/>
    </row>
    <row r="225" spans="2:12" ht="17.25" thickBot="1">
      <c r="B225" s="117" t="s">
        <v>205</v>
      </c>
      <c r="C225" s="142" t="s">
        <v>473</v>
      </c>
      <c r="D225" s="159" t="s">
        <v>388</v>
      </c>
      <c r="E225" s="120">
        <v>0</v>
      </c>
      <c r="F225" s="120">
        <v>0</v>
      </c>
      <c r="G225" s="120">
        <v>0</v>
      </c>
      <c r="H225" s="120">
        <v>0</v>
      </c>
      <c r="I225" s="120">
        <f t="shared" si="91"/>
        <v>0</v>
      </c>
      <c r="J225" s="121" t="str">
        <f t="shared" si="92"/>
        <v>N/A</v>
      </c>
      <c r="K225" s="150" t="s">
        <v>461</v>
      </c>
      <c r="L225" s="122"/>
    </row>
    <row r="226" spans="2:12">
      <c r="B226" s="109" t="s">
        <v>278</v>
      </c>
      <c r="C226" s="123" t="s">
        <v>69</v>
      </c>
      <c r="D226" s="124" t="s">
        <v>268</v>
      </c>
      <c r="E226" s="112">
        <v>1</v>
      </c>
      <c r="F226" s="112">
        <v>0</v>
      </c>
      <c r="G226" s="112">
        <v>0</v>
      </c>
      <c r="H226" s="112">
        <v>0</v>
      </c>
      <c r="I226" s="112">
        <f t="shared" si="91"/>
        <v>0</v>
      </c>
      <c r="J226" s="113" t="str">
        <f t="shared" si="92"/>
        <v>N/A</v>
      </c>
      <c r="K226" s="145" t="s">
        <v>460</v>
      </c>
      <c r="L226" s="114"/>
    </row>
    <row r="227" spans="2:12">
      <c r="B227" s="115" t="s">
        <v>278</v>
      </c>
      <c r="C227" s="108" t="s">
        <v>69</v>
      </c>
      <c r="D227" s="104" t="s">
        <v>269</v>
      </c>
      <c r="E227" s="102">
        <v>1</v>
      </c>
      <c r="F227" s="102">
        <v>0</v>
      </c>
      <c r="G227" s="102">
        <v>0</v>
      </c>
      <c r="H227" s="102">
        <v>0</v>
      </c>
      <c r="I227" s="102">
        <f t="shared" si="91"/>
        <v>0</v>
      </c>
      <c r="J227" s="103" t="str">
        <f t="shared" si="92"/>
        <v>N/A</v>
      </c>
      <c r="K227" s="146" t="s">
        <v>460</v>
      </c>
      <c r="L227" s="116"/>
    </row>
    <row r="228" spans="2:12">
      <c r="B228" s="115" t="s">
        <v>278</v>
      </c>
      <c r="C228" s="108" t="s">
        <v>69</v>
      </c>
      <c r="D228" s="104" t="s">
        <v>270</v>
      </c>
      <c r="E228" s="102">
        <v>1</v>
      </c>
      <c r="F228" s="102">
        <v>0</v>
      </c>
      <c r="G228" s="102">
        <v>0</v>
      </c>
      <c r="H228" s="102">
        <v>0</v>
      </c>
      <c r="I228" s="102">
        <f t="shared" si="91"/>
        <v>0</v>
      </c>
      <c r="J228" s="103" t="str">
        <f t="shared" si="92"/>
        <v>N/A</v>
      </c>
      <c r="K228" s="146" t="s">
        <v>460</v>
      </c>
      <c r="L228" s="116"/>
    </row>
    <row r="229" spans="2:12">
      <c r="B229" s="115" t="s">
        <v>278</v>
      </c>
      <c r="C229" s="108" t="s">
        <v>69</v>
      </c>
      <c r="D229" s="104" t="s">
        <v>271</v>
      </c>
      <c r="E229" s="102">
        <v>1</v>
      </c>
      <c r="F229" s="102">
        <v>0</v>
      </c>
      <c r="G229" s="102">
        <v>0</v>
      </c>
      <c r="H229" s="102">
        <v>0</v>
      </c>
      <c r="I229" s="102">
        <f t="shared" si="91"/>
        <v>0</v>
      </c>
      <c r="J229" s="103" t="str">
        <f t="shared" si="92"/>
        <v>N/A</v>
      </c>
      <c r="K229" s="146" t="s">
        <v>460</v>
      </c>
      <c r="L229" s="116"/>
    </row>
    <row r="230" spans="2:12">
      <c r="B230" s="115" t="s">
        <v>278</v>
      </c>
      <c r="C230" s="108" t="s">
        <v>69</v>
      </c>
      <c r="D230" s="104" t="s">
        <v>272</v>
      </c>
      <c r="E230" s="102">
        <v>1</v>
      </c>
      <c r="F230" s="102">
        <v>0</v>
      </c>
      <c r="G230" s="102">
        <v>0</v>
      </c>
      <c r="H230" s="102">
        <v>0</v>
      </c>
      <c r="I230" s="102">
        <f t="shared" si="91"/>
        <v>0</v>
      </c>
      <c r="J230" s="103" t="str">
        <f t="shared" si="92"/>
        <v>N/A</v>
      </c>
      <c r="K230" s="146" t="s">
        <v>460</v>
      </c>
      <c r="L230" s="116"/>
    </row>
    <row r="231" spans="2:12">
      <c r="B231" s="115" t="s">
        <v>278</v>
      </c>
      <c r="C231" s="108" t="s">
        <v>69</v>
      </c>
      <c r="D231" s="104" t="s">
        <v>273</v>
      </c>
      <c r="E231" s="102">
        <v>1</v>
      </c>
      <c r="F231" s="102">
        <v>0</v>
      </c>
      <c r="G231" s="102">
        <v>0</v>
      </c>
      <c r="H231" s="102">
        <v>0</v>
      </c>
      <c r="I231" s="102">
        <f t="shared" si="91"/>
        <v>0</v>
      </c>
      <c r="J231" s="103" t="str">
        <f t="shared" si="92"/>
        <v>N/A</v>
      </c>
      <c r="K231" s="146" t="s">
        <v>460</v>
      </c>
      <c r="L231" s="116"/>
    </row>
    <row r="232" spans="2:12">
      <c r="B232" s="115" t="s">
        <v>278</v>
      </c>
      <c r="C232" s="108" t="s">
        <v>69</v>
      </c>
      <c r="D232" s="104" t="s">
        <v>274</v>
      </c>
      <c r="E232" s="102">
        <v>1</v>
      </c>
      <c r="F232" s="102">
        <v>0</v>
      </c>
      <c r="G232" s="102">
        <v>0</v>
      </c>
      <c r="H232" s="102">
        <v>0</v>
      </c>
      <c r="I232" s="102">
        <f t="shared" si="91"/>
        <v>0</v>
      </c>
      <c r="J232" s="103" t="str">
        <f t="shared" si="92"/>
        <v>N/A</v>
      </c>
      <c r="K232" s="146" t="s">
        <v>460</v>
      </c>
      <c r="L232" s="116"/>
    </row>
    <row r="233" spans="2:12">
      <c r="B233" s="115" t="s">
        <v>278</v>
      </c>
      <c r="C233" s="108" t="s">
        <v>69</v>
      </c>
      <c r="D233" s="104" t="s">
        <v>275</v>
      </c>
      <c r="E233" s="102">
        <v>1</v>
      </c>
      <c r="F233" s="102">
        <v>0</v>
      </c>
      <c r="G233" s="102">
        <v>0</v>
      </c>
      <c r="H233" s="102">
        <v>0</v>
      </c>
      <c r="I233" s="102">
        <f t="shared" si="91"/>
        <v>0</v>
      </c>
      <c r="J233" s="103" t="str">
        <f t="shared" si="92"/>
        <v>N/A</v>
      </c>
      <c r="K233" s="146" t="s">
        <v>460</v>
      </c>
      <c r="L233" s="116"/>
    </row>
    <row r="234" spans="2:12">
      <c r="B234" s="115" t="s">
        <v>278</v>
      </c>
      <c r="C234" s="108" t="s">
        <v>69</v>
      </c>
      <c r="D234" s="104" t="s">
        <v>276</v>
      </c>
      <c r="E234" s="102">
        <v>1</v>
      </c>
      <c r="F234" s="102">
        <v>0</v>
      </c>
      <c r="G234" s="102">
        <v>0</v>
      </c>
      <c r="H234" s="102">
        <v>0</v>
      </c>
      <c r="I234" s="102">
        <f t="shared" si="91"/>
        <v>0</v>
      </c>
      <c r="J234" s="103" t="str">
        <f t="shared" si="92"/>
        <v>N/A</v>
      </c>
      <c r="K234" s="146" t="s">
        <v>460</v>
      </c>
      <c r="L234" s="116"/>
    </row>
    <row r="235" spans="2:12">
      <c r="B235" s="115" t="s">
        <v>278</v>
      </c>
      <c r="C235" s="108" t="s">
        <v>69</v>
      </c>
      <c r="D235" s="104" t="s">
        <v>277</v>
      </c>
      <c r="E235" s="102">
        <v>1</v>
      </c>
      <c r="F235" s="102">
        <v>0</v>
      </c>
      <c r="G235" s="102">
        <v>0</v>
      </c>
      <c r="H235" s="102">
        <v>0</v>
      </c>
      <c r="I235" s="102">
        <f t="shared" si="91"/>
        <v>0</v>
      </c>
      <c r="J235" s="103" t="str">
        <f t="shared" si="92"/>
        <v>N/A</v>
      </c>
      <c r="K235" s="146" t="s">
        <v>460</v>
      </c>
      <c r="L235" s="116"/>
    </row>
    <row r="236" spans="2:12">
      <c r="B236" s="115" t="s">
        <v>278</v>
      </c>
      <c r="C236" s="108" t="s">
        <v>69</v>
      </c>
      <c r="D236" s="104" t="s">
        <v>279</v>
      </c>
      <c r="E236" s="102">
        <v>1</v>
      </c>
      <c r="F236" s="102">
        <v>0</v>
      </c>
      <c r="G236" s="102">
        <v>0</v>
      </c>
      <c r="H236" s="102">
        <v>0</v>
      </c>
      <c r="I236" s="102">
        <f t="shared" si="91"/>
        <v>0</v>
      </c>
      <c r="J236" s="103" t="str">
        <f t="shared" si="92"/>
        <v>N/A</v>
      </c>
      <c r="K236" s="146" t="s">
        <v>460</v>
      </c>
      <c r="L236" s="116"/>
    </row>
    <row r="237" spans="2:12">
      <c r="B237" s="115" t="s">
        <v>278</v>
      </c>
      <c r="C237" s="108" t="s">
        <v>69</v>
      </c>
      <c r="D237" s="104" t="s">
        <v>280</v>
      </c>
      <c r="E237" s="102">
        <v>1</v>
      </c>
      <c r="F237" s="102">
        <v>0</v>
      </c>
      <c r="G237" s="102">
        <v>0</v>
      </c>
      <c r="H237" s="102">
        <v>0</v>
      </c>
      <c r="I237" s="102">
        <f t="shared" si="91"/>
        <v>0</v>
      </c>
      <c r="J237" s="103" t="str">
        <f t="shared" si="92"/>
        <v>N/A</v>
      </c>
      <c r="K237" s="146" t="s">
        <v>460</v>
      </c>
      <c r="L237" s="116"/>
    </row>
    <row r="238" spans="2:12">
      <c r="B238" s="115" t="s">
        <v>278</v>
      </c>
      <c r="C238" s="108" t="s">
        <v>69</v>
      </c>
      <c r="D238" s="104" t="s">
        <v>281</v>
      </c>
      <c r="E238" s="102">
        <v>1</v>
      </c>
      <c r="F238" s="102">
        <v>0</v>
      </c>
      <c r="G238" s="102">
        <v>0</v>
      </c>
      <c r="H238" s="102">
        <v>0</v>
      </c>
      <c r="I238" s="102">
        <f t="shared" si="91"/>
        <v>0</v>
      </c>
      <c r="J238" s="103" t="str">
        <f t="shared" si="92"/>
        <v>N/A</v>
      </c>
      <c r="K238" s="146" t="s">
        <v>460</v>
      </c>
      <c r="L238" s="116"/>
    </row>
    <row r="239" spans="2:12">
      <c r="B239" s="115" t="s">
        <v>278</v>
      </c>
      <c r="C239" s="108" t="s">
        <v>69</v>
      </c>
      <c r="D239" s="104" t="s">
        <v>282</v>
      </c>
      <c r="E239" s="102">
        <v>1</v>
      </c>
      <c r="F239" s="102">
        <v>0</v>
      </c>
      <c r="G239" s="102">
        <v>0</v>
      </c>
      <c r="H239" s="102">
        <v>0</v>
      </c>
      <c r="I239" s="102">
        <f t="shared" si="91"/>
        <v>0</v>
      </c>
      <c r="J239" s="103" t="str">
        <f t="shared" si="92"/>
        <v>N/A</v>
      </c>
      <c r="K239" s="146" t="s">
        <v>460</v>
      </c>
      <c r="L239" s="116"/>
    </row>
    <row r="240" spans="2:12">
      <c r="B240" s="115" t="s">
        <v>278</v>
      </c>
      <c r="C240" s="108" t="s">
        <v>69</v>
      </c>
      <c r="D240" s="104" t="s">
        <v>283</v>
      </c>
      <c r="E240" s="102">
        <v>1</v>
      </c>
      <c r="F240" s="102">
        <v>0</v>
      </c>
      <c r="G240" s="102">
        <v>0</v>
      </c>
      <c r="H240" s="102">
        <v>0</v>
      </c>
      <c r="I240" s="102">
        <f t="shared" si="91"/>
        <v>0</v>
      </c>
      <c r="J240" s="103" t="str">
        <f t="shared" si="92"/>
        <v>N/A</v>
      </c>
      <c r="K240" s="146" t="s">
        <v>460</v>
      </c>
      <c r="L240" s="116"/>
    </row>
    <row r="241" spans="2:12">
      <c r="B241" s="115" t="s">
        <v>278</v>
      </c>
      <c r="C241" s="108" t="s">
        <v>69</v>
      </c>
      <c r="D241" s="104" t="s">
        <v>284</v>
      </c>
      <c r="E241" s="102">
        <v>1</v>
      </c>
      <c r="F241" s="102">
        <v>0</v>
      </c>
      <c r="G241" s="102">
        <v>0</v>
      </c>
      <c r="H241" s="102">
        <v>0</v>
      </c>
      <c r="I241" s="102">
        <f t="shared" si="91"/>
        <v>0</v>
      </c>
      <c r="J241" s="103" t="str">
        <f t="shared" si="92"/>
        <v>N/A</v>
      </c>
      <c r="K241" s="146" t="s">
        <v>460</v>
      </c>
      <c r="L241" s="116"/>
    </row>
    <row r="242" spans="2:12">
      <c r="B242" s="115" t="s">
        <v>278</v>
      </c>
      <c r="C242" s="108" t="s">
        <v>69</v>
      </c>
      <c r="D242" s="104" t="s">
        <v>285</v>
      </c>
      <c r="E242" s="102">
        <v>1</v>
      </c>
      <c r="F242" s="102">
        <v>0</v>
      </c>
      <c r="G242" s="102">
        <v>0</v>
      </c>
      <c r="H242" s="102">
        <v>0</v>
      </c>
      <c r="I242" s="102">
        <f t="shared" si="91"/>
        <v>0</v>
      </c>
      <c r="J242" s="103" t="str">
        <f t="shared" si="92"/>
        <v>N/A</v>
      </c>
      <c r="K242" s="146" t="s">
        <v>460</v>
      </c>
      <c r="L242" s="116"/>
    </row>
    <row r="243" spans="2:12">
      <c r="B243" s="115" t="s">
        <v>278</v>
      </c>
      <c r="C243" s="108" t="s">
        <v>69</v>
      </c>
      <c r="D243" s="104" t="s">
        <v>286</v>
      </c>
      <c r="E243" s="102">
        <v>1</v>
      </c>
      <c r="F243" s="102">
        <v>0</v>
      </c>
      <c r="G243" s="102">
        <v>0</v>
      </c>
      <c r="H243" s="102">
        <v>0</v>
      </c>
      <c r="I243" s="102">
        <f t="shared" si="91"/>
        <v>0</v>
      </c>
      <c r="J243" s="103" t="str">
        <f t="shared" si="92"/>
        <v>N/A</v>
      </c>
      <c r="K243" s="146" t="s">
        <v>460</v>
      </c>
      <c r="L243" s="116"/>
    </row>
    <row r="244" spans="2:12">
      <c r="B244" s="115" t="s">
        <v>278</v>
      </c>
      <c r="C244" s="108" t="s">
        <v>69</v>
      </c>
      <c r="D244" s="104" t="s">
        <v>287</v>
      </c>
      <c r="E244" s="102">
        <v>1</v>
      </c>
      <c r="F244" s="102">
        <v>0</v>
      </c>
      <c r="G244" s="102">
        <v>0</v>
      </c>
      <c r="H244" s="102">
        <v>0</v>
      </c>
      <c r="I244" s="102">
        <f t="shared" si="91"/>
        <v>0</v>
      </c>
      <c r="J244" s="103" t="str">
        <f t="shared" si="92"/>
        <v>N/A</v>
      </c>
      <c r="K244" s="146" t="s">
        <v>460</v>
      </c>
      <c r="L244" s="116"/>
    </row>
    <row r="245" spans="2:12">
      <c r="B245" s="115" t="s">
        <v>278</v>
      </c>
      <c r="C245" s="108" t="s">
        <v>69</v>
      </c>
      <c r="D245" s="104" t="s">
        <v>288</v>
      </c>
      <c r="E245" s="102">
        <v>1</v>
      </c>
      <c r="F245" s="102">
        <v>0</v>
      </c>
      <c r="G245" s="102">
        <v>0</v>
      </c>
      <c r="H245" s="102">
        <v>0</v>
      </c>
      <c r="I245" s="102">
        <f t="shared" si="91"/>
        <v>0</v>
      </c>
      <c r="J245" s="103" t="str">
        <f t="shared" si="92"/>
        <v>N/A</v>
      </c>
      <c r="K245" s="146" t="s">
        <v>460</v>
      </c>
      <c r="L245" s="116"/>
    </row>
    <row r="246" spans="2:12">
      <c r="B246" s="115" t="s">
        <v>278</v>
      </c>
      <c r="C246" s="108" t="s">
        <v>69</v>
      </c>
      <c r="D246" s="104" t="s">
        <v>304</v>
      </c>
      <c r="E246" s="102">
        <v>1</v>
      </c>
      <c r="F246" s="102">
        <v>0</v>
      </c>
      <c r="G246" s="102">
        <v>0</v>
      </c>
      <c r="H246" s="102">
        <v>0</v>
      </c>
      <c r="I246" s="102">
        <f t="shared" si="91"/>
        <v>0</v>
      </c>
      <c r="J246" s="103" t="str">
        <f t="shared" si="92"/>
        <v>N/A</v>
      </c>
      <c r="K246" s="146" t="s">
        <v>460</v>
      </c>
      <c r="L246" s="116"/>
    </row>
    <row r="247" spans="2:12">
      <c r="B247" s="115" t="s">
        <v>278</v>
      </c>
      <c r="C247" s="108" t="s">
        <v>69</v>
      </c>
      <c r="D247" s="104" t="s">
        <v>305</v>
      </c>
      <c r="E247" s="102">
        <v>1</v>
      </c>
      <c r="F247" s="102">
        <v>0</v>
      </c>
      <c r="G247" s="102">
        <v>0</v>
      </c>
      <c r="H247" s="102">
        <v>0</v>
      </c>
      <c r="I247" s="102">
        <f t="shared" si="91"/>
        <v>0</v>
      </c>
      <c r="J247" s="103" t="str">
        <f t="shared" si="92"/>
        <v>N/A</v>
      </c>
      <c r="K247" s="146" t="s">
        <v>460</v>
      </c>
      <c r="L247" s="116"/>
    </row>
    <row r="248" spans="2:12">
      <c r="B248" s="115" t="s">
        <v>278</v>
      </c>
      <c r="C248" s="108" t="s">
        <v>69</v>
      </c>
      <c r="D248" s="104" t="s">
        <v>306</v>
      </c>
      <c r="E248" s="102">
        <v>1</v>
      </c>
      <c r="F248" s="102">
        <v>0</v>
      </c>
      <c r="G248" s="102">
        <v>0</v>
      </c>
      <c r="H248" s="102">
        <v>0</v>
      </c>
      <c r="I248" s="102">
        <f t="shared" si="91"/>
        <v>0</v>
      </c>
      <c r="J248" s="103" t="str">
        <f t="shared" si="92"/>
        <v>N/A</v>
      </c>
      <c r="K248" s="146" t="s">
        <v>460</v>
      </c>
      <c r="L248" s="116"/>
    </row>
    <row r="249" spans="2:12">
      <c r="B249" s="115" t="s">
        <v>278</v>
      </c>
      <c r="C249" s="108" t="s">
        <v>69</v>
      </c>
      <c r="D249" s="104" t="s">
        <v>307</v>
      </c>
      <c r="E249" s="102">
        <v>1</v>
      </c>
      <c r="F249" s="102">
        <v>0</v>
      </c>
      <c r="G249" s="102">
        <v>0</v>
      </c>
      <c r="H249" s="102">
        <v>0</v>
      </c>
      <c r="I249" s="102">
        <f t="shared" si="91"/>
        <v>0</v>
      </c>
      <c r="J249" s="103" t="str">
        <f t="shared" si="92"/>
        <v>N/A</v>
      </c>
      <c r="K249" s="146" t="s">
        <v>460</v>
      </c>
      <c r="L249" s="116"/>
    </row>
    <row r="250" spans="2:12">
      <c r="B250" s="115" t="s">
        <v>278</v>
      </c>
      <c r="C250" s="108" t="s">
        <v>69</v>
      </c>
      <c r="D250" s="104" t="s">
        <v>308</v>
      </c>
      <c r="E250" s="102">
        <v>1</v>
      </c>
      <c r="F250" s="102">
        <v>0</v>
      </c>
      <c r="G250" s="102">
        <v>0</v>
      </c>
      <c r="H250" s="102">
        <v>0</v>
      </c>
      <c r="I250" s="102">
        <f t="shared" si="91"/>
        <v>0</v>
      </c>
      <c r="J250" s="103" t="str">
        <f t="shared" si="92"/>
        <v>N/A</v>
      </c>
      <c r="K250" s="146" t="s">
        <v>460</v>
      </c>
      <c r="L250" s="116"/>
    </row>
    <row r="251" spans="2:12">
      <c r="B251" s="115" t="s">
        <v>278</v>
      </c>
      <c r="C251" s="108" t="s">
        <v>69</v>
      </c>
      <c r="D251" s="104" t="s">
        <v>289</v>
      </c>
      <c r="E251" s="102">
        <v>1</v>
      </c>
      <c r="F251" s="102">
        <v>0</v>
      </c>
      <c r="G251" s="102">
        <v>0</v>
      </c>
      <c r="H251" s="102">
        <v>0</v>
      </c>
      <c r="I251" s="102">
        <f t="shared" si="91"/>
        <v>0</v>
      </c>
      <c r="J251" s="103" t="str">
        <f t="shared" si="92"/>
        <v>N/A</v>
      </c>
      <c r="K251" s="146" t="s">
        <v>460</v>
      </c>
      <c r="L251" s="116"/>
    </row>
    <row r="252" spans="2:12">
      <c r="B252" s="115" t="s">
        <v>278</v>
      </c>
      <c r="C252" s="108" t="s">
        <v>69</v>
      </c>
      <c r="D252" s="104" t="s">
        <v>290</v>
      </c>
      <c r="E252" s="102">
        <v>1</v>
      </c>
      <c r="F252" s="102">
        <v>0</v>
      </c>
      <c r="G252" s="102">
        <v>0</v>
      </c>
      <c r="H252" s="102">
        <v>0</v>
      </c>
      <c r="I252" s="102">
        <f t="shared" si="91"/>
        <v>0</v>
      </c>
      <c r="J252" s="103" t="str">
        <f t="shared" si="92"/>
        <v>N/A</v>
      </c>
      <c r="K252" s="146" t="s">
        <v>460</v>
      </c>
      <c r="L252" s="116"/>
    </row>
    <row r="253" spans="2:12">
      <c r="B253" s="115" t="s">
        <v>278</v>
      </c>
      <c r="C253" s="108" t="s">
        <v>69</v>
      </c>
      <c r="D253" s="104" t="s">
        <v>291</v>
      </c>
      <c r="E253" s="102">
        <v>1</v>
      </c>
      <c r="F253" s="102">
        <v>0</v>
      </c>
      <c r="G253" s="102">
        <v>0</v>
      </c>
      <c r="H253" s="102">
        <v>0</v>
      </c>
      <c r="I253" s="102">
        <f t="shared" si="91"/>
        <v>0</v>
      </c>
      <c r="J253" s="103" t="str">
        <f t="shared" si="92"/>
        <v>N/A</v>
      </c>
      <c r="K253" s="146" t="s">
        <v>460</v>
      </c>
      <c r="L253" s="116"/>
    </row>
    <row r="254" spans="2:12">
      <c r="B254" s="115" t="s">
        <v>278</v>
      </c>
      <c r="C254" s="108" t="s">
        <v>69</v>
      </c>
      <c r="D254" s="104" t="s">
        <v>292</v>
      </c>
      <c r="E254" s="102">
        <v>1</v>
      </c>
      <c r="F254" s="102">
        <v>0</v>
      </c>
      <c r="G254" s="102">
        <v>0</v>
      </c>
      <c r="H254" s="102">
        <v>0</v>
      </c>
      <c r="I254" s="102">
        <f t="shared" si="91"/>
        <v>0</v>
      </c>
      <c r="J254" s="103" t="str">
        <f t="shared" si="92"/>
        <v>N/A</v>
      </c>
      <c r="K254" s="146" t="s">
        <v>460</v>
      </c>
      <c r="L254" s="116"/>
    </row>
    <row r="255" spans="2:12">
      <c r="B255" s="115" t="s">
        <v>278</v>
      </c>
      <c r="C255" s="108" t="s">
        <v>69</v>
      </c>
      <c r="D255" s="104" t="s">
        <v>293</v>
      </c>
      <c r="E255" s="102">
        <v>1</v>
      </c>
      <c r="F255" s="102">
        <v>0</v>
      </c>
      <c r="G255" s="102">
        <v>0</v>
      </c>
      <c r="H255" s="102">
        <v>0</v>
      </c>
      <c r="I255" s="102">
        <f t="shared" si="91"/>
        <v>0</v>
      </c>
      <c r="J255" s="103" t="str">
        <f t="shared" si="92"/>
        <v>N/A</v>
      </c>
      <c r="K255" s="146" t="s">
        <v>460</v>
      </c>
      <c r="L255" s="116"/>
    </row>
    <row r="256" spans="2:12">
      <c r="B256" s="115" t="s">
        <v>278</v>
      </c>
      <c r="C256" s="108" t="s">
        <v>69</v>
      </c>
      <c r="D256" s="104" t="s">
        <v>299</v>
      </c>
      <c r="E256" s="102">
        <v>1</v>
      </c>
      <c r="F256" s="102">
        <v>0</v>
      </c>
      <c r="G256" s="102">
        <v>0</v>
      </c>
      <c r="H256" s="102">
        <v>0</v>
      </c>
      <c r="I256" s="102">
        <f t="shared" si="91"/>
        <v>0</v>
      </c>
      <c r="J256" s="103" t="str">
        <f t="shared" si="92"/>
        <v>N/A</v>
      </c>
      <c r="K256" s="146" t="s">
        <v>460</v>
      </c>
      <c r="L256" s="116"/>
    </row>
    <row r="257" spans="2:12">
      <c r="B257" s="115" t="s">
        <v>278</v>
      </c>
      <c r="C257" s="108" t="s">
        <v>69</v>
      </c>
      <c r="D257" s="104" t="s">
        <v>300</v>
      </c>
      <c r="E257" s="102">
        <v>1</v>
      </c>
      <c r="F257" s="102">
        <v>0</v>
      </c>
      <c r="G257" s="102">
        <v>0</v>
      </c>
      <c r="H257" s="102">
        <v>0</v>
      </c>
      <c r="I257" s="102">
        <f t="shared" si="91"/>
        <v>0</v>
      </c>
      <c r="J257" s="103" t="str">
        <f t="shared" si="92"/>
        <v>N/A</v>
      </c>
      <c r="K257" s="146" t="s">
        <v>460</v>
      </c>
      <c r="L257" s="116"/>
    </row>
    <row r="258" spans="2:12">
      <c r="B258" s="115" t="s">
        <v>278</v>
      </c>
      <c r="C258" s="108" t="s">
        <v>69</v>
      </c>
      <c r="D258" s="104" t="s">
        <v>301</v>
      </c>
      <c r="E258" s="102">
        <v>1</v>
      </c>
      <c r="F258" s="102">
        <v>0</v>
      </c>
      <c r="G258" s="102">
        <v>0</v>
      </c>
      <c r="H258" s="102">
        <v>0</v>
      </c>
      <c r="I258" s="102">
        <f t="shared" si="91"/>
        <v>0</v>
      </c>
      <c r="J258" s="103" t="str">
        <f t="shared" si="92"/>
        <v>N/A</v>
      </c>
      <c r="K258" s="146" t="s">
        <v>460</v>
      </c>
      <c r="L258" s="116"/>
    </row>
    <row r="259" spans="2:12">
      <c r="B259" s="115" t="s">
        <v>278</v>
      </c>
      <c r="C259" s="108" t="s">
        <v>69</v>
      </c>
      <c r="D259" s="104" t="s">
        <v>302</v>
      </c>
      <c r="E259" s="102">
        <v>1</v>
      </c>
      <c r="F259" s="102">
        <v>0</v>
      </c>
      <c r="G259" s="102">
        <v>0</v>
      </c>
      <c r="H259" s="102">
        <v>0</v>
      </c>
      <c r="I259" s="102">
        <f t="shared" si="91"/>
        <v>0</v>
      </c>
      <c r="J259" s="103" t="str">
        <f t="shared" si="92"/>
        <v>N/A</v>
      </c>
      <c r="K259" s="146" t="s">
        <v>460</v>
      </c>
      <c r="L259" s="116"/>
    </row>
    <row r="260" spans="2:12">
      <c r="B260" s="115" t="s">
        <v>278</v>
      </c>
      <c r="C260" s="108" t="s">
        <v>69</v>
      </c>
      <c r="D260" s="104" t="s">
        <v>303</v>
      </c>
      <c r="E260" s="102">
        <v>1</v>
      </c>
      <c r="F260" s="102">
        <v>0</v>
      </c>
      <c r="G260" s="102">
        <v>0</v>
      </c>
      <c r="H260" s="102">
        <v>0</v>
      </c>
      <c r="I260" s="102">
        <f t="shared" si="91"/>
        <v>0</v>
      </c>
      <c r="J260" s="103" t="str">
        <f t="shared" si="92"/>
        <v>N/A</v>
      </c>
      <c r="K260" s="146" t="s">
        <v>460</v>
      </c>
      <c r="L260" s="116"/>
    </row>
    <row r="261" spans="2:12">
      <c r="B261" s="115" t="s">
        <v>278</v>
      </c>
      <c r="C261" s="108" t="s">
        <v>69</v>
      </c>
      <c r="D261" s="104" t="s">
        <v>294</v>
      </c>
      <c r="E261" s="102">
        <v>1</v>
      </c>
      <c r="F261" s="102">
        <v>0</v>
      </c>
      <c r="G261" s="102">
        <v>0</v>
      </c>
      <c r="H261" s="102">
        <v>0</v>
      </c>
      <c r="I261" s="102">
        <f t="shared" si="91"/>
        <v>0</v>
      </c>
      <c r="J261" s="103" t="str">
        <f t="shared" si="92"/>
        <v>N/A</v>
      </c>
      <c r="K261" s="146" t="s">
        <v>460</v>
      </c>
      <c r="L261" s="116"/>
    </row>
    <row r="262" spans="2:12">
      <c r="B262" s="115" t="s">
        <v>278</v>
      </c>
      <c r="C262" s="108" t="s">
        <v>69</v>
      </c>
      <c r="D262" s="104" t="s">
        <v>295</v>
      </c>
      <c r="E262" s="102">
        <v>1</v>
      </c>
      <c r="F262" s="102">
        <v>0</v>
      </c>
      <c r="G262" s="102">
        <v>0</v>
      </c>
      <c r="H262" s="102">
        <v>0</v>
      </c>
      <c r="I262" s="102">
        <f t="shared" si="91"/>
        <v>0</v>
      </c>
      <c r="J262" s="103" t="str">
        <f t="shared" si="92"/>
        <v>N/A</v>
      </c>
      <c r="K262" s="146" t="s">
        <v>460</v>
      </c>
      <c r="L262" s="116"/>
    </row>
    <row r="263" spans="2:12">
      <c r="B263" s="115" t="s">
        <v>278</v>
      </c>
      <c r="C263" s="108" t="s">
        <v>69</v>
      </c>
      <c r="D263" s="104" t="s">
        <v>296</v>
      </c>
      <c r="E263" s="102">
        <v>1</v>
      </c>
      <c r="F263" s="102">
        <v>0</v>
      </c>
      <c r="G263" s="102">
        <v>0</v>
      </c>
      <c r="H263" s="102">
        <v>0</v>
      </c>
      <c r="I263" s="102">
        <f t="shared" si="91"/>
        <v>0</v>
      </c>
      <c r="J263" s="103" t="str">
        <f t="shared" si="92"/>
        <v>N/A</v>
      </c>
      <c r="K263" s="146" t="s">
        <v>460</v>
      </c>
      <c r="L263" s="116"/>
    </row>
    <row r="264" spans="2:12">
      <c r="B264" s="115" t="s">
        <v>278</v>
      </c>
      <c r="C264" s="108" t="s">
        <v>69</v>
      </c>
      <c r="D264" s="104" t="s">
        <v>297</v>
      </c>
      <c r="E264" s="102">
        <v>1</v>
      </c>
      <c r="F264" s="102">
        <v>0</v>
      </c>
      <c r="G264" s="102">
        <v>0</v>
      </c>
      <c r="H264" s="102">
        <v>0</v>
      </c>
      <c r="I264" s="102">
        <f t="shared" si="91"/>
        <v>0</v>
      </c>
      <c r="J264" s="103" t="str">
        <f t="shared" si="92"/>
        <v>N/A</v>
      </c>
      <c r="K264" s="146" t="s">
        <v>460</v>
      </c>
      <c r="L264" s="116"/>
    </row>
    <row r="265" spans="2:12" ht="17.25" thickBot="1">
      <c r="B265" s="117" t="s">
        <v>278</v>
      </c>
      <c r="C265" s="125" t="s">
        <v>69</v>
      </c>
      <c r="D265" s="119" t="s">
        <v>298</v>
      </c>
      <c r="E265" s="120">
        <v>1</v>
      </c>
      <c r="F265" s="120">
        <v>0</v>
      </c>
      <c r="G265" s="120">
        <v>0</v>
      </c>
      <c r="H265" s="120">
        <v>0</v>
      </c>
      <c r="I265" s="120">
        <f t="shared" si="91"/>
        <v>0</v>
      </c>
      <c r="J265" s="121" t="str">
        <f t="shared" si="92"/>
        <v>N/A</v>
      </c>
      <c r="K265" s="150" t="s">
        <v>460</v>
      </c>
      <c r="L265" s="122"/>
    </row>
    <row r="266" spans="2:12">
      <c r="B266" s="109" t="s">
        <v>245</v>
      </c>
      <c r="C266" s="123" t="s">
        <v>246</v>
      </c>
      <c r="D266" s="137" t="s">
        <v>246</v>
      </c>
      <c r="E266" s="112">
        <v>1</v>
      </c>
      <c r="F266" s="112">
        <v>1</v>
      </c>
      <c r="G266" s="112">
        <v>0.5</v>
      </c>
      <c r="H266" s="112">
        <v>0.5</v>
      </c>
      <c r="I266" s="112">
        <f t="shared" ref="I266:I267" si="93">(F266+G266+H266)/3</f>
        <v>0.66666666666666663</v>
      </c>
      <c r="J266" s="113" t="str">
        <f t="shared" ref="J266:J267" si="94">IF((I266&gt;=100%),"Complete",IF((I266=0%),"N/A","Proceed"))</f>
        <v>Proceed</v>
      </c>
      <c r="K266" s="145" t="s">
        <v>459</v>
      </c>
      <c r="L266" s="114"/>
    </row>
    <row r="267" spans="2:12">
      <c r="B267" s="115" t="s">
        <v>245</v>
      </c>
      <c r="C267" s="107" t="s">
        <v>247</v>
      </c>
      <c r="D267" s="127" t="s">
        <v>247</v>
      </c>
      <c r="E267" s="102">
        <v>1</v>
      </c>
      <c r="F267" s="102">
        <v>1</v>
      </c>
      <c r="G267" s="102">
        <v>0.5</v>
      </c>
      <c r="H267" s="102">
        <v>0.5</v>
      </c>
      <c r="I267" s="102">
        <f t="shared" si="93"/>
        <v>0.66666666666666663</v>
      </c>
      <c r="J267" s="103" t="str">
        <f t="shared" si="94"/>
        <v>Proceed</v>
      </c>
      <c r="K267" s="146" t="s">
        <v>459</v>
      </c>
      <c r="L267" s="116"/>
    </row>
    <row r="268" spans="2:12">
      <c r="B268" s="115" t="s">
        <v>245</v>
      </c>
      <c r="C268" s="108" t="s">
        <v>249</v>
      </c>
      <c r="D268" s="127" t="s">
        <v>250</v>
      </c>
      <c r="E268" s="102">
        <v>1</v>
      </c>
      <c r="F268" s="102">
        <v>1</v>
      </c>
      <c r="G268" s="102">
        <v>1</v>
      </c>
      <c r="H268" s="102">
        <v>1</v>
      </c>
      <c r="I268" s="102">
        <f t="shared" ref="I268:I295" si="95">(F268+G268+H268)/3</f>
        <v>1</v>
      </c>
      <c r="J268" s="103" t="str">
        <f t="shared" ref="J268:J303" si="96">IF((I268&gt;=100%),"Complete",IF((I268=0%),"N/A","Proceed"))</f>
        <v>Complete</v>
      </c>
      <c r="K268" s="146" t="s">
        <v>458</v>
      </c>
      <c r="L268" s="116"/>
    </row>
    <row r="269" spans="2:12">
      <c r="B269" s="115" t="s">
        <v>245</v>
      </c>
      <c r="C269" s="107" t="s">
        <v>248</v>
      </c>
      <c r="D269" s="127" t="s">
        <v>251</v>
      </c>
      <c r="E269" s="102">
        <v>1</v>
      </c>
      <c r="F269" s="102">
        <v>1</v>
      </c>
      <c r="G269" s="102">
        <v>1</v>
      </c>
      <c r="H269" s="102">
        <v>1</v>
      </c>
      <c r="I269" s="102">
        <f t="shared" si="95"/>
        <v>1</v>
      </c>
      <c r="J269" s="103" t="str">
        <f t="shared" si="96"/>
        <v>Complete</v>
      </c>
      <c r="K269" s="146" t="s">
        <v>458</v>
      </c>
      <c r="L269" s="116"/>
    </row>
    <row r="270" spans="2:12">
      <c r="B270" s="184" t="s">
        <v>245</v>
      </c>
      <c r="C270" s="185" t="s">
        <v>252</v>
      </c>
      <c r="D270" s="186" t="s">
        <v>492</v>
      </c>
      <c r="E270" s="187">
        <v>1</v>
      </c>
      <c r="F270" s="187">
        <v>0</v>
      </c>
      <c r="G270" s="187">
        <v>0</v>
      </c>
      <c r="H270" s="187">
        <v>0</v>
      </c>
      <c r="I270" s="187">
        <f t="shared" si="95"/>
        <v>0</v>
      </c>
      <c r="J270" s="188" t="str">
        <f t="shared" si="96"/>
        <v>N/A</v>
      </c>
      <c r="K270" s="189" t="s">
        <v>460</v>
      </c>
      <c r="L270" s="190" t="s">
        <v>532</v>
      </c>
    </row>
    <row r="271" spans="2:12">
      <c r="B271" s="115" t="s">
        <v>245</v>
      </c>
      <c r="C271" s="107" t="s">
        <v>493</v>
      </c>
      <c r="D271" s="104" t="s">
        <v>494</v>
      </c>
      <c r="E271" s="102">
        <v>1</v>
      </c>
      <c r="F271" s="102">
        <v>1</v>
      </c>
      <c r="G271" s="102">
        <v>1</v>
      </c>
      <c r="H271" s="102">
        <v>1</v>
      </c>
      <c r="I271" s="102">
        <f t="shared" si="95"/>
        <v>1</v>
      </c>
      <c r="J271" s="103" t="str">
        <f t="shared" si="96"/>
        <v>Complete</v>
      </c>
      <c r="K271" s="146" t="s">
        <v>458</v>
      </c>
      <c r="L271" s="116"/>
    </row>
    <row r="272" spans="2:12">
      <c r="B272" s="115" t="s">
        <v>245</v>
      </c>
      <c r="C272" s="108" t="s">
        <v>495</v>
      </c>
      <c r="D272" s="128" t="s">
        <v>498</v>
      </c>
      <c r="E272" s="102">
        <v>1</v>
      </c>
      <c r="F272" s="102">
        <v>1</v>
      </c>
      <c r="G272" s="102">
        <v>1</v>
      </c>
      <c r="H272" s="102">
        <v>0.8</v>
      </c>
      <c r="I272" s="102">
        <f t="shared" si="95"/>
        <v>0.93333333333333324</v>
      </c>
      <c r="J272" s="103" t="str">
        <f t="shared" si="96"/>
        <v>Proceed</v>
      </c>
      <c r="K272" s="146" t="s">
        <v>458</v>
      </c>
      <c r="L272" s="116"/>
    </row>
    <row r="273" spans="2:12">
      <c r="B273" s="115" t="s">
        <v>245</v>
      </c>
      <c r="C273" s="107" t="s">
        <v>499</v>
      </c>
      <c r="D273" s="128" t="s">
        <v>503</v>
      </c>
      <c r="E273" s="102">
        <v>1</v>
      </c>
      <c r="F273" s="102">
        <v>1</v>
      </c>
      <c r="G273" s="102">
        <v>1</v>
      </c>
      <c r="H273" s="102">
        <v>0.8</v>
      </c>
      <c r="I273" s="102">
        <f t="shared" si="95"/>
        <v>0.93333333333333324</v>
      </c>
      <c r="J273" s="103" t="str">
        <f t="shared" si="96"/>
        <v>Proceed</v>
      </c>
      <c r="K273" s="146" t="s">
        <v>458</v>
      </c>
      <c r="L273" s="116"/>
    </row>
    <row r="274" spans="2:12">
      <c r="B274" s="115" t="s">
        <v>245</v>
      </c>
      <c r="C274" s="108" t="s">
        <v>500</v>
      </c>
      <c r="D274" s="128" t="s">
        <v>504</v>
      </c>
      <c r="E274" s="102">
        <v>1</v>
      </c>
      <c r="F274" s="102">
        <v>1</v>
      </c>
      <c r="G274" s="102">
        <v>1</v>
      </c>
      <c r="H274" s="102">
        <v>0.8</v>
      </c>
      <c r="I274" s="102">
        <f t="shared" si="95"/>
        <v>0.93333333333333324</v>
      </c>
      <c r="J274" s="103" t="str">
        <f t="shared" si="96"/>
        <v>Proceed</v>
      </c>
      <c r="K274" s="146" t="s">
        <v>458</v>
      </c>
      <c r="L274" s="116"/>
    </row>
    <row r="275" spans="2:12">
      <c r="B275" s="115" t="s">
        <v>245</v>
      </c>
      <c r="C275" s="107" t="s">
        <v>501</v>
      </c>
      <c r="D275" s="128" t="s">
        <v>505</v>
      </c>
      <c r="E275" s="102">
        <v>1</v>
      </c>
      <c r="F275" s="102">
        <v>1</v>
      </c>
      <c r="G275" s="102">
        <v>1</v>
      </c>
      <c r="H275" s="102">
        <v>0.8</v>
      </c>
      <c r="I275" s="102">
        <f t="shared" si="95"/>
        <v>0.93333333333333324</v>
      </c>
      <c r="J275" s="103" t="str">
        <f t="shared" si="96"/>
        <v>Proceed</v>
      </c>
      <c r="K275" s="146" t="s">
        <v>458</v>
      </c>
      <c r="L275" s="116"/>
    </row>
    <row r="276" spans="2:12">
      <c r="B276" s="115" t="s">
        <v>245</v>
      </c>
      <c r="C276" s="108" t="s">
        <v>502</v>
      </c>
      <c r="D276" s="128" t="s">
        <v>506</v>
      </c>
      <c r="E276" s="102">
        <v>1</v>
      </c>
      <c r="F276" s="102">
        <v>1</v>
      </c>
      <c r="G276" s="102">
        <v>1</v>
      </c>
      <c r="H276" s="102">
        <v>0.8</v>
      </c>
      <c r="I276" s="102">
        <f t="shared" si="95"/>
        <v>0.93333333333333324</v>
      </c>
      <c r="J276" s="103" t="str">
        <f t="shared" si="96"/>
        <v>Proceed</v>
      </c>
      <c r="K276" s="146" t="s">
        <v>458</v>
      </c>
      <c r="L276" s="116"/>
    </row>
    <row r="277" spans="2:12">
      <c r="B277" s="115" t="s">
        <v>245</v>
      </c>
      <c r="C277" s="107" t="s">
        <v>507</v>
      </c>
      <c r="D277" s="128" t="s">
        <v>508</v>
      </c>
      <c r="E277" s="102">
        <v>1</v>
      </c>
      <c r="F277" s="102">
        <v>1</v>
      </c>
      <c r="G277" s="102">
        <v>0.3</v>
      </c>
      <c r="H277" s="102">
        <v>1</v>
      </c>
      <c r="I277" s="102">
        <f t="shared" si="95"/>
        <v>0.76666666666666661</v>
      </c>
      <c r="J277" s="103" t="str">
        <f t="shared" si="96"/>
        <v>Proceed</v>
      </c>
      <c r="K277" s="146" t="s">
        <v>459</v>
      </c>
      <c r="L277" s="116" t="s">
        <v>531</v>
      </c>
    </row>
    <row r="278" spans="2:12">
      <c r="B278" s="115" t="s">
        <v>245</v>
      </c>
      <c r="C278" s="108" t="s">
        <v>204</v>
      </c>
      <c r="D278" s="128" t="s">
        <v>497</v>
      </c>
      <c r="E278" s="102">
        <v>1</v>
      </c>
      <c r="F278" s="102">
        <v>0</v>
      </c>
      <c r="G278" s="102">
        <v>0</v>
      </c>
      <c r="H278" s="102">
        <v>0</v>
      </c>
      <c r="I278" s="102">
        <f t="shared" si="95"/>
        <v>0</v>
      </c>
      <c r="J278" s="103" t="str">
        <f t="shared" si="96"/>
        <v>N/A</v>
      </c>
      <c r="K278" s="146" t="s">
        <v>460</v>
      </c>
      <c r="L278" s="116"/>
    </row>
    <row r="279" spans="2:12">
      <c r="B279" s="115" t="s">
        <v>245</v>
      </c>
      <c r="C279" s="108" t="s">
        <v>204</v>
      </c>
      <c r="D279" s="128" t="s">
        <v>496</v>
      </c>
      <c r="E279" s="102">
        <v>1</v>
      </c>
      <c r="F279" s="102">
        <v>0</v>
      </c>
      <c r="G279" s="102">
        <v>0</v>
      </c>
      <c r="H279" s="102">
        <v>0</v>
      </c>
      <c r="I279" s="102">
        <f t="shared" si="95"/>
        <v>0</v>
      </c>
      <c r="J279" s="103" t="str">
        <f t="shared" si="96"/>
        <v>N/A</v>
      </c>
      <c r="K279" s="146" t="s">
        <v>460</v>
      </c>
      <c r="L279" s="116"/>
    </row>
    <row r="280" spans="2:12">
      <c r="B280" s="115" t="s">
        <v>245</v>
      </c>
      <c r="C280" s="107" t="s">
        <v>509</v>
      </c>
      <c r="D280" s="104" t="s">
        <v>510</v>
      </c>
      <c r="E280" s="102">
        <v>1</v>
      </c>
      <c r="F280" s="102">
        <v>0</v>
      </c>
      <c r="G280" s="102">
        <v>0</v>
      </c>
      <c r="H280" s="102">
        <v>0</v>
      </c>
      <c r="I280" s="102">
        <f t="shared" si="95"/>
        <v>0</v>
      </c>
      <c r="J280" s="103" t="str">
        <f t="shared" si="96"/>
        <v>N/A</v>
      </c>
      <c r="K280" s="146" t="s">
        <v>460</v>
      </c>
      <c r="L280" s="116"/>
    </row>
    <row r="281" spans="2:12">
      <c r="B281" s="115" t="s">
        <v>245</v>
      </c>
      <c r="C281" s="108" t="s">
        <v>264</v>
      </c>
      <c r="D281" s="162" t="s">
        <v>511</v>
      </c>
      <c r="E281" s="102">
        <v>1</v>
      </c>
      <c r="F281" s="102">
        <v>0</v>
      </c>
      <c r="G281" s="102">
        <v>0</v>
      </c>
      <c r="H281" s="102">
        <v>0</v>
      </c>
      <c r="I281" s="102">
        <f t="shared" si="95"/>
        <v>0</v>
      </c>
      <c r="J281" s="103" t="str">
        <f t="shared" si="96"/>
        <v>N/A</v>
      </c>
      <c r="K281" s="146" t="s">
        <v>460</v>
      </c>
      <c r="L281" s="116"/>
    </row>
    <row r="282" spans="2:12">
      <c r="B282" s="115" t="s">
        <v>245</v>
      </c>
      <c r="C282" s="107" t="s">
        <v>85</v>
      </c>
      <c r="D282" s="128" t="s">
        <v>490</v>
      </c>
      <c r="E282" s="102">
        <v>1</v>
      </c>
      <c r="F282" s="102">
        <v>0</v>
      </c>
      <c r="G282" s="102">
        <v>0</v>
      </c>
      <c r="H282" s="102">
        <v>0</v>
      </c>
      <c r="I282" s="102">
        <f t="shared" si="95"/>
        <v>0</v>
      </c>
      <c r="J282" s="103" t="str">
        <f t="shared" si="96"/>
        <v>N/A</v>
      </c>
      <c r="K282" s="146" t="s">
        <v>460</v>
      </c>
      <c r="L282" s="116"/>
    </row>
    <row r="283" spans="2:12">
      <c r="B283" s="115" t="s">
        <v>245</v>
      </c>
      <c r="C283" s="155" t="s">
        <v>512</v>
      </c>
      <c r="D283" s="191" t="s">
        <v>513</v>
      </c>
      <c r="E283" s="102">
        <v>0</v>
      </c>
      <c r="F283" s="102">
        <v>0</v>
      </c>
      <c r="G283" s="102">
        <v>0</v>
      </c>
      <c r="H283" s="102">
        <v>0</v>
      </c>
      <c r="I283" s="102">
        <f t="shared" si="95"/>
        <v>0</v>
      </c>
      <c r="J283" s="103" t="str">
        <f t="shared" si="96"/>
        <v>N/A</v>
      </c>
      <c r="K283" s="146" t="s">
        <v>460</v>
      </c>
      <c r="L283" s="116"/>
    </row>
    <row r="284" spans="2:12">
      <c r="B284" s="115" t="s">
        <v>245</v>
      </c>
      <c r="C284" s="154" t="s">
        <v>339</v>
      </c>
      <c r="D284" s="191" t="s">
        <v>514</v>
      </c>
      <c r="E284" s="102">
        <v>1</v>
      </c>
      <c r="F284" s="175">
        <v>0.8</v>
      </c>
      <c r="G284" s="102">
        <v>1</v>
      </c>
      <c r="H284" s="102">
        <v>1</v>
      </c>
      <c r="I284" s="102">
        <f t="shared" si="95"/>
        <v>0.93333333333333324</v>
      </c>
      <c r="J284" s="103" t="str">
        <f t="shared" si="96"/>
        <v>Proceed</v>
      </c>
      <c r="K284" s="146" t="s">
        <v>458</v>
      </c>
      <c r="L284" s="116"/>
    </row>
    <row r="285" spans="2:12">
      <c r="B285" s="115" t="s">
        <v>245</v>
      </c>
      <c r="C285" s="155" t="s">
        <v>515</v>
      </c>
      <c r="D285" s="191" t="s">
        <v>516</v>
      </c>
      <c r="E285" s="102">
        <v>1</v>
      </c>
      <c r="F285" s="102">
        <v>0.5</v>
      </c>
      <c r="G285" s="102">
        <v>0.5</v>
      </c>
      <c r="H285" s="102">
        <v>0.5</v>
      </c>
      <c r="I285" s="102">
        <f t="shared" si="95"/>
        <v>0.5</v>
      </c>
      <c r="J285" s="103" t="str">
        <f t="shared" si="96"/>
        <v>Proceed</v>
      </c>
      <c r="K285" s="146" t="s">
        <v>460</v>
      </c>
      <c r="L285" s="116" t="s">
        <v>521</v>
      </c>
    </row>
    <row r="286" spans="2:12">
      <c r="B286" s="115" t="s">
        <v>245</v>
      </c>
      <c r="C286" s="133" t="s">
        <v>52</v>
      </c>
      <c r="D286" s="105" t="s">
        <v>491</v>
      </c>
      <c r="E286" s="102">
        <v>1</v>
      </c>
      <c r="F286" s="102">
        <v>1</v>
      </c>
      <c r="G286" s="102">
        <v>1</v>
      </c>
      <c r="H286" s="102">
        <v>1</v>
      </c>
      <c r="I286" s="102">
        <f t="shared" si="95"/>
        <v>1</v>
      </c>
      <c r="J286" s="103" t="str">
        <f t="shared" si="96"/>
        <v>Complete</v>
      </c>
      <c r="K286" s="146" t="s">
        <v>458</v>
      </c>
      <c r="L286" s="116"/>
    </row>
    <row r="287" spans="2:12">
      <c r="B287" s="115" t="s">
        <v>245</v>
      </c>
      <c r="C287" s="155" t="s">
        <v>517</v>
      </c>
      <c r="D287" s="191" t="s">
        <v>518</v>
      </c>
      <c r="E287" s="102">
        <v>1</v>
      </c>
      <c r="F287" s="102">
        <v>1</v>
      </c>
      <c r="G287" s="102">
        <v>1</v>
      </c>
      <c r="H287" s="102">
        <v>1</v>
      </c>
      <c r="I287" s="102">
        <f t="shared" si="95"/>
        <v>1</v>
      </c>
      <c r="J287" s="103" t="str">
        <f t="shared" si="96"/>
        <v>Complete</v>
      </c>
      <c r="K287" s="146" t="s">
        <v>458</v>
      </c>
      <c r="L287" s="116"/>
    </row>
    <row r="288" spans="2:12">
      <c r="B288" s="115" t="s">
        <v>245</v>
      </c>
      <c r="C288" s="133" t="s">
        <v>465</v>
      </c>
      <c r="D288" s="105" t="s">
        <v>519</v>
      </c>
      <c r="E288" s="102">
        <v>1</v>
      </c>
      <c r="F288" s="102">
        <v>1</v>
      </c>
      <c r="G288" s="102">
        <v>1</v>
      </c>
      <c r="H288" s="102">
        <v>1</v>
      </c>
      <c r="I288" s="102">
        <f t="shared" si="95"/>
        <v>1</v>
      </c>
      <c r="J288" s="103" t="str">
        <f t="shared" si="96"/>
        <v>Complete</v>
      </c>
      <c r="K288" s="146" t="s">
        <v>458</v>
      </c>
      <c r="L288" s="116"/>
    </row>
    <row r="289" spans="2:12">
      <c r="B289" s="115" t="s">
        <v>245</v>
      </c>
      <c r="C289" s="108" t="s">
        <v>81</v>
      </c>
      <c r="D289" s="127" t="s">
        <v>486</v>
      </c>
      <c r="E289" s="102">
        <v>1</v>
      </c>
      <c r="F289" s="102">
        <v>0</v>
      </c>
      <c r="G289" s="102">
        <v>0</v>
      </c>
      <c r="H289" s="102">
        <v>0</v>
      </c>
      <c r="I289" s="102">
        <f t="shared" si="95"/>
        <v>0</v>
      </c>
      <c r="J289" s="103" t="str">
        <f t="shared" si="96"/>
        <v>N/A</v>
      </c>
      <c r="K289" s="146" t="s">
        <v>460</v>
      </c>
      <c r="L289" s="116" t="s">
        <v>520</v>
      </c>
    </row>
    <row r="290" spans="2:12">
      <c r="B290" s="115" t="s">
        <v>245</v>
      </c>
      <c r="C290" s="107" t="s">
        <v>82</v>
      </c>
      <c r="D290" s="127" t="s">
        <v>487</v>
      </c>
      <c r="E290" s="102">
        <v>1</v>
      </c>
      <c r="F290" s="102">
        <v>0</v>
      </c>
      <c r="G290" s="102">
        <v>0</v>
      </c>
      <c r="H290" s="102">
        <v>0</v>
      </c>
      <c r="I290" s="102">
        <f t="shared" si="95"/>
        <v>0</v>
      </c>
      <c r="J290" s="103" t="str">
        <f t="shared" si="96"/>
        <v>N/A</v>
      </c>
      <c r="K290" s="146" t="s">
        <v>460</v>
      </c>
      <c r="L290" s="116" t="s">
        <v>520</v>
      </c>
    </row>
    <row r="291" spans="2:12">
      <c r="B291" s="115" t="s">
        <v>245</v>
      </c>
      <c r="C291" s="108" t="s">
        <v>83</v>
      </c>
      <c r="D291" s="127" t="s">
        <v>488</v>
      </c>
      <c r="E291" s="102">
        <v>1</v>
      </c>
      <c r="F291" s="102">
        <v>0</v>
      </c>
      <c r="G291" s="102">
        <v>0</v>
      </c>
      <c r="H291" s="102">
        <v>0</v>
      </c>
      <c r="I291" s="102">
        <f t="shared" si="95"/>
        <v>0</v>
      </c>
      <c r="J291" s="103" t="str">
        <f t="shared" si="96"/>
        <v>N/A</v>
      </c>
      <c r="K291" s="146" t="s">
        <v>460</v>
      </c>
      <c r="L291" s="116"/>
    </row>
    <row r="292" spans="2:12">
      <c r="B292" s="115" t="s">
        <v>245</v>
      </c>
      <c r="C292" s="107" t="s">
        <v>84</v>
      </c>
      <c r="D292" s="104" t="s">
        <v>489</v>
      </c>
      <c r="E292" s="102">
        <v>1</v>
      </c>
      <c r="F292" s="102">
        <v>0</v>
      </c>
      <c r="G292" s="102">
        <v>0</v>
      </c>
      <c r="H292" s="102">
        <v>0</v>
      </c>
      <c r="I292" s="102">
        <f t="shared" si="95"/>
        <v>0</v>
      </c>
      <c r="J292" s="103" t="str">
        <f t="shared" si="96"/>
        <v>N/A</v>
      </c>
      <c r="K292" s="146" t="s">
        <v>460</v>
      </c>
      <c r="L292" s="116"/>
    </row>
    <row r="293" spans="2:12">
      <c r="B293" s="115" t="s">
        <v>245</v>
      </c>
      <c r="C293" s="161" t="s">
        <v>278</v>
      </c>
      <c r="D293" s="31" t="s">
        <v>522</v>
      </c>
      <c r="E293" s="102">
        <v>1</v>
      </c>
      <c r="F293" s="102">
        <v>0</v>
      </c>
      <c r="G293" s="102">
        <v>0</v>
      </c>
      <c r="H293" s="102">
        <v>0</v>
      </c>
      <c r="I293" s="102">
        <f t="shared" si="95"/>
        <v>0</v>
      </c>
      <c r="J293" s="103" t="str">
        <f t="shared" si="96"/>
        <v>N/A</v>
      </c>
      <c r="K293" s="146" t="s">
        <v>460</v>
      </c>
      <c r="L293" s="116"/>
    </row>
    <row r="294" spans="2:12">
      <c r="B294" s="115" t="s">
        <v>245</v>
      </c>
      <c r="C294" s="107" t="s">
        <v>523</v>
      </c>
      <c r="D294" s="128" t="s">
        <v>524</v>
      </c>
      <c r="E294" s="102">
        <v>1</v>
      </c>
      <c r="F294" s="102">
        <v>0</v>
      </c>
      <c r="G294" s="102">
        <v>0</v>
      </c>
      <c r="H294" s="102">
        <v>0</v>
      </c>
      <c r="I294" s="102">
        <f t="shared" si="95"/>
        <v>0</v>
      </c>
      <c r="J294" s="103" t="str">
        <f t="shared" si="96"/>
        <v>N/A</v>
      </c>
      <c r="K294" s="146" t="s">
        <v>459</v>
      </c>
      <c r="L294" s="116"/>
    </row>
    <row r="295" spans="2:12" ht="17.25" thickBot="1">
      <c r="B295" s="177" t="s">
        <v>245</v>
      </c>
      <c r="C295" s="178" t="s">
        <v>523</v>
      </c>
      <c r="D295" s="179" t="s">
        <v>525</v>
      </c>
      <c r="E295" s="180">
        <v>1</v>
      </c>
      <c r="F295" s="180">
        <v>0</v>
      </c>
      <c r="G295" s="180">
        <v>0</v>
      </c>
      <c r="H295" s="180">
        <v>0</v>
      </c>
      <c r="I295" s="180">
        <f t="shared" si="95"/>
        <v>0</v>
      </c>
      <c r="J295" s="181" t="str">
        <f t="shared" si="96"/>
        <v>N/A</v>
      </c>
      <c r="K295" s="182" t="s">
        <v>459</v>
      </c>
      <c r="L295" s="183"/>
    </row>
    <row r="296" spans="2:12">
      <c r="B296" s="109" t="s">
        <v>485</v>
      </c>
      <c r="C296" s="123" t="s">
        <v>475</v>
      </c>
      <c r="D296" s="124" t="s">
        <v>475</v>
      </c>
      <c r="E296" s="112">
        <v>0.75</v>
      </c>
      <c r="F296" s="171">
        <v>1</v>
      </c>
      <c r="G296" s="112">
        <v>0.5</v>
      </c>
      <c r="H296" s="112">
        <v>0.75</v>
      </c>
      <c r="I296" s="112">
        <f>(E296+G296+H296)/3</f>
        <v>0.66666666666666663</v>
      </c>
      <c r="J296" s="113" t="str">
        <f t="shared" si="96"/>
        <v>Proceed</v>
      </c>
      <c r="K296" s="145" t="s">
        <v>460</v>
      </c>
      <c r="L296" s="114"/>
    </row>
    <row r="297" spans="2:12">
      <c r="B297" s="115" t="s">
        <v>485</v>
      </c>
      <c r="C297" s="174" t="s">
        <v>360</v>
      </c>
      <c r="D297" s="128" t="s">
        <v>35</v>
      </c>
      <c r="E297" s="170">
        <v>1</v>
      </c>
      <c r="F297" s="170">
        <v>1</v>
      </c>
      <c r="G297" s="102">
        <v>0</v>
      </c>
      <c r="H297" s="102">
        <v>0</v>
      </c>
      <c r="I297" s="102">
        <f>(G297+H297)/2</f>
        <v>0</v>
      </c>
      <c r="J297" s="103" t="str">
        <f t="shared" si="96"/>
        <v>N/A</v>
      </c>
      <c r="K297" s="146" t="s">
        <v>459</v>
      </c>
      <c r="L297" s="116"/>
    </row>
    <row r="298" spans="2:12">
      <c r="B298" s="115" t="s">
        <v>485</v>
      </c>
      <c r="C298" s="173" t="s">
        <v>105</v>
      </c>
      <c r="D298" s="128" t="s">
        <v>105</v>
      </c>
      <c r="E298" s="170">
        <v>1</v>
      </c>
      <c r="F298" s="170">
        <v>1</v>
      </c>
      <c r="G298" s="102">
        <v>0</v>
      </c>
      <c r="H298" s="102">
        <v>0</v>
      </c>
      <c r="I298" s="102">
        <f t="shared" ref="I298:I301" si="97">(G298+H298)/2</f>
        <v>0</v>
      </c>
      <c r="J298" s="103" t="str">
        <f t="shared" si="96"/>
        <v>N/A</v>
      </c>
      <c r="K298" s="146" t="s">
        <v>459</v>
      </c>
      <c r="L298" s="116"/>
    </row>
    <row r="299" spans="2:12">
      <c r="B299" s="115" t="s">
        <v>485</v>
      </c>
      <c r="C299" s="174" t="s">
        <v>106</v>
      </c>
      <c r="D299" s="128" t="s">
        <v>106</v>
      </c>
      <c r="E299" s="170">
        <v>1</v>
      </c>
      <c r="F299" s="170">
        <v>1</v>
      </c>
      <c r="G299" s="102">
        <v>0</v>
      </c>
      <c r="H299" s="102">
        <v>0</v>
      </c>
      <c r="I299" s="102">
        <f t="shared" si="97"/>
        <v>0</v>
      </c>
      <c r="J299" s="103" t="str">
        <f t="shared" si="96"/>
        <v>N/A</v>
      </c>
      <c r="K299" s="146" t="s">
        <v>460</v>
      </c>
      <c r="L299" s="116"/>
    </row>
    <row r="300" spans="2:12">
      <c r="B300" s="115" t="s">
        <v>485</v>
      </c>
      <c r="C300" s="173" t="s">
        <v>359</v>
      </c>
      <c r="D300" s="128" t="s">
        <v>359</v>
      </c>
      <c r="E300" s="170">
        <v>1</v>
      </c>
      <c r="F300" s="170">
        <v>1</v>
      </c>
      <c r="G300" s="102">
        <v>0</v>
      </c>
      <c r="H300" s="102">
        <v>0</v>
      </c>
      <c r="I300" s="102">
        <f t="shared" si="97"/>
        <v>0</v>
      </c>
      <c r="J300" s="103" t="str">
        <f t="shared" si="96"/>
        <v>N/A</v>
      </c>
      <c r="K300" s="146" t="s">
        <v>462</v>
      </c>
      <c r="L300" s="116" t="s">
        <v>533</v>
      </c>
    </row>
    <row r="301" spans="2:12">
      <c r="B301" s="115" t="s">
        <v>485</v>
      </c>
      <c r="C301" s="174" t="s">
        <v>358</v>
      </c>
      <c r="D301" s="128" t="s">
        <v>358</v>
      </c>
      <c r="E301" s="170">
        <v>1</v>
      </c>
      <c r="F301" s="170">
        <v>1</v>
      </c>
      <c r="G301" s="102">
        <v>0</v>
      </c>
      <c r="H301" s="102">
        <v>0</v>
      </c>
      <c r="I301" s="102">
        <f t="shared" si="97"/>
        <v>0</v>
      </c>
      <c r="J301" s="103" t="str">
        <f t="shared" si="96"/>
        <v>N/A</v>
      </c>
      <c r="K301" s="146" t="s">
        <v>459</v>
      </c>
      <c r="L301" s="116"/>
    </row>
    <row r="302" spans="2:12">
      <c r="B302" s="115" t="s">
        <v>485</v>
      </c>
      <c r="C302" s="173" t="s">
        <v>361</v>
      </c>
      <c r="D302" s="128" t="s">
        <v>361</v>
      </c>
      <c r="E302" s="102">
        <v>0.8</v>
      </c>
      <c r="F302" s="170">
        <v>1</v>
      </c>
      <c r="G302" s="170">
        <v>1</v>
      </c>
      <c r="H302" s="102">
        <v>0.3</v>
      </c>
      <c r="I302" s="102">
        <f>(E302+H302)/2</f>
        <v>0.55000000000000004</v>
      </c>
      <c r="J302" s="103" t="str">
        <f t="shared" si="96"/>
        <v>Proceed</v>
      </c>
      <c r="K302" s="146" t="s">
        <v>462</v>
      </c>
      <c r="L302" s="116"/>
    </row>
    <row r="303" spans="2:12">
      <c r="B303" s="115" t="s">
        <v>485</v>
      </c>
      <c r="C303" s="107" t="s">
        <v>87</v>
      </c>
      <c r="D303" s="31" t="s">
        <v>265</v>
      </c>
      <c r="E303" s="170">
        <v>1</v>
      </c>
      <c r="F303" s="170">
        <v>1</v>
      </c>
      <c r="G303" s="102">
        <v>0</v>
      </c>
      <c r="H303" s="102">
        <v>0</v>
      </c>
      <c r="I303" s="102">
        <f>(G303+H303)/2</f>
        <v>0</v>
      </c>
      <c r="J303" s="103" t="str">
        <f t="shared" si="96"/>
        <v>N/A</v>
      </c>
      <c r="K303" s="146" t="s">
        <v>459</v>
      </c>
      <c r="L303" s="116" t="s">
        <v>531</v>
      </c>
    </row>
    <row r="304" spans="2:12" ht="17.25" thickBot="1">
      <c r="B304" s="117" t="s">
        <v>485</v>
      </c>
      <c r="C304" s="125" t="s">
        <v>527</v>
      </c>
      <c r="D304" s="152" t="s">
        <v>527</v>
      </c>
      <c r="E304" s="172">
        <v>1</v>
      </c>
      <c r="F304" s="172">
        <v>1</v>
      </c>
      <c r="G304" s="120">
        <v>0</v>
      </c>
      <c r="H304" s="120">
        <v>0</v>
      </c>
      <c r="I304" s="120">
        <f>(G304+H304)/2</f>
        <v>0</v>
      </c>
      <c r="J304" s="121" t="str">
        <f t="shared" ref="J304" si="98">IF((I304&gt;=100%),"Complete",IF((I304=0%),"N/A","Proceed"))</f>
        <v>N/A</v>
      </c>
      <c r="K304" s="150" t="s">
        <v>460</v>
      </c>
      <c r="L304" s="122"/>
    </row>
    <row r="305" spans="3:4">
      <c r="C305" s="100"/>
      <c r="D305" s="100"/>
    </row>
    <row r="306" spans="3:4">
      <c r="C306" s="100"/>
      <c r="D306" s="100"/>
    </row>
    <row r="307" spans="3:4">
      <c r="C307" s="100"/>
      <c r="D307" s="100"/>
    </row>
    <row r="308" spans="3:4">
      <c r="C308" s="100"/>
      <c r="D308" s="100"/>
    </row>
    <row r="321" spans="3:4">
      <c r="C321" s="100"/>
      <c r="D321" s="100"/>
    </row>
    <row r="322" spans="3:4">
      <c r="C322" s="100"/>
      <c r="D322" s="100"/>
    </row>
    <row r="323" spans="3:4">
      <c r="C323" s="100"/>
      <c r="D323" s="100"/>
    </row>
    <row r="324" spans="3:4">
      <c r="C324" s="100"/>
      <c r="D324" s="100"/>
    </row>
    <row r="325" spans="3:4">
      <c r="C325" s="100"/>
      <c r="D325" s="100"/>
    </row>
    <row r="326" spans="3:4">
      <c r="C326" s="100"/>
      <c r="D326" s="100"/>
    </row>
    <row r="327" spans="3:4">
      <c r="C327" s="100"/>
      <c r="D327" s="100"/>
    </row>
    <row r="328" spans="3:4">
      <c r="C328" s="100"/>
      <c r="D328" s="100"/>
    </row>
    <row r="329" spans="3:4">
      <c r="C329" s="101"/>
      <c r="D329" s="100"/>
    </row>
    <row r="330" spans="3:4">
      <c r="C330" s="100"/>
      <c r="D330" s="100"/>
    </row>
    <row r="331" spans="3:4">
      <c r="C331" s="100"/>
      <c r="D331" s="100"/>
    </row>
    <row r="332" spans="3:4">
      <c r="C332" s="100"/>
      <c r="D332" s="100"/>
    </row>
    <row r="333" spans="3:4">
      <c r="C333" s="100"/>
      <c r="D333" s="100"/>
    </row>
    <row r="334" spans="3:4">
      <c r="C334" s="100"/>
      <c r="D334" s="100"/>
    </row>
    <row r="335" spans="3:4">
      <c r="C335" s="100"/>
      <c r="D335" s="100"/>
    </row>
    <row r="336" spans="3:4">
      <c r="C336" s="100"/>
      <c r="D336" s="100"/>
    </row>
    <row r="337" spans="3:4">
      <c r="C337" s="100"/>
      <c r="D337" s="100"/>
    </row>
    <row r="338" spans="3:4">
      <c r="C338" s="100"/>
    </row>
    <row r="339" spans="3:4">
      <c r="C339" s="100"/>
    </row>
    <row r="340" spans="3:4">
      <c r="C340" s="100"/>
    </row>
    <row r="341" spans="3:4">
      <c r="C341" s="100"/>
    </row>
    <row r="342" spans="3:4">
      <c r="C342" s="100"/>
    </row>
    <row r="343" spans="3:4">
      <c r="C343" s="100"/>
    </row>
    <row r="344" spans="3:4">
      <c r="C344" s="100"/>
    </row>
    <row r="345" spans="3:4">
      <c r="C345" s="100"/>
    </row>
    <row r="346" spans="3:4">
      <c r="C346" s="100"/>
    </row>
  </sheetData>
  <protectedRanges>
    <protectedRange password="CC71" sqref="O5:U5" name="범위1_4"/>
  </protectedRanges>
  <autoFilter ref="B19:L304"/>
  <phoneticPr fontId="17" type="noConversion"/>
  <conditionalFormatting sqref="J20:J42 J46:J61 J44 J283:J303">
    <cfRule type="cellIs" dxfId="182" priority="208" operator="equal">
      <formula>"Complete"</formula>
    </cfRule>
  </conditionalFormatting>
  <conditionalFormatting sqref="J20:J42 J46:J61 J44 J283:J303">
    <cfRule type="cellIs" dxfId="181" priority="207" operator="equal">
      <formula>"Proceed"</formula>
    </cfRule>
  </conditionalFormatting>
  <conditionalFormatting sqref="J62">
    <cfRule type="cellIs" dxfId="180" priority="202" operator="equal">
      <formula>"Complete"</formula>
    </cfRule>
  </conditionalFormatting>
  <conditionalFormatting sqref="J62">
    <cfRule type="cellIs" dxfId="179" priority="201" operator="equal">
      <formula>"Proceed"</formula>
    </cfRule>
  </conditionalFormatting>
  <conditionalFormatting sqref="J63">
    <cfRule type="cellIs" dxfId="178" priority="200" operator="equal">
      <formula>"Complete"</formula>
    </cfRule>
  </conditionalFormatting>
  <conditionalFormatting sqref="J63">
    <cfRule type="cellIs" dxfId="177" priority="199" operator="equal">
      <formula>"Proceed"</formula>
    </cfRule>
  </conditionalFormatting>
  <conditionalFormatting sqref="J65">
    <cfRule type="cellIs" dxfId="176" priority="198" operator="equal">
      <formula>"Complete"</formula>
    </cfRule>
  </conditionalFormatting>
  <conditionalFormatting sqref="J65">
    <cfRule type="cellIs" dxfId="175" priority="197" operator="equal">
      <formula>"Proceed"</formula>
    </cfRule>
  </conditionalFormatting>
  <conditionalFormatting sqref="J66">
    <cfRule type="cellIs" dxfId="174" priority="196" operator="equal">
      <formula>"Complete"</formula>
    </cfRule>
  </conditionalFormatting>
  <conditionalFormatting sqref="J66">
    <cfRule type="cellIs" dxfId="173" priority="195" operator="equal">
      <formula>"Proceed"</formula>
    </cfRule>
  </conditionalFormatting>
  <conditionalFormatting sqref="J67">
    <cfRule type="cellIs" dxfId="172" priority="194" operator="equal">
      <formula>"Complete"</formula>
    </cfRule>
  </conditionalFormatting>
  <conditionalFormatting sqref="J67">
    <cfRule type="cellIs" dxfId="171" priority="193" operator="equal">
      <formula>"Proceed"</formula>
    </cfRule>
  </conditionalFormatting>
  <conditionalFormatting sqref="J73">
    <cfRule type="cellIs" dxfId="170" priority="192" operator="equal">
      <formula>"Complete"</formula>
    </cfRule>
  </conditionalFormatting>
  <conditionalFormatting sqref="J73">
    <cfRule type="cellIs" dxfId="169" priority="191" operator="equal">
      <formula>"Proceed"</formula>
    </cfRule>
  </conditionalFormatting>
  <conditionalFormatting sqref="J74">
    <cfRule type="cellIs" dxfId="168" priority="190" operator="equal">
      <formula>"Complete"</formula>
    </cfRule>
  </conditionalFormatting>
  <conditionalFormatting sqref="J74">
    <cfRule type="cellIs" dxfId="167" priority="189" operator="equal">
      <formula>"Proceed"</formula>
    </cfRule>
  </conditionalFormatting>
  <conditionalFormatting sqref="J45">
    <cfRule type="cellIs" dxfId="166" priority="188" operator="equal">
      <formula>"Complete"</formula>
    </cfRule>
  </conditionalFormatting>
  <conditionalFormatting sqref="J45">
    <cfRule type="cellIs" dxfId="165" priority="187" operator="equal">
      <formula>"Proceed"</formula>
    </cfRule>
  </conditionalFormatting>
  <conditionalFormatting sqref="J64">
    <cfRule type="cellIs" dxfId="164" priority="186" operator="equal">
      <formula>"Complete"</formula>
    </cfRule>
  </conditionalFormatting>
  <conditionalFormatting sqref="J64">
    <cfRule type="cellIs" dxfId="163" priority="185" operator="equal">
      <formula>"Proceed"</formula>
    </cfRule>
  </conditionalFormatting>
  <conditionalFormatting sqref="J68">
    <cfRule type="cellIs" dxfId="162" priority="184" operator="equal">
      <formula>"Complete"</formula>
    </cfRule>
  </conditionalFormatting>
  <conditionalFormatting sqref="J68">
    <cfRule type="cellIs" dxfId="161" priority="183" operator="equal">
      <formula>"Proceed"</formula>
    </cfRule>
  </conditionalFormatting>
  <conditionalFormatting sqref="J75:J78">
    <cfRule type="cellIs" dxfId="160" priority="182" operator="equal">
      <formula>"Complete"</formula>
    </cfRule>
  </conditionalFormatting>
  <conditionalFormatting sqref="J75:J78">
    <cfRule type="cellIs" dxfId="159" priority="181" operator="equal">
      <formula>"Proceed"</formula>
    </cfRule>
  </conditionalFormatting>
  <conditionalFormatting sqref="J81">
    <cfRule type="cellIs" dxfId="158" priority="180" operator="equal">
      <formula>"Complete"</formula>
    </cfRule>
  </conditionalFormatting>
  <conditionalFormatting sqref="J81">
    <cfRule type="cellIs" dxfId="157" priority="179" operator="equal">
      <formula>"Proceed"</formula>
    </cfRule>
  </conditionalFormatting>
  <conditionalFormatting sqref="J72">
    <cfRule type="cellIs" dxfId="156" priority="178" operator="equal">
      <formula>"Complete"</formula>
    </cfRule>
  </conditionalFormatting>
  <conditionalFormatting sqref="J72">
    <cfRule type="cellIs" dxfId="155" priority="177" operator="equal">
      <formula>"Proceed"</formula>
    </cfRule>
  </conditionalFormatting>
  <conditionalFormatting sqref="J69">
    <cfRule type="cellIs" dxfId="154" priority="176" operator="equal">
      <formula>"Complete"</formula>
    </cfRule>
  </conditionalFormatting>
  <conditionalFormatting sqref="J69">
    <cfRule type="cellIs" dxfId="153" priority="175" operator="equal">
      <formula>"Proceed"</formula>
    </cfRule>
  </conditionalFormatting>
  <conditionalFormatting sqref="J82">
    <cfRule type="cellIs" dxfId="152" priority="174" operator="equal">
      <formula>"Complete"</formula>
    </cfRule>
  </conditionalFormatting>
  <conditionalFormatting sqref="J82">
    <cfRule type="cellIs" dxfId="151" priority="173" operator="equal">
      <formula>"Proceed"</formula>
    </cfRule>
  </conditionalFormatting>
  <conditionalFormatting sqref="J83:J86">
    <cfRule type="cellIs" dxfId="150" priority="172" operator="equal">
      <formula>"Complete"</formula>
    </cfRule>
  </conditionalFormatting>
  <conditionalFormatting sqref="J83:J86">
    <cfRule type="cellIs" dxfId="149" priority="171" operator="equal">
      <formula>"Proceed"</formula>
    </cfRule>
  </conditionalFormatting>
  <conditionalFormatting sqref="J87:J91">
    <cfRule type="cellIs" dxfId="148" priority="170" operator="equal">
      <formula>"Complete"</formula>
    </cfRule>
  </conditionalFormatting>
  <conditionalFormatting sqref="J87:J91">
    <cfRule type="cellIs" dxfId="147" priority="169" operator="equal">
      <formula>"Proceed"</formula>
    </cfRule>
  </conditionalFormatting>
  <conditionalFormatting sqref="J70">
    <cfRule type="cellIs" dxfId="146" priority="168" operator="equal">
      <formula>"Complete"</formula>
    </cfRule>
  </conditionalFormatting>
  <conditionalFormatting sqref="J70">
    <cfRule type="cellIs" dxfId="145" priority="167" operator="equal">
      <formula>"Proceed"</formula>
    </cfRule>
  </conditionalFormatting>
  <conditionalFormatting sqref="J79:J80">
    <cfRule type="cellIs" dxfId="144" priority="166" operator="equal">
      <formula>"Complete"</formula>
    </cfRule>
  </conditionalFormatting>
  <conditionalFormatting sqref="J79:J80">
    <cfRule type="cellIs" dxfId="143" priority="165" operator="equal">
      <formula>"Proceed"</formula>
    </cfRule>
  </conditionalFormatting>
  <conditionalFormatting sqref="J71">
    <cfRule type="cellIs" dxfId="142" priority="164" operator="equal">
      <formula>"Complete"</formula>
    </cfRule>
  </conditionalFormatting>
  <conditionalFormatting sqref="J71">
    <cfRule type="cellIs" dxfId="141" priority="163" operator="equal">
      <formula>"Proceed"</formula>
    </cfRule>
  </conditionalFormatting>
  <conditionalFormatting sqref="J92:J93">
    <cfRule type="cellIs" dxfId="140" priority="162" operator="equal">
      <formula>"Complete"</formula>
    </cfRule>
  </conditionalFormatting>
  <conditionalFormatting sqref="J92:J93">
    <cfRule type="cellIs" dxfId="139" priority="161" operator="equal">
      <formula>"Proceed"</formula>
    </cfRule>
  </conditionalFormatting>
  <conditionalFormatting sqref="J94:J118 J123 J128:J131 J125">
    <cfRule type="cellIs" dxfId="138" priority="160" operator="equal">
      <formula>"Complete"</formula>
    </cfRule>
  </conditionalFormatting>
  <conditionalFormatting sqref="J94:J118 J123 J128:J131 J125">
    <cfRule type="cellIs" dxfId="137" priority="159" operator="equal">
      <formula>"Proceed"</formula>
    </cfRule>
  </conditionalFormatting>
  <conditionalFormatting sqref="J43">
    <cfRule type="cellIs" dxfId="136" priority="158" operator="equal">
      <formula>"Complete"</formula>
    </cfRule>
  </conditionalFormatting>
  <conditionalFormatting sqref="J43">
    <cfRule type="cellIs" dxfId="135" priority="157" operator="equal">
      <formula>"Proceed"</formula>
    </cfRule>
  </conditionalFormatting>
  <conditionalFormatting sqref="J132">
    <cfRule type="cellIs" dxfId="134" priority="156" operator="equal">
      <formula>"Complete"</formula>
    </cfRule>
  </conditionalFormatting>
  <conditionalFormatting sqref="J132">
    <cfRule type="cellIs" dxfId="133" priority="155" operator="equal">
      <formula>"Proceed"</formula>
    </cfRule>
  </conditionalFormatting>
  <conditionalFormatting sqref="J133">
    <cfRule type="cellIs" dxfId="132" priority="154" operator="equal">
      <formula>"Complete"</formula>
    </cfRule>
  </conditionalFormatting>
  <conditionalFormatting sqref="J133">
    <cfRule type="cellIs" dxfId="131" priority="153" operator="equal">
      <formula>"Proceed"</formula>
    </cfRule>
  </conditionalFormatting>
  <conditionalFormatting sqref="J119:J120">
    <cfRule type="cellIs" dxfId="130" priority="152" operator="equal">
      <formula>"Complete"</formula>
    </cfRule>
  </conditionalFormatting>
  <conditionalFormatting sqref="J119:J120">
    <cfRule type="cellIs" dxfId="129" priority="151" operator="equal">
      <formula>"Proceed"</formula>
    </cfRule>
  </conditionalFormatting>
  <conditionalFormatting sqref="J121:J122">
    <cfRule type="cellIs" dxfId="128" priority="150" operator="equal">
      <formula>"Complete"</formula>
    </cfRule>
  </conditionalFormatting>
  <conditionalFormatting sqref="J121:J122">
    <cfRule type="cellIs" dxfId="127" priority="149" operator="equal">
      <formula>"Proceed"</formula>
    </cfRule>
  </conditionalFormatting>
  <conditionalFormatting sqref="J126">
    <cfRule type="cellIs" dxfId="126" priority="148" operator="equal">
      <formula>"Complete"</formula>
    </cfRule>
  </conditionalFormatting>
  <conditionalFormatting sqref="J126">
    <cfRule type="cellIs" dxfId="125" priority="147" operator="equal">
      <formula>"Proceed"</formula>
    </cfRule>
  </conditionalFormatting>
  <conditionalFormatting sqref="J127">
    <cfRule type="cellIs" dxfId="124" priority="146" operator="equal">
      <formula>"Complete"</formula>
    </cfRule>
  </conditionalFormatting>
  <conditionalFormatting sqref="J127">
    <cfRule type="cellIs" dxfId="123" priority="145" operator="equal">
      <formula>"Proceed"</formula>
    </cfRule>
  </conditionalFormatting>
  <conditionalFormatting sqref="J134">
    <cfRule type="cellIs" dxfId="122" priority="144" operator="equal">
      <formula>"Complete"</formula>
    </cfRule>
  </conditionalFormatting>
  <conditionalFormatting sqref="J134">
    <cfRule type="cellIs" dxfId="121" priority="143" operator="equal">
      <formula>"Proceed"</formula>
    </cfRule>
  </conditionalFormatting>
  <conditionalFormatting sqref="J135">
    <cfRule type="cellIs" dxfId="120" priority="142" operator="equal">
      <formula>"Complete"</formula>
    </cfRule>
  </conditionalFormatting>
  <conditionalFormatting sqref="J135">
    <cfRule type="cellIs" dxfId="119" priority="141" operator="equal">
      <formula>"Proceed"</formula>
    </cfRule>
  </conditionalFormatting>
  <conditionalFormatting sqref="J124">
    <cfRule type="cellIs" dxfId="118" priority="140" operator="equal">
      <formula>"Complete"</formula>
    </cfRule>
  </conditionalFormatting>
  <conditionalFormatting sqref="J124">
    <cfRule type="cellIs" dxfId="117" priority="139" operator="equal">
      <formula>"Proceed"</formula>
    </cfRule>
  </conditionalFormatting>
  <conditionalFormatting sqref="J137">
    <cfRule type="cellIs" dxfId="116" priority="134" operator="equal">
      <formula>"Complete"</formula>
    </cfRule>
  </conditionalFormatting>
  <conditionalFormatting sqref="J137">
    <cfRule type="cellIs" dxfId="115" priority="133" operator="equal">
      <formula>"Proceed"</formula>
    </cfRule>
  </conditionalFormatting>
  <conditionalFormatting sqref="J136">
    <cfRule type="cellIs" dxfId="114" priority="136" operator="equal">
      <formula>"Complete"</formula>
    </cfRule>
  </conditionalFormatting>
  <conditionalFormatting sqref="J136">
    <cfRule type="cellIs" dxfId="113" priority="135" operator="equal">
      <formula>"Proceed"</formula>
    </cfRule>
  </conditionalFormatting>
  <conditionalFormatting sqref="J139">
    <cfRule type="cellIs" dxfId="112" priority="132" operator="equal">
      <formula>"Complete"</formula>
    </cfRule>
  </conditionalFormatting>
  <conditionalFormatting sqref="J139">
    <cfRule type="cellIs" dxfId="111" priority="131" operator="equal">
      <formula>"Proceed"</formula>
    </cfRule>
  </conditionalFormatting>
  <conditionalFormatting sqref="J140">
    <cfRule type="cellIs" dxfId="110" priority="130" operator="equal">
      <formula>"Complete"</formula>
    </cfRule>
  </conditionalFormatting>
  <conditionalFormatting sqref="J140">
    <cfRule type="cellIs" dxfId="109" priority="129" operator="equal">
      <formula>"Proceed"</formula>
    </cfRule>
  </conditionalFormatting>
  <conditionalFormatting sqref="J141">
    <cfRule type="cellIs" dxfId="108" priority="128" operator="equal">
      <formula>"Complete"</formula>
    </cfRule>
  </conditionalFormatting>
  <conditionalFormatting sqref="J141">
    <cfRule type="cellIs" dxfId="107" priority="127" operator="equal">
      <formula>"Proceed"</formula>
    </cfRule>
  </conditionalFormatting>
  <conditionalFormatting sqref="J143">
    <cfRule type="cellIs" dxfId="106" priority="122" operator="equal">
      <formula>"Complete"</formula>
    </cfRule>
  </conditionalFormatting>
  <conditionalFormatting sqref="J143">
    <cfRule type="cellIs" dxfId="105" priority="121" operator="equal">
      <formula>"Proceed"</formula>
    </cfRule>
  </conditionalFormatting>
  <conditionalFormatting sqref="J142">
    <cfRule type="cellIs" dxfId="104" priority="124" operator="equal">
      <formula>"Complete"</formula>
    </cfRule>
  </conditionalFormatting>
  <conditionalFormatting sqref="J142">
    <cfRule type="cellIs" dxfId="103" priority="123" operator="equal">
      <formula>"Proceed"</formula>
    </cfRule>
  </conditionalFormatting>
  <conditionalFormatting sqref="J144">
    <cfRule type="cellIs" dxfId="102" priority="120" operator="equal">
      <formula>"Complete"</formula>
    </cfRule>
  </conditionalFormatting>
  <conditionalFormatting sqref="J144">
    <cfRule type="cellIs" dxfId="101" priority="119" operator="equal">
      <formula>"Proceed"</formula>
    </cfRule>
  </conditionalFormatting>
  <conditionalFormatting sqref="J145">
    <cfRule type="cellIs" dxfId="100" priority="118" operator="equal">
      <formula>"Complete"</formula>
    </cfRule>
  </conditionalFormatting>
  <conditionalFormatting sqref="J145">
    <cfRule type="cellIs" dxfId="99" priority="117" operator="equal">
      <formula>"Proceed"</formula>
    </cfRule>
  </conditionalFormatting>
  <conditionalFormatting sqref="J150:J155 J157 J159 J161 J163 J165 J167 J169 J171 J173 J175 J177 J179 J181 J183 J185">
    <cfRule type="cellIs" dxfId="98" priority="116" operator="equal">
      <formula>"Complete"</formula>
    </cfRule>
  </conditionalFormatting>
  <conditionalFormatting sqref="J150:J155 J157 J159 J161 J163 J165 J167 J169 J171 J173 J175 J177 J179 J181 J183 J185">
    <cfRule type="cellIs" dxfId="97" priority="115" operator="equal">
      <formula>"Proceed"</formula>
    </cfRule>
  </conditionalFormatting>
  <conditionalFormatting sqref="J187">
    <cfRule type="cellIs" dxfId="96" priority="114" operator="equal">
      <formula>"Complete"</formula>
    </cfRule>
  </conditionalFormatting>
  <conditionalFormatting sqref="J187">
    <cfRule type="cellIs" dxfId="95" priority="113" operator="equal">
      <formula>"Proceed"</formula>
    </cfRule>
  </conditionalFormatting>
  <conditionalFormatting sqref="J189 J191 J193 J195 J197 J199 J201:J204">
    <cfRule type="cellIs" dxfId="94" priority="112" operator="equal">
      <formula>"Complete"</formula>
    </cfRule>
  </conditionalFormatting>
  <conditionalFormatting sqref="J189 J191 J193 J195 J197 J199 J201:J204">
    <cfRule type="cellIs" dxfId="93" priority="111" operator="equal">
      <formula>"Proceed"</formula>
    </cfRule>
  </conditionalFormatting>
  <conditionalFormatting sqref="J156">
    <cfRule type="cellIs" dxfId="92" priority="110" operator="equal">
      <formula>"Complete"</formula>
    </cfRule>
  </conditionalFormatting>
  <conditionalFormatting sqref="J156">
    <cfRule type="cellIs" dxfId="91" priority="109" operator="equal">
      <formula>"Proceed"</formula>
    </cfRule>
  </conditionalFormatting>
  <conditionalFormatting sqref="J158">
    <cfRule type="cellIs" dxfId="90" priority="108" operator="equal">
      <formula>"Complete"</formula>
    </cfRule>
  </conditionalFormatting>
  <conditionalFormatting sqref="J158">
    <cfRule type="cellIs" dxfId="89" priority="107" operator="equal">
      <formula>"Proceed"</formula>
    </cfRule>
  </conditionalFormatting>
  <conditionalFormatting sqref="J160">
    <cfRule type="cellIs" dxfId="88" priority="106" operator="equal">
      <formula>"Complete"</formula>
    </cfRule>
  </conditionalFormatting>
  <conditionalFormatting sqref="J160">
    <cfRule type="cellIs" dxfId="87" priority="105" operator="equal">
      <formula>"Proceed"</formula>
    </cfRule>
  </conditionalFormatting>
  <conditionalFormatting sqref="J162">
    <cfRule type="cellIs" dxfId="86" priority="104" operator="equal">
      <formula>"Complete"</formula>
    </cfRule>
  </conditionalFormatting>
  <conditionalFormatting sqref="J162">
    <cfRule type="cellIs" dxfId="85" priority="103" operator="equal">
      <formula>"Proceed"</formula>
    </cfRule>
  </conditionalFormatting>
  <conditionalFormatting sqref="J164">
    <cfRule type="cellIs" dxfId="84" priority="102" operator="equal">
      <formula>"Complete"</formula>
    </cfRule>
  </conditionalFormatting>
  <conditionalFormatting sqref="J164">
    <cfRule type="cellIs" dxfId="83" priority="101" operator="equal">
      <formula>"Proceed"</formula>
    </cfRule>
  </conditionalFormatting>
  <conditionalFormatting sqref="J166">
    <cfRule type="cellIs" dxfId="82" priority="100" operator="equal">
      <formula>"Complete"</formula>
    </cfRule>
  </conditionalFormatting>
  <conditionalFormatting sqref="J166">
    <cfRule type="cellIs" dxfId="81" priority="99" operator="equal">
      <formula>"Proceed"</formula>
    </cfRule>
  </conditionalFormatting>
  <conditionalFormatting sqref="J168">
    <cfRule type="cellIs" dxfId="80" priority="98" operator="equal">
      <formula>"Complete"</formula>
    </cfRule>
  </conditionalFormatting>
  <conditionalFormatting sqref="J168">
    <cfRule type="cellIs" dxfId="79" priority="97" operator="equal">
      <formula>"Proceed"</formula>
    </cfRule>
  </conditionalFormatting>
  <conditionalFormatting sqref="J170">
    <cfRule type="cellIs" dxfId="78" priority="96" operator="equal">
      <formula>"Complete"</formula>
    </cfRule>
  </conditionalFormatting>
  <conditionalFormatting sqref="J170">
    <cfRule type="cellIs" dxfId="77" priority="95" operator="equal">
      <formula>"Proceed"</formula>
    </cfRule>
  </conditionalFormatting>
  <conditionalFormatting sqref="J172">
    <cfRule type="cellIs" dxfId="76" priority="94" operator="equal">
      <formula>"Complete"</formula>
    </cfRule>
  </conditionalFormatting>
  <conditionalFormatting sqref="J172">
    <cfRule type="cellIs" dxfId="75" priority="93" operator="equal">
      <formula>"Proceed"</formula>
    </cfRule>
  </conditionalFormatting>
  <conditionalFormatting sqref="J174">
    <cfRule type="cellIs" dxfId="74" priority="92" operator="equal">
      <formula>"Complete"</formula>
    </cfRule>
  </conditionalFormatting>
  <conditionalFormatting sqref="J174">
    <cfRule type="cellIs" dxfId="73" priority="91" operator="equal">
      <formula>"Proceed"</formula>
    </cfRule>
  </conditionalFormatting>
  <conditionalFormatting sqref="J176">
    <cfRule type="cellIs" dxfId="72" priority="90" operator="equal">
      <formula>"Complete"</formula>
    </cfRule>
  </conditionalFormatting>
  <conditionalFormatting sqref="J176">
    <cfRule type="cellIs" dxfId="71" priority="89" operator="equal">
      <formula>"Proceed"</formula>
    </cfRule>
  </conditionalFormatting>
  <conditionalFormatting sqref="J178">
    <cfRule type="cellIs" dxfId="70" priority="88" operator="equal">
      <formula>"Complete"</formula>
    </cfRule>
  </conditionalFormatting>
  <conditionalFormatting sqref="J178">
    <cfRule type="cellIs" dxfId="69" priority="87" operator="equal">
      <formula>"Proceed"</formula>
    </cfRule>
  </conditionalFormatting>
  <conditionalFormatting sqref="J180">
    <cfRule type="cellIs" dxfId="68" priority="86" operator="equal">
      <formula>"Complete"</formula>
    </cfRule>
  </conditionalFormatting>
  <conditionalFormatting sqref="J180">
    <cfRule type="cellIs" dxfId="67" priority="85" operator="equal">
      <formula>"Proceed"</formula>
    </cfRule>
  </conditionalFormatting>
  <conditionalFormatting sqref="J182">
    <cfRule type="cellIs" dxfId="66" priority="84" operator="equal">
      <formula>"Complete"</formula>
    </cfRule>
  </conditionalFormatting>
  <conditionalFormatting sqref="J182">
    <cfRule type="cellIs" dxfId="65" priority="83" operator="equal">
      <formula>"Proceed"</formula>
    </cfRule>
  </conditionalFormatting>
  <conditionalFormatting sqref="J184">
    <cfRule type="cellIs" dxfId="64" priority="82" operator="equal">
      <formula>"Complete"</formula>
    </cfRule>
  </conditionalFormatting>
  <conditionalFormatting sqref="J184">
    <cfRule type="cellIs" dxfId="63" priority="81" operator="equal">
      <formula>"Proceed"</formula>
    </cfRule>
  </conditionalFormatting>
  <conditionalFormatting sqref="J186">
    <cfRule type="cellIs" dxfId="62" priority="80" operator="equal">
      <formula>"Complete"</formula>
    </cfRule>
  </conditionalFormatting>
  <conditionalFormatting sqref="J186">
    <cfRule type="cellIs" dxfId="61" priority="79" operator="equal">
      <formula>"Proceed"</formula>
    </cfRule>
  </conditionalFormatting>
  <conditionalFormatting sqref="J188">
    <cfRule type="cellIs" dxfId="60" priority="78" operator="equal">
      <formula>"Complete"</formula>
    </cfRule>
  </conditionalFormatting>
  <conditionalFormatting sqref="J188">
    <cfRule type="cellIs" dxfId="59" priority="77" operator="equal">
      <formula>"Proceed"</formula>
    </cfRule>
  </conditionalFormatting>
  <conditionalFormatting sqref="J190">
    <cfRule type="cellIs" dxfId="58" priority="76" operator="equal">
      <formula>"Complete"</formula>
    </cfRule>
  </conditionalFormatting>
  <conditionalFormatting sqref="J190">
    <cfRule type="cellIs" dxfId="57" priority="75" operator="equal">
      <formula>"Proceed"</formula>
    </cfRule>
  </conditionalFormatting>
  <conditionalFormatting sqref="J192">
    <cfRule type="cellIs" dxfId="56" priority="74" operator="equal">
      <formula>"Complete"</formula>
    </cfRule>
  </conditionalFormatting>
  <conditionalFormatting sqref="J192">
    <cfRule type="cellIs" dxfId="55" priority="73" operator="equal">
      <formula>"Proceed"</formula>
    </cfRule>
  </conditionalFormatting>
  <conditionalFormatting sqref="J194">
    <cfRule type="cellIs" dxfId="54" priority="72" operator="equal">
      <formula>"Complete"</formula>
    </cfRule>
  </conditionalFormatting>
  <conditionalFormatting sqref="J194">
    <cfRule type="cellIs" dxfId="53" priority="71" operator="equal">
      <formula>"Proceed"</formula>
    </cfRule>
  </conditionalFormatting>
  <conditionalFormatting sqref="J196">
    <cfRule type="cellIs" dxfId="52" priority="70" operator="equal">
      <formula>"Complete"</formula>
    </cfRule>
  </conditionalFormatting>
  <conditionalFormatting sqref="J196">
    <cfRule type="cellIs" dxfId="51" priority="69" operator="equal">
      <formula>"Proceed"</formula>
    </cfRule>
  </conditionalFormatting>
  <conditionalFormatting sqref="J198">
    <cfRule type="cellIs" dxfId="50" priority="68" operator="equal">
      <formula>"Complete"</formula>
    </cfRule>
  </conditionalFormatting>
  <conditionalFormatting sqref="J198">
    <cfRule type="cellIs" dxfId="49" priority="67" operator="equal">
      <formula>"Proceed"</formula>
    </cfRule>
  </conditionalFormatting>
  <conditionalFormatting sqref="J200">
    <cfRule type="cellIs" dxfId="48" priority="66" operator="equal">
      <formula>"Complete"</formula>
    </cfRule>
  </conditionalFormatting>
  <conditionalFormatting sqref="J200">
    <cfRule type="cellIs" dxfId="47" priority="65" operator="equal">
      <formula>"Proceed"</formula>
    </cfRule>
  </conditionalFormatting>
  <conditionalFormatting sqref="J226:J265">
    <cfRule type="cellIs" dxfId="46" priority="56" operator="equal">
      <formula>"Complete"</formula>
    </cfRule>
  </conditionalFormatting>
  <conditionalFormatting sqref="J226:J265">
    <cfRule type="cellIs" dxfId="45" priority="55" operator="equal">
      <formula>"Proceed"</formula>
    </cfRule>
  </conditionalFormatting>
  <conditionalFormatting sqref="J205">
    <cfRule type="cellIs" dxfId="44" priority="62" operator="equal">
      <formula>"Complete"</formula>
    </cfRule>
  </conditionalFormatting>
  <conditionalFormatting sqref="J205">
    <cfRule type="cellIs" dxfId="43" priority="61" operator="equal">
      <formula>"Proceed"</formula>
    </cfRule>
  </conditionalFormatting>
  <conditionalFormatting sqref="J206:J220">
    <cfRule type="cellIs" dxfId="42" priority="60" operator="equal">
      <formula>"Complete"</formula>
    </cfRule>
  </conditionalFormatting>
  <conditionalFormatting sqref="J206:J220">
    <cfRule type="cellIs" dxfId="41" priority="59" operator="equal">
      <formula>"Proceed"</formula>
    </cfRule>
  </conditionalFormatting>
  <conditionalFormatting sqref="J221:J225">
    <cfRule type="cellIs" dxfId="40" priority="58" operator="equal">
      <formula>"Complete"</formula>
    </cfRule>
  </conditionalFormatting>
  <conditionalFormatting sqref="J221:J225">
    <cfRule type="cellIs" dxfId="39" priority="57" operator="equal">
      <formula>"Proceed"</formula>
    </cfRule>
  </conditionalFormatting>
  <conditionalFormatting sqref="J149">
    <cfRule type="cellIs" dxfId="38" priority="50" operator="equal">
      <formula>"Complete"</formula>
    </cfRule>
  </conditionalFormatting>
  <conditionalFormatting sqref="J149">
    <cfRule type="cellIs" dxfId="37" priority="49" operator="equal">
      <formula>"Proceed"</formula>
    </cfRule>
  </conditionalFormatting>
  <conditionalFormatting sqref="J138">
    <cfRule type="cellIs" dxfId="36" priority="48" operator="equal">
      <formula>"Complete"</formula>
    </cfRule>
  </conditionalFormatting>
  <conditionalFormatting sqref="J138">
    <cfRule type="cellIs" dxfId="35" priority="47" operator="equal">
      <formula>"Proceed"</formula>
    </cfRule>
  </conditionalFormatting>
  <conditionalFormatting sqref="J147">
    <cfRule type="cellIs" dxfId="34" priority="46" operator="equal">
      <formula>"Complete"</formula>
    </cfRule>
  </conditionalFormatting>
  <conditionalFormatting sqref="J147">
    <cfRule type="cellIs" dxfId="33" priority="45" operator="equal">
      <formula>"Proceed"</formula>
    </cfRule>
  </conditionalFormatting>
  <conditionalFormatting sqref="J146">
    <cfRule type="cellIs" dxfId="32" priority="44" operator="equal">
      <formula>"Complete"</formula>
    </cfRule>
  </conditionalFormatting>
  <conditionalFormatting sqref="J146">
    <cfRule type="cellIs" dxfId="31" priority="43" operator="equal">
      <formula>"Proceed"</formula>
    </cfRule>
  </conditionalFormatting>
  <conditionalFormatting sqref="J148">
    <cfRule type="cellIs" dxfId="30" priority="42" operator="equal">
      <formula>"Complete"</formula>
    </cfRule>
  </conditionalFormatting>
  <conditionalFormatting sqref="J148">
    <cfRule type="cellIs" dxfId="29" priority="41" operator="equal">
      <formula>"Proceed"</formula>
    </cfRule>
  </conditionalFormatting>
  <conditionalFormatting sqref="K20:K303">
    <cfRule type="cellIs" dxfId="28" priority="40" operator="equal">
      <formula>"2016_06"</formula>
    </cfRule>
  </conditionalFormatting>
  <conditionalFormatting sqref="J266:J267">
    <cfRule type="cellIs" dxfId="27" priority="33" operator="equal">
      <formula>"Complete"</formula>
    </cfRule>
  </conditionalFormatting>
  <conditionalFormatting sqref="J266:J267">
    <cfRule type="cellIs" dxfId="26" priority="32" operator="equal">
      <formula>"Proceed"</formula>
    </cfRule>
  </conditionalFormatting>
  <conditionalFormatting sqref="K266:K267">
    <cfRule type="cellIs" dxfId="25" priority="31" operator="equal">
      <formula>"2016_06"</formula>
    </cfRule>
  </conditionalFormatting>
  <conditionalFormatting sqref="J268:J282">
    <cfRule type="cellIs" dxfId="24" priority="30" operator="equal">
      <formula>"Complete"</formula>
    </cfRule>
  </conditionalFormatting>
  <conditionalFormatting sqref="J268:J282">
    <cfRule type="cellIs" dxfId="23" priority="29" operator="equal">
      <formula>"Proceed"</formula>
    </cfRule>
  </conditionalFormatting>
  <conditionalFormatting sqref="K268:K282">
    <cfRule type="cellIs" dxfId="22" priority="28" operator="equal">
      <formula>"2016_07"</formula>
    </cfRule>
  </conditionalFormatting>
  <conditionalFormatting sqref="K20:K303">
    <cfRule type="cellIs" dxfId="21" priority="13" operator="equal">
      <formula>"2017_01"</formula>
    </cfRule>
    <cfRule type="cellIs" dxfId="20" priority="14" operator="equal">
      <formula>"2016_12"</formula>
    </cfRule>
    <cfRule type="cellIs" dxfId="19" priority="15" operator="equal">
      <formula>"2016_11"</formula>
    </cfRule>
    <cfRule type="cellIs" dxfId="18" priority="16" operator="equal">
      <formula>"2016_10"</formula>
    </cfRule>
    <cfRule type="cellIs" dxfId="17" priority="17" operator="equal">
      <formula>"2016_09"</formula>
    </cfRule>
    <cfRule type="cellIs" dxfId="16" priority="18" operator="equal">
      <formula>"2016_08"</formula>
    </cfRule>
    <cfRule type="cellIs" dxfId="15" priority="24" operator="equal">
      <formula>"2016_07"</formula>
    </cfRule>
  </conditionalFormatting>
  <conditionalFormatting sqref="K21:K25">
    <cfRule type="cellIs" dxfId="14" priority="23" operator="equal">
      <formula>"2016_07"</formula>
    </cfRule>
  </conditionalFormatting>
  <conditionalFormatting sqref="K26:K45">
    <cfRule type="cellIs" dxfId="13" priority="22" operator="equal">
      <formula>"2016_07"</formula>
    </cfRule>
  </conditionalFormatting>
  <conditionalFormatting sqref="K46">
    <cfRule type="cellIs" dxfId="12" priority="21" operator="equal">
      <formula>"2016_07"</formula>
    </cfRule>
  </conditionalFormatting>
  <conditionalFormatting sqref="K47">
    <cfRule type="cellIs" dxfId="11" priority="20" operator="equal">
      <formula>"2016_07"</formula>
    </cfRule>
  </conditionalFormatting>
  <conditionalFormatting sqref="K48:K80">
    <cfRule type="cellIs" dxfId="10" priority="19" operator="equal">
      <formula>"2016_07"</formula>
    </cfRule>
  </conditionalFormatting>
  <conditionalFormatting sqref="S6:S17 S19:S20">
    <cfRule type="dataBar" priority="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{6CFAB6AA-9D1E-4C0E-A6E0-691532DD559E}</x14:id>
        </ext>
      </extLst>
    </cfRule>
  </conditionalFormatting>
  <conditionalFormatting sqref="T6:T17 T19:T20">
    <cfRule type="dataBar" priority="216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{33AB22AD-8CFC-4DBC-93BD-4074662165FA}</x14:id>
        </ext>
      </extLst>
    </cfRule>
  </conditionalFormatting>
  <conditionalFormatting sqref="S1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{D16DCE75-4779-4E40-8BEA-E0CE7AC715D1}</x14:id>
        </ext>
      </extLst>
    </cfRule>
  </conditionalFormatting>
  <conditionalFormatting sqref="T18">
    <cfRule type="dataBar" priority="12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{BFFC5453-76AD-4106-BAE0-31FD4EB34BF1}</x14:id>
        </ext>
      </extLst>
    </cfRule>
  </conditionalFormatting>
  <conditionalFormatting sqref="J304">
    <cfRule type="cellIs" dxfId="9" priority="10" operator="equal">
      <formula>"Complete"</formula>
    </cfRule>
  </conditionalFormatting>
  <conditionalFormatting sqref="J304">
    <cfRule type="cellIs" dxfId="8" priority="9" operator="equal">
      <formula>"Proceed"</formula>
    </cfRule>
  </conditionalFormatting>
  <conditionalFormatting sqref="K304">
    <cfRule type="cellIs" dxfId="7" priority="8" operator="equal">
      <formula>"2016_06"</formula>
    </cfRule>
  </conditionalFormatting>
  <conditionalFormatting sqref="K304">
    <cfRule type="cellIs" dxfId="6" priority="1" operator="equal">
      <formula>"2017_01"</formula>
    </cfRule>
    <cfRule type="cellIs" dxfId="5" priority="2" operator="equal">
      <formula>"2016_12"</formula>
    </cfRule>
    <cfRule type="cellIs" dxfId="4" priority="3" operator="equal">
      <formula>"2016_11"</formula>
    </cfRule>
    <cfRule type="cellIs" dxfId="3" priority="4" operator="equal">
      <formula>"2016_10"</formula>
    </cfRule>
    <cfRule type="cellIs" dxfId="2" priority="5" operator="equal">
      <formula>"2016_09"</formula>
    </cfRule>
    <cfRule type="cellIs" dxfId="1" priority="6" operator="equal">
      <formula>"2016_08"</formula>
    </cfRule>
    <cfRule type="cellIs" dxfId="0" priority="7" operator="equal">
      <formula>"2016_07"</formula>
    </cfRule>
  </conditionalFormatting>
  <dataValidations count="1">
    <dataValidation type="list" allowBlank="1" showInputMessage="1" showErrorMessage="1" sqref="K20:K304">
      <formula1>"2016_06,2016_07,2016_08,2016_09,2016_10,2016_11,2016_12,2017_01"</formula1>
    </dataValidation>
  </dataValidations>
  <pageMargins left="0.7" right="0.7" top="0.75" bottom="0.75" header="0.3" footer="0.3"/>
  <pageSetup paperSize="9" orientation="portrait" verticalDpi="0" r:id="rId1"/>
  <ignoredErrors>
    <ignoredError sqref="I302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FAB6AA-9D1E-4C0E-A6E0-691532DD559E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33AB22AD-8CFC-4DBC-93BD-4074662165FA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D16DCE75-4779-4E40-8BEA-E0CE7AC715D1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BFFC5453-76AD-4106-BAE0-31FD4EB34BF1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E144"/>
  <sheetViews>
    <sheetView workbookViewId="0">
      <pane xSplit="3" ySplit="5" topLeftCell="D54" activePane="bottomRight" state="frozen"/>
      <selection pane="topRight" activeCell="D1" sqref="D1"/>
      <selection pane="bottomLeft" activeCell="A8" sqref="A8"/>
      <selection pane="bottomRight" activeCell="AI95" sqref="AI95"/>
    </sheetView>
  </sheetViews>
  <sheetFormatPr defaultRowHeight="16.5"/>
  <cols>
    <col min="1" max="1" width="2.5" customWidth="1"/>
    <col min="2" max="2" width="9.5" customWidth="1"/>
    <col min="3" max="3" width="33.25" bestFit="1" customWidth="1"/>
    <col min="4" max="63" width="5.625" customWidth="1"/>
    <col min="64" max="64" width="6.5" customWidth="1"/>
    <col min="65" max="65" width="8.5" customWidth="1"/>
  </cols>
  <sheetData>
    <row r="1" spans="1:67" ht="26.25">
      <c r="A1" s="1"/>
      <c r="B1" s="300" t="s">
        <v>43</v>
      </c>
      <c r="C1" s="30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127.5" customHeight="1">
      <c r="A2" s="1"/>
      <c r="B2" s="301" t="s">
        <v>0</v>
      </c>
      <c r="C2" s="302"/>
      <c r="D2" s="303" t="s">
        <v>134</v>
      </c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5"/>
      <c r="AZ2" s="2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67" ht="17.25" thickBot="1">
      <c r="A3" s="1"/>
      <c r="B3" s="1"/>
      <c r="C3" s="20" t="s">
        <v>135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"/>
      <c r="R3" s="5"/>
      <c r="S3" s="5"/>
      <c r="T3" s="5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4"/>
      <c r="BM3" s="4"/>
      <c r="BN3" s="1"/>
      <c r="BO3" s="1"/>
    </row>
    <row r="4" spans="1:67">
      <c r="A4" s="1"/>
      <c r="B4" s="306" t="s">
        <v>1</v>
      </c>
      <c r="C4" s="308" t="s">
        <v>2</v>
      </c>
      <c r="D4" s="309" t="s">
        <v>3</v>
      </c>
      <c r="E4" s="288"/>
      <c r="F4" s="288"/>
      <c r="G4" s="288"/>
      <c r="H4" s="288" t="s">
        <v>4</v>
      </c>
      <c r="I4" s="288"/>
      <c r="J4" s="288"/>
      <c r="K4" s="288"/>
      <c r="L4" s="288" t="s">
        <v>5</v>
      </c>
      <c r="M4" s="288"/>
      <c r="N4" s="288"/>
      <c r="O4" s="288"/>
      <c r="P4" s="288" t="s">
        <v>6</v>
      </c>
      <c r="Q4" s="288"/>
      <c r="R4" s="288"/>
      <c r="S4" s="288"/>
      <c r="T4" s="288" t="s">
        <v>7</v>
      </c>
      <c r="U4" s="288"/>
      <c r="V4" s="288"/>
      <c r="W4" s="288"/>
      <c r="X4" s="288" t="s">
        <v>8</v>
      </c>
      <c r="Y4" s="288"/>
      <c r="Z4" s="288"/>
      <c r="AA4" s="288"/>
      <c r="AB4" s="288" t="s">
        <v>9</v>
      </c>
      <c r="AC4" s="288"/>
      <c r="AD4" s="288"/>
      <c r="AE4" s="288"/>
      <c r="AF4" s="288" t="s">
        <v>10</v>
      </c>
      <c r="AG4" s="288"/>
      <c r="AH4" s="288"/>
      <c r="AI4" s="288"/>
      <c r="AJ4" s="288" t="s">
        <v>11</v>
      </c>
      <c r="AK4" s="288"/>
      <c r="AL4" s="288"/>
      <c r="AM4" s="288"/>
      <c r="AN4" s="288" t="s">
        <v>12</v>
      </c>
      <c r="AO4" s="288"/>
      <c r="AP4" s="288"/>
      <c r="AQ4" s="288"/>
      <c r="AR4" s="288" t="s">
        <v>13</v>
      </c>
      <c r="AS4" s="288"/>
      <c r="AT4" s="288"/>
      <c r="AU4" s="288"/>
      <c r="AV4" s="288" t="s">
        <v>14</v>
      </c>
      <c r="AW4" s="288"/>
      <c r="AX4" s="288"/>
      <c r="AY4" s="288"/>
      <c r="AZ4" s="288" t="s">
        <v>15</v>
      </c>
      <c r="BA4" s="288"/>
      <c r="BB4" s="288"/>
      <c r="BC4" s="288"/>
      <c r="BD4" s="288" t="s">
        <v>16</v>
      </c>
      <c r="BE4" s="288"/>
      <c r="BF4" s="288"/>
      <c r="BG4" s="288"/>
      <c r="BH4" s="288" t="s">
        <v>17</v>
      </c>
      <c r="BI4" s="288"/>
      <c r="BJ4" s="288"/>
      <c r="BK4" s="288"/>
      <c r="BL4" s="296" t="s">
        <v>18</v>
      </c>
      <c r="BM4" s="298" t="s">
        <v>19</v>
      </c>
      <c r="BN4" s="1"/>
      <c r="BO4" s="1"/>
    </row>
    <row r="5" spans="1:67" ht="17.25" thickBot="1">
      <c r="A5" s="2"/>
      <c r="B5" s="307"/>
      <c r="C5" s="299"/>
      <c r="D5" s="33">
        <v>1</v>
      </c>
      <c r="E5" s="24">
        <v>2</v>
      </c>
      <c r="F5" s="24">
        <v>3</v>
      </c>
      <c r="G5" s="24">
        <v>4</v>
      </c>
      <c r="H5" s="24">
        <v>1</v>
      </c>
      <c r="I5" s="24">
        <v>2</v>
      </c>
      <c r="J5" s="24">
        <v>3</v>
      </c>
      <c r="K5" s="24">
        <v>4</v>
      </c>
      <c r="L5" s="24">
        <v>1</v>
      </c>
      <c r="M5" s="24">
        <v>2</v>
      </c>
      <c r="N5" s="24">
        <v>3</v>
      </c>
      <c r="O5" s="24">
        <v>4</v>
      </c>
      <c r="P5" s="24">
        <v>1</v>
      </c>
      <c r="Q5" s="24">
        <v>2</v>
      </c>
      <c r="R5" s="24">
        <v>3</v>
      </c>
      <c r="S5" s="24">
        <v>4</v>
      </c>
      <c r="T5" s="24">
        <v>1</v>
      </c>
      <c r="U5" s="24">
        <v>2</v>
      </c>
      <c r="V5" s="24">
        <v>3</v>
      </c>
      <c r="W5" s="24">
        <v>4</v>
      </c>
      <c r="X5" s="24">
        <v>1</v>
      </c>
      <c r="Y5" s="24">
        <v>2</v>
      </c>
      <c r="Z5" s="24">
        <v>3</v>
      </c>
      <c r="AA5" s="24">
        <v>4</v>
      </c>
      <c r="AB5" s="24">
        <v>1</v>
      </c>
      <c r="AC5" s="24">
        <v>2</v>
      </c>
      <c r="AD5" s="24">
        <v>3</v>
      </c>
      <c r="AE5" s="24">
        <v>4</v>
      </c>
      <c r="AF5" s="24">
        <v>1</v>
      </c>
      <c r="AG5" s="24">
        <v>2</v>
      </c>
      <c r="AH5" s="24">
        <v>3</v>
      </c>
      <c r="AI5" s="24">
        <v>4</v>
      </c>
      <c r="AJ5" s="24">
        <v>1</v>
      </c>
      <c r="AK5" s="24">
        <v>2</v>
      </c>
      <c r="AL5" s="24">
        <v>3</v>
      </c>
      <c r="AM5" s="24">
        <v>4</v>
      </c>
      <c r="AN5" s="24">
        <v>1</v>
      </c>
      <c r="AO5" s="24">
        <v>2</v>
      </c>
      <c r="AP5" s="24">
        <v>3</v>
      </c>
      <c r="AQ5" s="24">
        <v>4</v>
      </c>
      <c r="AR5" s="24">
        <v>1</v>
      </c>
      <c r="AS5" s="24">
        <v>2</v>
      </c>
      <c r="AT5" s="24">
        <v>3</v>
      </c>
      <c r="AU5" s="24">
        <v>4</v>
      </c>
      <c r="AV5" s="24">
        <v>1</v>
      </c>
      <c r="AW5" s="24">
        <v>2</v>
      </c>
      <c r="AX5" s="24">
        <v>3</v>
      </c>
      <c r="AY5" s="24">
        <v>4</v>
      </c>
      <c r="AZ5" s="24">
        <v>1</v>
      </c>
      <c r="BA5" s="24">
        <v>2</v>
      </c>
      <c r="BB5" s="24">
        <v>3</v>
      </c>
      <c r="BC5" s="24">
        <v>4</v>
      </c>
      <c r="BD5" s="24">
        <v>1</v>
      </c>
      <c r="BE5" s="24">
        <v>2</v>
      </c>
      <c r="BF5" s="24">
        <v>3</v>
      </c>
      <c r="BG5" s="24">
        <v>4</v>
      </c>
      <c r="BH5" s="24">
        <v>1</v>
      </c>
      <c r="BI5" s="24">
        <v>2</v>
      </c>
      <c r="BJ5" s="24">
        <v>3</v>
      </c>
      <c r="BK5" s="24">
        <v>4</v>
      </c>
      <c r="BL5" s="297"/>
      <c r="BM5" s="299"/>
      <c r="BN5" s="4"/>
      <c r="BO5" s="4"/>
    </row>
    <row r="6" spans="1:67">
      <c r="A6" s="2"/>
      <c r="B6" s="289" t="s">
        <v>20</v>
      </c>
      <c r="C6" s="43" t="s">
        <v>88</v>
      </c>
      <c r="D6" s="61"/>
      <c r="E6" s="62"/>
      <c r="F6" s="62"/>
      <c r="G6" s="61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4"/>
      <c r="BL6" s="35"/>
      <c r="BM6" s="32"/>
      <c r="BN6" s="4"/>
      <c r="BO6" s="4"/>
    </row>
    <row r="7" spans="1:67">
      <c r="A7" s="2"/>
      <c r="B7" s="290"/>
      <c r="C7" s="39" t="s">
        <v>45</v>
      </c>
      <c r="D7" s="34"/>
      <c r="E7" s="14"/>
      <c r="F7" s="14"/>
      <c r="G7" s="14"/>
      <c r="H7" s="26"/>
      <c r="I7" s="25"/>
      <c r="J7" s="25"/>
      <c r="K7" s="25"/>
      <c r="L7" s="25"/>
      <c r="M7" s="25"/>
      <c r="N7" s="25"/>
      <c r="O7" s="26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65"/>
      <c r="BL7" s="35"/>
      <c r="BM7" s="7"/>
      <c r="BN7" s="4"/>
      <c r="BO7" s="4"/>
    </row>
    <row r="8" spans="1:67">
      <c r="A8" s="2"/>
      <c r="B8" s="291"/>
      <c r="C8" s="39" t="s">
        <v>46</v>
      </c>
      <c r="D8" s="3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6"/>
      <c r="Q8" s="25"/>
      <c r="R8" s="25"/>
      <c r="S8" s="25"/>
      <c r="T8" s="25"/>
      <c r="U8" s="25"/>
      <c r="V8" s="25"/>
      <c r="W8" s="2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66"/>
      <c r="BL8" s="34"/>
      <c r="BM8" s="8"/>
      <c r="BN8" s="4"/>
      <c r="BO8" s="4"/>
    </row>
    <row r="9" spans="1:67">
      <c r="A9" s="2"/>
      <c r="B9" s="291"/>
      <c r="C9" s="39" t="s">
        <v>89</v>
      </c>
      <c r="D9" s="26"/>
      <c r="E9" s="25"/>
      <c r="F9" s="25"/>
      <c r="G9" s="2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67"/>
      <c r="BL9" s="37"/>
      <c r="BM9" s="8"/>
      <c r="BN9" s="4"/>
      <c r="BO9" s="6"/>
    </row>
    <row r="10" spans="1:67">
      <c r="A10" s="2"/>
      <c r="B10" s="291"/>
      <c r="C10" s="39" t="s">
        <v>47</v>
      </c>
      <c r="D10" s="35"/>
      <c r="E10" s="14"/>
      <c r="F10" s="14"/>
      <c r="G10" s="14"/>
      <c r="H10" s="26"/>
      <c r="I10" s="25"/>
      <c r="J10" s="25"/>
      <c r="K10" s="25"/>
      <c r="L10" s="25"/>
      <c r="M10" s="25"/>
      <c r="N10" s="25"/>
      <c r="O10" s="26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65"/>
      <c r="BL10" s="35"/>
      <c r="BM10" s="9"/>
      <c r="BN10" s="4"/>
      <c r="BO10" s="6"/>
    </row>
    <row r="11" spans="1:67">
      <c r="A11" s="2"/>
      <c r="B11" s="291"/>
      <c r="C11" s="40" t="s">
        <v>48</v>
      </c>
      <c r="D11" s="37"/>
      <c r="E11" s="16"/>
      <c r="F11" s="16"/>
      <c r="G11" s="16"/>
      <c r="H11" s="26"/>
      <c r="I11" s="25"/>
      <c r="J11" s="25"/>
      <c r="K11" s="25"/>
      <c r="L11" s="25"/>
      <c r="M11" s="25"/>
      <c r="N11" s="25"/>
      <c r="O11" s="2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67"/>
      <c r="BL11" s="37"/>
      <c r="BM11" s="9"/>
      <c r="BN11" s="4"/>
      <c r="BO11" s="6"/>
    </row>
    <row r="12" spans="1:67">
      <c r="A12" s="2"/>
      <c r="B12" s="291"/>
      <c r="C12" s="39" t="s">
        <v>49</v>
      </c>
      <c r="D12" s="37"/>
      <c r="E12" s="16"/>
      <c r="F12" s="16"/>
      <c r="G12" s="16"/>
      <c r="H12" s="26"/>
      <c r="I12" s="25"/>
      <c r="J12" s="25"/>
      <c r="K12" s="25"/>
      <c r="L12" s="25"/>
      <c r="M12" s="25"/>
      <c r="N12" s="25"/>
      <c r="O12" s="2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67"/>
      <c r="BL12" s="37"/>
      <c r="BM12" s="9"/>
      <c r="BN12" s="4"/>
      <c r="BO12" s="6"/>
    </row>
    <row r="13" spans="1:67">
      <c r="A13" s="2"/>
      <c r="B13" s="291"/>
      <c r="C13" s="39" t="s">
        <v>50</v>
      </c>
      <c r="D13" s="38"/>
      <c r="E13" s="18"/>
      <c r="F13" s="18"/>
      <c r="G13" s="18"/>
      <c r="H13" s="18"/>
      <c r="I13" s="18"/>
      <c r="J13" s="18"/>
      <c r="K13" s="18"/>
      <c r="L13" s="26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68"/>
      <c r="BL13" s="38"/>
      <c r="BM13" s="9"/>
      <c r="BN13" s="4"/>
      <c r="BO13" s="6"/>
    </row>
    <row r="14" spans="1:67">
      <c r="A14" s="2"/>
      <c r="B14" s="291"/>
      <c r="C14" s="39" t="s">
        <v>51</v>
      </c>
      <c r="D14" s="3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6"/>
      <c r="Q14" s="25"/>
      <c r="R14" s="25"/>
      <c r="S14" s="25"/>
      <c r="T14" s="25"/>
      <c r="U14" s="25"/>
      <c r="V14" s="25"/>
      <c r="W14" s="26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68"/>
      <c r="BL14" s="38"/>
      <c r="BM14" s="9"/>
      <c r="BN14" s="4"/>
      <c r="BO14" s="6"/>
    </row>
    <row r="15" spans="1:67">
      <c r="A15" s="2"/>
      <c r="B15" s="291"/>
      <c r="C15" s="39" t="s">
        <v>95</v>
      </c>
      <c r="D15" s="36"/>
      <c r="E15" s="25"/>
      <c r="F15" s="25"/>
      <c r="G15" s="2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67"/>
      <c r="BL15" s="37"/>
      <c r="BM15" s="9"/>
      <c r="BN15" s="4"/>
      <c r="BO15" s="6"/>
    </row>
    <row r="16" spans="1:67">
      <c r="A16" s="2"/>
      <c r="B16" s="291"/>
      <c r="C16" s="40" t="s">
        <v>52</v>
      </c>
      <c r="D16" s="23"/>
      <c r="E16" s="19"/>
      <c r="F16" s="19"/>
      <c r="G16" s="19"/>
      <c r="H16" s="26"/>
      <c r="I16" s="25"/>
      <c r="J16" s="25"/>
      <c r="K16" s="26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69"/>
      <c r="BL16" s="23"/>
      <c r="BM16" s="9"/>
      <c r="BN16" s="4"/>
      <c r="BO16" s="6"/>
    </row>
    <row r="17" spans="1:67">
      <c r="A17" s="2"/>
      <c r="B17" s="291"/>
      <c r="C17" s="40" t="s">
        <v>53</v>
      </c>
      <c r="D17" s="23"/>
      <c r="E17" s="19"/>
      <c r="F17" s="19"/>
      <c r="G17" s="19"/>
      <c r="H17" s="19"/>
      <c r="I17" s="19"/>
      <c r="J17" s="19"/>
      <c r="K17" s="19"/>
      <c r="L17" s="26"/>
      <c r="M17" s="25"/>
      <c r="N17" s="25"/>
      <c r="O17" s="25"/>
      <c r="P17" s="25"/>
      <c r="Q17" s="25"/>
      <c r="R17" s="25"/>
      <c r="S17" s="26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69"/>
      <c r="BL17" s="23"/>
      <c r="BM17" s="9"/>
      <c r="BN17" s="4"/>
      <c r="BO17" s="6"/>
    </row>
    <row r="18" spans="1:67">
      <c r="A18" s="2"/>
      <c r="B18" s="291"/>
      <c r="C18" s="40" t="s">
        <v>54</v>
      </c>
      <c r="D18" s="23"/>
      <c r="E18" s="19"/>
      <c r="F18" s="19"/>
      <c r="G18" s="19"/>
      <c r="H18" s="19"/>
      <c r="I18" s="19"/>
      <c r="J18" s="19"/>
      <c r="K18" s="19"/>
      <c r="L18" s="26"/>
      <c r="M18" s="25"/>
      <c r="N18" s="25"/>
      <c r="O18" s="25"/>
      <c r="P18" s="25"/>
      <c r="Q18" s="25"/>
      <c r="R18" s="25"/>
      <c r="S18" s="26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69"/>
      <c r="BL18" s="23"/>
      <c r="BM18" s="9"/>
      <c r="BN18" s="4"/>
      <c r="BO18" s="6"/>
    </row>
    <row r="19" spans="1:67">
      <c r="A19" s="2"/>
      <c r="B19" s="291"/>
      <c r="C19" s="40" t="s">
        <v>55</v>
      </c>
      <c r="D19" s="23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6"/>
      <c r="U19" s="27"/>
      <c r="V19" s="27"/>
      <c r="W19" s="27"/>
      <c r="X19" s="27"/>
      <c r="Y19" s="27"/>
      <c r="Z19" s="27"/>
      <c r="AA19" s="26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69"/>
      <c r="BL19" s="23"/>
      <c r="BM19" s="9"/>
      <c r="BN19" s="4"/>
      <c r="BO19" s="6"/>
    </row>
    <row r="20" spans="1:67">
      <c r="A20" s="2"/>
      <c r="B20" s="291"/>
      <c r="C20" s="40" t="s">
        <v>56</v>
      </c>
      <c r="D20" s="23"/>
      <c r="E20" s="19"/>
      <c r="F20" s="19"/>
      <c r="G20" s="19"/>
      <c r="H20" s="19"/>
      <c r="I20" s="19"/>
      <c r="J20" s="19"/>
      <c r="K20" s="19"/>
      <c r="L20" s="26"/>
      <c r="M20" s="25"/>
      <c r="N20" s="25"/>
      <c r="O20" s="25"/>
      <c r="P20" s="25"/>
      <c r="Q20" s="25"/>
      <c r="R20" s="25"/>
      <c r="S20" s="26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69"/>
      <c r="BL20" s="23"/>
      <c r="BM20" s="9"/>
      <c r="BN20" s="4"/>
      <c r="BO20" s="6"/>
    </row>
    <row r="21" spans="1:67">
      <c r="A21" s="2"/>
      <c r="B21" s="291"/>
      <c r="C21" s="40" t="s">
        <v>57</v>
      </c>
      <c r="D21" s="23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6"/>
      <c r="Q21" s="25"/>
      <c r="R21" s="25"/>
      <c r="S21" s="25"/>
      <c r="T21" s="25"/>
      <c r="U21" s="25"/>
      <c r="V21" s="25"/>
      <c r="W21" s="26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69"/>
      <c r="BL21" s="23"/>
      <c r="BM21" s="9"/>
      <c r="BN21" s="4"/>
      <c r="BO21" s="6"/>
    </row>
    <row r="22" spans="1:67">
      <c r="A22" s="2"/>
      <c r="B22" s="291"/>
      <c r="C22" s="40" t="s">
        <v>58</v>
      </c>
      <c r="D22" s="23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6"/>
      <c r="Q22" s="25"/>
      <c r="R22" s="25"/>
      <c r="S22" s="25"/>
      <c r="T22" s="25"/>
      <c r="U22" s="25"/>
      <c r="V22" s="25"/>
      <c r="W22" s="26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69"/>
      <c r="BL22" s="23"/>
      <c r="BM22" s="9"/>
      <c r="BN22" s="4"/>
      <c r="BO22" s="6"/>
    </row>
    <row r="23" spans="1:67">
      <c r="A23" s="2"/>
      <c r="B23" s="291"/>
      <c r="C23" s="40" t="s">
        <v>59</v>
      </c>
      <c r="D23" s="23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6"/>
      <c r="Q23" s="25"/>
      <c r="R23" s="25"/>
      <c r="S23" s="25"/>
      <c r="T23" s="25"/>
      <c r="U23" s="25"/>
      <c r="V23" s="25"/>
      <c r="W23" s="26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69"/>
      <c r="BL23" s="23"/>
      <c r="BM23" s="9"/>
      <c r="BN23" s="4"/>
      <c r="BO23" s="6"/>
    </row>
    <row r="24" spans="1:67">
      <c r="A24" s="2"/>
      <c r="B24" s="291"/>
      <c r="C24" s="40" t="s">
        <v>60</v>
      </c>
      <c r="D24" s="23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6"/>
      <c r="Q24" s="25"/>
      <c r="R24" s="25"/>
      <c r="S24" s="25"/>
      <c r="T24" s="25"/>
      <c r="U24" s="25"/>
      <c r="V24" s="25"/>
      <c r="W24" s="26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69"/>
      <c r="BL24" s="23"/>
      <c r="BM24" s="9"/>
      <c r="BN24" s="4"/>
      <c r="BO24" s="6"/>
    </row>
    <row r="25" spans="1:67">
      <c r="A25" s="2"/>
      <c r="B25" s="291"/>
      <c r="C25" s="40" t="s">
        <v>61</v>
      </c>
      <c r="D25" s="23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6"/>
      <c r="U25" s="25"/>
      <c r="V25" s="25"/>
      <c r="W25" s="26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69"/>
      <c r="BL25" s="23"/>
      <c r="BM25" s="9"/>
      <c r="BN25" s="4"/>
      <c r="BO25" s="6"/>
    </row>
    <row r="26" spans="1:67">
      <c r="A26" s="2"/>
      <c r="B26" s="291"/>
      <c r="C26" s="40" t="s">
        <v>62</v>
      </c>
      <c r="D26" s="23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6"/>
      <c r="U26" s="25"/>
      <c r="V26" s="25"/>
      <c r="W26" s="25"/>
      <c r="X26" s="25"/>
      <c r="Y26" s="25"/>
      <c r="Z26" s="25"/>
      <c r="AA26" s="26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69"/>
      <c r="BL26" s="23"/>
      <c r="BM26" s="9"/>
      <c r="BN26" s="4"/>
      <c r="BO26" s="6"/>
    </row>
    <row r="27" spans="1:67">
      <c r="A27" s="2"/>
      <c r="B27" s="291"/>
      <c r="C27" s="40" t="s">
        <v>63</v>
      </c>
      <c r="D27" s="2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6"/>
      <c r="U27" s="25"/>
      <c r="V27" s="25"/>
      <c r="W27" s="25"/>
      <c r="X27" s="25"/>
      <c r="Y27" s="25"/>
      <c r="Z27" s="25"/>
      <c r="AA27" s="26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69"/>
      <c r="BL27" s="23"/>
      <c r="BM27" s="9"/>
      <c r="BN27" s="4"/>
      <c r="BO27" s="6"/>
    </row>
    <row r="28" spans="1:67">
      <c r="A28" s="2"/>
      <c r="B28" s="291"/>
      <c r="C28" s="40" t="s">
        <v>64</v>
      </c>
      <c r="D28" s="23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6"/>
      <c r="U28" s="25"/>
      <c r="V28" s="25"/>
      <c r="W28" s="25"/>
      <c r="X28" s="25"/>
      <c r="Y28" s="25"/>
      <c r="Z28" s="25"/>
      <c r="AA28" s="26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69"/>
      <c r="BL28" s="23"/>
      <c r="BM28" s="9"/>
      <c r="BN28" s="4"/>
      <c r="BO28" s="6"/>
    </row>
    <row r="29" spans="1:67">
      <c r="A29" s="2"/>
      <c r="B29" s="291"/>
      <c r="C29" s="40" t="s">
        <v>65</v>
      </c>
      <c r="D29" s="23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6"/>
      <c r="U29" s="25"/>
      <c r="V29" s="25"/>
      <c r="W29" s="25"/>
      <c r="X29" s="25"/>
      <c r="Y29" s="25"/>
      <c r="Z29" s="25"/>
      <c r="AA29" s="26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69"/>
      <c r="BL29" s="23"/>
      <c r="BM29" s="9"/>
      <c r="BN29" s="4"/>
      <c r="BO29" s="6"/>
    </row>
    <row r="30" spans="1:67">
      <c r="A30" s="2"/>
      <c r="B30" s="291"/>
      <c r="C30" s="40" t="s">
        <v>66</v>
      </c>
      <c r="D30" s="23"/>
      <c r="E30" s="19"/>
      <c r="F30" s="19"/>
      <c r="G30" s="19"/>
      <c r="H30" s="19"/>
      <c r="I30" s="19"/>
      <c r="J30" s="19"/>
      <c r="K30" s="19"/>
      <c r="L30" s="26"/>
      <c r="M30" s="25"/>
      <c r="N30" s="25"/>
      <c r="O30" s="25"/>
      <c r="P30" s="25"/>
      <c r="Q30" s="25"/>
      <c r="R30" s="25"/>
      <c r="S30" s="26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69"/>
      <c r="BL30" s="23"/>
      <c r="BM30" s="9"/>
      <c r="BN30" s="4"/>
      <c r="BO30" s="6"/>
    </row>
    <row r="31" spans="1:67">
      <c r="A31" s="2"/>
      <c r="B31" s="291"/>
      <c r="C31" s="40" t="s">
        <v>67</v>
      </c>
      <c r="D31" s="23"/>
      <c r="E31" s="19"/>
      <c r="F31" s="19"/>
      <c r="G31" s="19"/>
      <c r="H31" s="19"/>
      <c r="I31" s="19"/>
      <c r="J31" s="19"/>
      <c r="K31" s="19"/>
      <c r="L31" s="26"/>
      <c r="M31" s="25"/>
      <c r="N31" s="25"/>
      <c r="O31" s="25"/>
      <c r="P31" s="25"/>
      <c r="Q31" s="25"/>
      <c r="R31" s="25"/>
      <c r="S31" s="26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69"/>
      <c r="BL31" s="23"/>
      <c r="BM31" s="9"/>
      <c r="BN31" s="4"/>
      <c r="BO31" s="6"/>
    </row>
    <row r="32" spans="1:67">
      <c r="A32" s="2"/>
      <c r="B32" s="291"/>
      <c r="C32" s="40" t="s">
        <v>68</v>
      </c>
      <c r="D32" s="23"/>
      <c r="E32" s="19"/>
      <c r="F32" s="19"/>
      <c r="G32" s="19"/>
      <c r="H32" s="19"/>
      <c r="I32" s="19"/>
      <c r="J32" s="19"/>
      <c r="K32" s="19"/>
      <c r="L32" s="26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6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69"/>
      <c r="BL32" s="23"/>
      <c r="BM32" s="9"/>
      <c r="BN32" s="4"/>
      <c r="BO32" s="6"/>
    </row>
    <row r="33" spans="1:67">
      <c r="A33" s="2"/>
      <c r="B33" s="291"/>
      <c r="C33" s="39" t="s">
        <v>69</v>
      </c>
      <c r="D33" s="23"/>
      <c r="E33" s="19"/>
      <c r="F33" s="19"/>
      <c r="G33" s="19"/>
      <c r="H33" s="19"/>
      <c r="I33" s="19"/>
      <c r="J33" s="19"/>
      <c r="K33" s="19"/>
      <c r="L33" s="26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6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69"/>
      <c r="BL33" s="23"/>
      <c r="BM33" s="9"/>
      <c r="BN33" s="4"/>
      <c r="BO33" s="6"/>
    </row>
    <row r="34" spans="1:67">
      <c r="A34" s="2"/>
      <c r="B34" s="291"/>
      <c r="C34" s="39" t="s">
        <v>90</v>
      </c>
      <c r="D34" s="23"/>
      <c r="E34" s="19"/>
      <c r="F34" s="19"/>
      <c r="G34" s="19"/>
      <c r="H34" s="19"/>
      <c r="I34" s="19"/>
      <c r="J34" s="19"/>
      <c r="K34" s="19"/>
      <c r="L34" s="26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6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69"/>
      <c r="BL34" s="23"/>
      <c r="BM34" s="9"/>
      <c r="BN34" s="4"/>
      <c r="BO34" s="6"/>
    </row>
    <row r="35" spans="1:67">
      <c r="A35" s="2"/>
      <c r="B35" s="291"/>
      <c r="C35" s="39" t="s">
        <v>91</v>
      </c>
      <c r="D35" s="23"/>
      <c r="E35" s="19"/>
      <c r="F35" s="19"/>
      <c r="G35" s="19"/>
      <c r="H35" s="19"/>
      <c r="I35" s="19"/>
      <c r="J35" s="19"/>
      <c r="K35" s="19"/>
      <c r="L35" s="26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6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69"/>
      <c r="BL35" s="23"/>
      <c r="BM35" s="9"/>
      <c r="BN35" s="4"/>
      <c r="BO35" s="6"/>
    </row>
    <row r="36" spans="1:67">
      <c r="A36" s="2"/>
      <c r="B36" s="291"/>
      <c r="C36" s="39" t="s">
        <v>92</v>
      </c>
      <c r="D36" s="23"/>
      <c r="E36" s="19"/>
      <c r="F36" s="19"/>
      <c r="G36" s="19"/>
      <c r="H36" s="19"/>
      <c r="I36" s="19"/>
      <c r="J36" s="19"/>
      <c r="K36" s="19"/>
      <c r="L36" s="26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6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69"/>
      <c r="BL36" s="23"/>
      <c r="BM36" s="9"/>
      <c r="BN36" s="4"/>
      <c r="BO36" s="6"/>
    </row>
    <row r="37" spans="1:67">
      <c r="A37" s="2"/>
      <c r="B37" s="291"/>
      <c r="C37" s="39" t="s">
        <v>93</v>
      </c>
      <c r="D37" s="23"/>
      <c r="E37" s="19"/>
      <c r="F37" s="19"/>
      <c r="G37" s="19"/>
      <c r="H37" s="19"/>
      <c r="I37" s="19"/>
      <c r="J37" s="19"/>
      <c r="K37" s="19"/>
      <c r="L37" s="26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6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69"/>
      <c r="BL37" s="23"/>
      <c r="BM37" s="9"/>
      <c r="BN37" s="4"/>
      <c r="BO37" s="6"/>
    </row>
    <row r="38" spans="1:67">
      <c r="A38" s="2"/>
      <c r="B38" s="291"/>
      <c r="C38" s="39" t="s">
        <v>70</v>
      </c>
      <c r="D38" s="2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6"/>
      <c r="U38" s="25"/>
      <c r="V38" s="25"/>
      <c r="W38" s="25"/>
      <c r="X38" s="25"/>
      <c r="Y38" s="26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69"/>
      <c r="BL38" s="23"/>
      <c r="BM38" s="9"/>
      <c r="BN38" s="4"/>
      <c r="BO38" s="6"/>
    </row>
    <row r="39" spans="1:67">
      <c r="A39" s="2"/>
      <c r="B39" s="291"/>
      <c r="C39" s="39" t="s">
        <v>71</v>
      </c>
      <c r="D39" s="2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6"/>
      <c r="U39" s="25"/>
      <c r="V39" s="25"/>
      <c r="W39" s="25"/>
      <c r="X39" s="25"/>
      <c r="Y39" s="26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69"/>
      <c r="BL39" s="23"/>
      <c r="BM39" s="9"/>
      <c r="BN39" s="4"/>
      <c r="BO39" s="6"/>
    </row>
    <row r="40" spans="1:67">
      <c r="A40" s="2"/>
      <c r="B40" s="291"/>
      <c r="C40" s="39" t="s">
        <v>72</v>
      </c>
      <c r="D40" s="2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6"/>
      <c r="AC40" s="25"/>
      <c r="AD40" s="25"/>
      <c r="AE40" s="25"/>
      <c r="AF40" s="25"/>
      <c r="AG40" s="25"/>
      <c r="AH40" s="25"/>
      <c r="AI40" s="26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69"/>
      <c r="BL40" s="23"/>
      <c r="BM40" s="9"/>
      <c r="BN40" s="4"/>
      <c r="BO40" s="6"/>
    </row>
    <row r="41" spans="1:67">
      <c r="A41" s="2"/>
      <c r="B41" s="291"/>
      <c r="C41" s="39" t="s">
        <v>73</v>
      </c>
      <c r="D41" s="2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6"/>
      <c r="AC41" s="25"/>
      <c r="AD41" s="25"/>
      <c r="AE41" s="25"/>
      <c r="AF41" s="25"/>
      <c r="AG41" s="25"/>
      <c r="AH41" s="25"/>
      <c r="AI41" s="26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69"/>
      <c r="BL41" s="23"/>
      <c r="BM41" s="9"/>
      <c r="BN41" s="4"/>
      <c r="BO41" s="6"/>
    </row>
    <row r="42" spans="1:67">
      <c r="A42" s="2"/>
      <c r="B42" s="291"/>
      <c r="C42" s="39" t="s">
        <v>74</v>
      </c>
      <c r="D42" s="2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6"/>
      <c r="AC42" s="25"/>
      <c r="AD42" s="25"/>
      <c r="AE42" s="25"/>
      <c r="AF42" s="25"/>
      <c r="AG42" s="25"/>
      <c r="AH42" s="25"/>
      <c r="AI42" s="26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69"/>
      <c r="BL42" s="23"/>
      <c r="BM42" s="9"/>
      <c r="BN42" s="4"/>
      <c r="BO42" s="6"/>
    </row>
    <row r="43" spans="1:67">
      <c r="A43" s="2"/>
      <c r="B43" s="291"/>
      <c r="C43" s="39" t="s">
        <v>75</v>
      </c>
      <c r="D43" s="2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6"/>
      <c r="AC43" s="25"/>
      <c r="AD43" s="25"/>
      <c r="AE43" s="25"/>
      <c r="AF43" s="25"/>
      <c r="AG43" s="25"/>
      <c r="AH43" s="25"/>
      <c r="AI43" s="26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69"/>
      <c r="BL43" s="23"/>
      <c r="BM43" s="9"/>
      <c r="BN43" s="4"/>
      <c r="BO43" s="6"/>
    </row>
    <row r="44" spans="1:67">
      <c r="A44" s="2"/>
      <c r="B44" s="291"/>
      <c r="C44" s="39" t="s">
        <v>76</v>
      </c>
      <c r="D44" s="2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6"/>
      <c r="AG44" s="25"/>
      <c r="AH44" s="25"/>
      <c r="AI44" s="25"/>
      <c r="AJ44" s="25"/>
      <c r="AK44" s="25"/>
      <c r="AL44" s="25"/>
      <c r="AM44" s="26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69"/>
      <c r="BL44" s="23"/>
      <c r="BM44" s="9"/>
      <c r="BN44" s="4"/>
      <c r="BO44" s="6"/>
    </row>
    <row r="45" spans="1:67">
      <c r="A45" s="2"/>
      <c r="B45" s="291"/>
      <c r="C45" s="39" t="s">
        <v>77</v>
      </c>
      <c r="D45" s="2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6"/>
      <c r="AG45" s="25"/>
      <c r="AH45" s="25"/>
      <c r="AI45" s="25"/>
      <c r="AJ45" s="25"/>
      <c r="AK45" s="25"/>
      <c r="AL45" s="25"/>
      <c r="AM45" s="26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69"/>
      <c r="BL45" s="23"/>
      <c r="BM45" s="9"/>
      <c r="BN45" s="4"/>
      <c r="BO45" s="6"/>
    </row>
    <row r="46" spans="1:67">
      <c r="A46" s="2"/>
      <c r="B46" s="291"/>
      <c r="C46" s="39" t="s">
        <v>78</v>
      </c>
      <c r="D46" s="23"/>
      <c r="E46" s="19"/>
      <c r="F46" s="19"/>
      <c r="G46" s="19"/>
      <c r="H46" s="19"/>
      <c r="I46" s="19"/>
      <c r="J46" s="19"/>
      <c r="K46" s="19"/>
      <c r="L46" s="26"/>
      <c r="M46" s="25"/>
      <c r="N46" s="25"/>
      <c r="O46" s="25"/>
      <c r="P46" s="25"/>
      <c r="Q46" s="25"/>
      <c r="R46" s="25"/>
      <c r="S46" s="26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69"/>
      <c r="BL46" s="23"/>
      <c r="BM46" s="9"/>
      <c r="BN46" s="4"/>
      <c r="BO46" s="6"/>
    </row>
    <row r="47" spans="1:67">
      <c r="A47" s="2"/>
      <c r="B47" s="291"/>
      <c r="C47" s="39" t="s">
        <v>79</v>
      </c>
      <c r="D47" s="2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26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69"/>
      <c r="BL47" s="23"/>
      <c r="BM47" s="9"/>
      <c r="BN47" s="4"/>
      <c r="BO47" s="6"/>
    </row>
    <row r="48" spans="1:67">
      <c r="A48" s="2"/>
      <c r="B48" s="291"/>
      <c r="C48" s="39" t="s">
        <v>80</v>
      </c>
      <c r="D48" s="2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6"/>
      <c r="Q48" s="25"/>
      <c r="R48" s="25"/>
      <c r="S48" s="25"/>
      <c r="T48" s="25"/>
      <c r="U48" s="25"/>
      <c r="V48" s="25"/>
      <c r="W48" s="26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69"/>
      <c r="BL48" s="23"/>
      <c r="BM48" s="9"/>
      <c r="BN48" s="4"/>
      <c r="BO48" s="6"/>
    </row>
    <row r="49" spans="1:67">
      <c r="A49" s="2"/>
      <c r="B49" s="291"/>
      <c r="C49" s="39" t="s">
        <v>94</v>
      </c>
      <c r="D49" s="36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69"/>
      <c r="BL49" s="23"/>
      <c r="BM49" s="9"/>
      <c r="BN49" s="4"/>
      <c r="BO49" s="6"/>
    </row>
    <row r="50" spans="1:67">
      <c r="A50" s="2"/>
      <c r="B50" s="291"/>
      <c r="C50" s="39" t="s">
        <v>81</v>
      </c>
      <c r="D50" s="2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6"/>
      <c r="AG50" s="25"/>
      <c r="AH50" s="25"/>
      <c r="AI50" s="26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69"/>
      <c r="BL50" s="23"/>
      <c r="BM50" s="9"/>
      <c r="BN50" s="4"/>
      <c r="BO50" s="6"/>
    </row>
    <row r="51" spans="1:67">
      <c r="A51" s="2"/>
      <c r="B51" s="291"/>
      <c r="C51" s="39" t="s">
        <v>82</v>
      </c>
      <c r="D51" s="2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6"/>
      <c r="AC51" s="25"/>
      <c r="AD51" s="25"/>
      <c r="AE51" s="26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69"/>
      <c r="BL51" s="23"/>
      <c r="BM51" s="9"/>
      <c r="BN51" s="4"/>
      <c r="BO51" s="6"/>
    </row>
    <row r="52" spans="1:67" ht="17.25" thickBot="1">
      <c r="A52" s="2"/>
      <c r="B52" s="291"/>
      <c r="C52" s="39" t="s">
        <v>83</v>
      </c>
      <c r="D52" s="2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26"/>
      <c r="AC52" s="25"/>
      <c r="AD52" s="25"/>
      <c r="AE52" s="25"/>
      <c r="AF52" s="25"/>
      <c r="AG52" s="25"/>
      <c r="AH52" s="25"/>
      <c r="AI52" s="26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69"/>
      <c r="BL52" s="23"/>
      <c r="BM52" s="77"/>
      <c r="BN52" s="4"/>
      <c r="BO52" s="6"/>
    </row>
    <row r="53" spans="1:67">
      <c r="A53" s="2"/>
      <c r="B53" s="291"/>
      <c r="C53" s="39" t="s">
        <v>84</v>
      </c>
      <c r="D53" s="2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26"/>
      <c r="Y53" s="25"/>
      <c r="Z53" s="25"/>
      <c r="AA53" s="25"/>
      <c r="AB53" s="25"/>
      <c r="AC53" s="25"/>
      <c r="AD53" s="25"/>
      <c r="AE53" s="26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69"/>
      <c r="BL53" s="78"/>
      <c r="BM53" s="10"/>
      <c r="BN53" s="4"/>
      <c r="BO53" s="6"/>
    </row>
    <row r="54" spans="1:67">
      <c r="A54" s="2"/>
      <c r="B54" s="291"/>
      <c r="C54" s="39" t="s">
        <v>85</v>
      </c>
      <c r="D54" s="2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26"/>
      <c r="Y54" s="25"/>
      <c r="Z54" s="25"/>
      <c r="AA54" s="25"/>
      <c r="AB54" s="25"/>
      <c r="AC54" s="25"/>
      <c r="AD54" s="25"/>
      <c r="AE54" s="26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69"/>
      <c r="BL54" s="79"/>
      <c r="BM54" s="9"/>
      <c r="BN54" s="4"/>
      <c r="BO54" s="6"/>
    </row>
    <row r="55" spans="1:67">
      <c r="A55" s="2"/>
      <c r="B55" s="291"/>
      <c r="C55" s="39" t="s">
        <v>86</v>
      </c>
      <c r="D55" s="2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6"/>
      <c r="AC55" s="25"/>
      <c r="AD55" s="25"/>
      <c r="AE55" s="25"/>
      <c r="AF55" s="25"/>
      <c r="AG55" s="25"/>
      <c r="AH55" s="25"/>
      <c r="AI55" s="26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69"/>
      <c r="BL55" s="79"/>
      <c r="BM55" s="9"/>
      <c r="BN55" s="4"/>
      <c r="BO55" s="6"/>
    </row>
    <row r="56" spans="1:67">
      <c r="A56" s="2"/>
      <c r="B56" s="291"/>
      <c r="C56" s="39" t="s">
        <v>87</v>
      </c>
      <c r="D56" s="2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26"/>
      <c r="AC56" s="25"/>
      <c r="AD56" s="25"/>
      <c r="AE56" s="25"/>
      <c r="AF56" s="25"/>
      <c r="AG56" s="25"/>
      <c r="AH56" s="25"/>
      <c r="AI56" s="26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69"/>
      <c r="BL56" s="79"/>
      <c r="BM56" s="9"/>
      <c r="BN56" s="4"/>
      <c r="BO56" s="6"/>
    </row>
    <row r="57" spans="1:67" ht="17.25" thickBot="1">
      <c r="A57" s="2"/>
      <c r="B57" s="292"/>
      <c r="C57" s="44" t="s">
        <v>36</v>
      </c>
      <c r="D57" s="70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71"/>
      <c r="AC57" s="72"/>
      <c r="AD57" s="72"/>
      <c r="AE57" s="72"/>
      <c r="AF57" s="72"/>
      <c r="AG57" s="72"/>
      <c r="AH57" s="72"/>
      <c r="AI57" s="71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73"/>
      <c r="BL57" s="80"/>
      <c r="BM57" s="81"/>
      <c r="BN57" s="4"/>
      <c r="BO57" s="6"/>
    </row>
    <row r="58" spans="1:67">
      <c r="A58" s="2"/>
      <c r="B58" s="293" t="s">
        <v>21</v>
      </c>
      <c r="C58" s="59" t="s">
        <v>22</v>
      </c>
      <c r="D58" s="74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61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1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6"/>
      <c r="BL58" s="78"/>
      <c r="BM58" s="10"/>
      <c r="BN58" s="4"/>
      <c r="BO58" s="4"/>
    </row>
    <row r="59" spans="1:67">
      <c r="A59" s="2"/>
      <c r="B59" s="294"/>
      <c r="C59" s="41" t="s">
        <v>96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26"/>
      <c r="Y59" s="25"/>
      <c r="Z59" s="25"/>
      <c r="AA59" s="26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69"/>
      <c r="BL59" s="79"/>
      <c r="BM59" s="8"/>
      <c r="BN59" s="4"/>
      <c r="BO59" s="4"/>
    </row>
    <row r="60" spans="1:67">
      <c r="A60" s="2"/>
      <c r="B60" s="294"/>
      <c r="C60" s="41" t="s">
        <v>23</v>
      </c>
      <c r="D60" s="2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26"/>
      <c r="U60" s="25"/>
      <c r="V60" s="25"/>
      <c r="W60" s="25"/>
      <c r="X60" s="25"/>
      <c r="Y60" s="25"/>
      <c r="Z60" s="25"/>
      <c r="AA60" s="26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69"/>
      <c r="BL60" s="79"/>
      <c r="BM60" s="8"/>
      <c r="BN60" s="4"/>
      <c r="BO60" s="4"/>
    </row>
    <row r="61" spans="1:67">
      <c r="A61" s="2"/>
      <c r="B61" s="294"/>
      <c r="C61" s="41" t="s">
        <v>97</v>
      </c>
      <c r="D61" s="23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26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6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69"/>
      <c r="BL61" s="79"/>
      <c r="BM61" s="8"/>
      <c r="BN61" s="4"/>
      <c r="BO61" s="4"/>
    </row>
    <row r="62" spans="1:67">
      <c r="A62" s="2"/>
      <c r="B62" s="294"/>
      <c r="C62" s="42" t="s">
        <v>44</v>
      </c>
      <c r="D62" s="23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6"/>
      <c r="Y62" s="25"/>
      <c r="Z62" s="25"/>
      <c r="AA62" s="26"/>
      <c r="AB62" s="26"/>
      <c r="AC62" s="25"/>
      <c r="AD62" s="25"/>
      <c r="AE62" s="25"/>
      <c r="AF62" s="19"/>
      <c r="AG62" s="19"/>
      <c r="AH62" s="19"/>
      <c r="AI62" s="19"/>
      <c r="AJ62" s="26"/>
      <c r="AK62" s="25"/>
      <c r="AL62" s="25"/>
      <c r="AM62" s="26"/>
      <c r="AN62" s="26"/>
      <c r="AO62" s="25"/>
      <c r="AP62" s="25"/>
      <c r="AQ62" s="26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69"/>
      <c r="BL62" s="79"/>
      <c r="BM62" s="8"/>
      <c r="BN62" s="4"/>
      <c r="BO62" s="4"/>
    </row>
    <row r="63" spans="1:67">
      <c r="A63" s="2"/>
      <c r="B63" s="294"/>
      <c r="C63" s="45" t="s">
        <v>98</v>
      </c>
      <c r="D63" s="23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6"/>
      <c r="Y63" s="25"/>
      <c r="Z63" s="25"/>
      <c r="AA63" s="26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69"/>
      <c r="BL63" s="79"/>
      <c r="BM63" s="8"/>
    </row>
    <row r="64" spans="1:67">
      <c r="A64" s="2"/>
      <c r="B64" s="294"/>
      <c r="C64" s="46" t="s">
        <v>24</v>
      </c>
      <c r="D64" s="23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6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6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69"/>
      <c r="BL64" s="79"/>
      <c r="BM64" s="8"/>
    </row>
    <row r="65" spans="1:65">
      <c r="A65" s="2"/>
      <c r="B65" s="294"/>
      <c r="C65" s="46" t="s">
        <v>25</v>
      </c>
      <c r="D65" s="23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26"/>
      <c r="U65" s="25"/>
      <c r="V65" s="25"/>
      <c r="W65" s="25"/>
      <c r="X65" s="25"/>
      <c r="Y65" s="25"/>
      <c r="Z65" s="25"/>
      <c r="AA65" s="26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69"/>
      <c r="BL65" s="79"/>
      <c r="BM65" s="8"/>
    </row>
    <row r="66" spans="1:65">
      <c r="A66" s="2"/>
      <c r="B66" s="294"/>
      <c r="C66" s="45" t="s">
        <v>26</v>
      </c>
      <c r="D66" s="23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26"/>
      <c r="Z66" s="25"/>
      <c r="AA66" s="25"/>
      <c r="AB66" s="25"/>
      <c r="AC66" s="25"/>
      <c r="AD66" s="25"/>
      <c r="AE66" s="25"/>
      <c r="AF66" s="26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69"/>
      <c r="BL66" s="79"/>
      <c r="BM66" s="8"/>
    </row>
    <row r="67" spans="1:65">
      <c r="A67" s="2"/>
      <c r="B67" s="294"/>
      <c r="C67" s="45" t="s">
        <v>27</v>
      </c>
      <c r="D67" s="23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6"/>
      <c r="AC67" s="25"/>
      <c r="AD67" s="25"/>
      <c r="AE67" s="25"/>
      <c r="AF67" s="25"/>
      <c r="AG67" s="25"/>
      <c r="AH67" s="25"/>
      <c r="AI67" s="26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69"/>
      <c r="BL67" s="79"/>
      <c r="BM67" s="8"/>
    </row>
    <row r="68" spans="1:65" ht="17.25" thickBot="1">
      <c r="A68" s="2"/>
      <c r="B68" s="295"/>
      <c r="C68" s="47" t="s">
        <v>99</v>
      </c>
      <c r="D68" s="70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71"/>
      <c r="U68" s="72"/>
      <c r="V68" s="72"/>
      <c r="W68" s="72"/>
      <c r="X68" s="72"/>
      <c r="Y68" s="72"/>
      <c r="Z68" s="72"/>
      <c r="AA68" s="71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73"/>
      <c r="BL68" s="80"/>
      <c r="BM68" s="11"/>
    </row>
    <row r="69" spans="1:65">
      <c r="A69" s="2"/>
      <c r="B69" s="293" t="s">
        <v>28</v>
      </c>
      <c r="C69" s="60" t="s">
        <v>29</v>
      </c>
      <c r="D69" s="82"/>
      <c r="E69" s="83"/>
      <c r="F69" s="83"/>
      <c r="G69" s="83"/>
      <c r="H69" s="83"/>
      <c r="I69" s="83"/>
      <c r="J69" s="83"/>
      <c r="K69" s="82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6"/>
      <c r="BL69" s="78"/>
      <c r="BM69" s="86"/>
    </row>
    <row r="70" spans="1:65">
      <c r="A70" s="2"/>
      <c r="B70" s="294"/>
      <c r="C70" s="46" t="s">
        <v>101</v>
      </c>
      <c r="D70" s="52"/>
      <c r="E70" s="53"/>
      <c r="F70" s="53"/>
      <c r="G70" s="5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69"/>
      <c r="BL70" s="79"/>
      <c r="BM70" s="12"/>
    </row>
    <row r="71" spans="1:65">
      <c r="A71" s="2"/>
      <c r="B71" s="294"/>
      <c r="C71" s="46" t="s">
        <v>100</v>
      </c>
      <c r="D71" s="56"/>
      <c r="E71" s="57"/>
      <c r="F71" s="57"/>
      <c r="G71" s="58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69"/>
      <c r="BL71" s="79"/>
      <c r="BM71" s="12"/>
    </row>
    <row r="72" spans="1:65">
      <c r="A72" s="2"/>
      <c r="B72" s="294"/>
      <c r="C72" s="45" t="s">
        <v>30</v>
      </c>
      <c r="D72" s="23"/>
      <c r="E72" s="19"/>
      <c r="F72" s="19"/>
      <c r="G72" s="19"/>
      <c r="H72" s="19"/>
      <c r="I72" s="19"/>
      <c r="J72" s="19"/>
      <c r="K72" s="19"/>
      <c r="L72" s="52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2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69"/>
      <c r="BL72" s="79"/>
      <c r="BM72" s="8"/>
    </row>
    <row r="73" spans="1:65">
      <c r="B73" s="294"/>
      <c r="C73" s="45" t="s">
        <v>35</v>
      </c>
      <c r="D73" s="23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58"/>
      <c r="AC73" s="57"/>
      <c r="AD73" s="57"/>
      <c r="AE73" s="57"/>
      <c r="AF73" s="57"/>
      <c r="AG73" s="57"/>
      <c r="AH73" s="57"/>
      <c r="AI73" s="58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69"/>
      <c r="BL73" s="79"/>
      <c r="BM73" s="8"/>
    </row>
    <row r="74" spans="1:65">
      <c r="B74" s="294"/>
      <c r="C74" s="46" t="s">
        <v>118</v>
      </c>
      <c r="D74" s="23"/>
      <c r="E74" s="19"/>
      <c r="F74" s="19"/>
      <c r="G74" s="19"/>
      <c r="H74" s="58"/>
      <c r="I74" s="57"/>
      <c r="J74" s="57"/>
      <c r="K74" s="57"/>
      <c r="L74" s="57"/>
      <c r="M74" s="57"/>
      <c r="N74" s="57"/>
      <c r="O74" s="58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69"/>
      <c r="BL74" s="79"/>
      <c r="BM74" s="22"/>
    </row>
    <row r="75" spans="1:65">
      <c r="B75" s="294"/>
      <c r="C75" s="46" t="s">
        <v>119</v>
      </c>
      <c r="D75" s="23"/>
      <c r="E75" s="19"/>
      <c r="F75" s="19"/>
      <c r="G75" s="19"/>
      <c r="H75" s="19"/>
      <c r="I75" s="19"/>
      <c r="J75" s="19"/>
      <c r="K75" s="19"/>
      <c r="L75" s="58"/>
      <c r="M75" s="57"/>
      <c r="N75" s="57"/>
      <c r="O75" s="57"/>
      <c r="P75" s="57"/>
      <c r="Q75" s="57"/>
      <c r="R75" s="57"/>
      <c r="S75" s="58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69"/>
      <c r="BL75" s="79"/>
      <c r="BM75" s="22"/>
    </row>
    <row r="76" spans="1:65">
      <c r="B76" s="294"/>
      <c r="C76" s="46" t="s">
        <v>117</v>
      </c>
      <c r="D76" s="23"/>
      <c r="E76" s="19"/>
      <c r="F76" s="19"/>
      <c r="G76" s="19"/>
      <c r="H76" s="58"/>
      <c r="I76" s="57"/>
      <c r="J76" s="57"/>
      <c r="K76" s="57"/>
      <c r="L76" s="57"/>
      <c r="M76" s="57"/>
      <c r="N76" s="57"/>
      <c r="O76" s="58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69"/>
      <c r="BL76" s="79"/>
      <c r="BM76" s="22"/>
    </row>
    <row r="77" spans="1:65">
      <c r="B77" s="294"/>
      <c r="C77" s="46" t="s">
        <v>116</v>
      </c>
      <c r="D77" s="23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8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69"/>
      <c r="BL77" s="79"/>
      <c r="BM77" s="22"/>
    </row>
    <row r="78" spans="1:65">
      <c r="B78" s="294"/>
      <c r="C78" s="46" t="s">
        <v>102</v>
      </c>
      <c r="D78" s="23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58"/>
      <c r="Y78" s="57"/>
      <c r="Z78" s="57"/>
      <c r="AA78" s="58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69"/>
      <c r="BL78" s="79"/>
      <c r="BM78" s="22"/>
    </row>
    <row r="79" spans="1:65">
      <c r="B79" s="294"/>
      <c r="C79" s="46" t="s">
        <v>115</v>
      </c>
      <c r="D79" s="23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58"/>
      <c r="Q79" s="57"/>
      <c r="R79" s="57"/>
      <c r="S79" s="57"/>
      <c r="T79" s="57"/>
      <c r="U79" s="57"/>
      <c r="V79" s="57"/>
      <c r="W79" s="58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69"/>
      <c r="BL79" s="79"/>
      <c r="BM79" s="22"/>
    </row>
    <row r="80" spans="1:65">
      <c r="B80" s="294"/>
      <c r="C80" s="46" t="s">
        <v>111</v>
      </c>
      <c r="D80" s="23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58"/>
      <c r="U80" s="57"/>
      <c r="V80" s="57"/>
      <c r="W80" s="57"/>
      <c r="X80" s="57"/>
      <c r="Y80" s="57"/>
      <c r="Z80" s="57"/>
      <c r="AA80" s="58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69"/>
      <c r="BL80" s="79"/>
      <c r="BM80" s="22"/>
    </row>
    <row r="81" spans="2:239">
      <c r="B81" s="294"/>
      <c r="C81" s="46" t="s">
        <v>114</v>
      </c>
      <c r="D81" s="23"/>
      <c r="E81" s="19"/>
      <c r="F81" s="19"/>
      <c r="G81" s="19"/>
      <c r="H81" s="19"/>
      <c r="I81" s="19"/>
      <c r="J81" s="19"/>
      <c r="K81" s="19"/>
      <c r="L81" s="52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2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69"/>
      <c r="BL81" s="79"/>
      <c r="BM81" s="22"/>
    </row>
    <row r="82" spans="2:239">
      <c r="B82" s="294"/>
      <c r="C82" s="46" t="s">
        <v>113</v>
      </c>
      <c r="D82" s="23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58"/>
      <c r="U82" s="57"/>
      <c r="V82" s="57"/>
      <c r="W82" s="57"/>
      <c r="X82" s="57"/>
      <c r="Y82" s="57"/>
      <c r="Z82" s="57"/>
      <c r="AA82" s="58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69"/>
      <c r="BL82" s="79"/>
      <c r="BM82" s="22"/>
    </row>
    <row r="83" spans="2:239">
      <c r="B83" s="294"/>
      <c r="C83" s="46" t="s">
        <v>133</v>
      </c>
      <c r="D83" s="23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58"/>
      <c r="AC83" s="57"/>
      <c r="AD83" s="57"/>
      <c r="AE83" s="57"/>
      <c r="AF83" s="57"/>
      <c r="AG83" s="57"/>
      <c r="AH83" s="57"/>
      <c r="AI83" s="58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69"/>
      <c r="BL83" s="79"/>
      <c r="BM83" s="22"/>
    </row>
    <row r="84" spans="2:239">
      <c r="B84" s="294"/>
      <c r="C84" s="46" t="s">
        <v>120</v>
      </c>
      <c r="D84" s="23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58"/>
      <c r="AC84" s="57"/>
      <c r="AD84" s="57"/>
      <c r="AE84" s="57"/>
      <c r="AF84" s="57"/>
      <c r="AG84" s="57"/>
      <c r="AH84" s="57"/>
      <c r="AI84" s="58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69"/>
      <c r="BL84" s="79"/>
      <c r="BM84" s="22"/>
    </row>
    <row r="85" spans="2:239">
      <c r="B85" s="294"/>
      <c r="C85" s="46" t="s">
        <v>103</v>
      </c>
      <c r="D85" s="23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58"/>
      <c r="AE85" s="57"/>
      <c r="AF85" s="57"/>
      <c r="AG85" s="57"/>
      <c r="AH85" s="57"/>
      <c r="AI85" s="57"/>
      <c r="AJ85" s="57"/>
      <c r="AK85" s="58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69"/>
      <c r="BL85" s="79"/>
      <c r="BM85" s="22"/>
    </row>
    <row r="86" spans="2:239">
      <c r="B86" s="294"/>
      <c r="C86" s="46" t="s">
        <v>109</v>
      </c>
      <c r="D86" s="23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58"/>
      <c r="AE86" s="57"/>
      <c r="AF86" s="57"/>
      <c r="AG86" s="57"/>
      <c r="AH86" s="57"/>
      <c r="AI86" s="57"/>
      <c r="AJ86" s="57"/>
      <c r="AK86" s="58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69"/>
      <c r="BL86" s="79"/>
      <c r="BM86" s="22"/>
    </row>
    <row r="87" spans="2:239">
      <c r="B87" s="294"/>
      <c r="C87" s="46" t="s">
        <v>104</v>
      </c>
      <c r="D87" s="23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58"/>
      <c r="AE87" s="57"/>
      <c r="AF87" s="57"/>
      <c r="AG87" s="57"/>
      <c r="AH87" s="57"/>
      <c r="AI87" s="57"/>
      <c r="AJ87" s="57"/>
      <c r="AK87" s="58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69"/>
      <c r="BL87" s="79"/>
      <c r="BM87" s="22"/>
    </row>
    <row r="88" spans="2:239">
      <c r="B88" s="294"/>
      <c r="C88" s="46" t="s">
        <v>105</v>
      </c>
      <c r="D88" s="23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58"/>
      <c r="Z88" s="57"/>
      <c r="AA88" s="57"/>
      <c r="AB88" s="57"/>
      <c r="AC88" s="57"/>
      <c r="AD88" s="57"/>
      <c r="AE88" s="57"/>
      <c r="AF88" s="58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69"/>
      <c r="BL88" s="79"/>
      <c r="BM88" s="22"/>
    </row>
    <row r="89" spans="2:239">
      <c r="B89" s="294"/>
      <c r="C89" s="46" t="s">
        <v>106</v>
      </c>
      <c r="D89" s="23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58"/>
      <c r="Y89" s="57"/>
      <c r="Z89" s="57"/>
      <c r="AA89" s="57"/>
      <c r="AB89" s="57"/>
      <c r="AC89" s="57"/>
      <c r="AD89" s="57"/>
      <c r="AE89" s="58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69"/>
      <c r="BL89" s="79"/>
      <c r="BM89" s="22"/>
    </row>
    <row r="90" spans="2:239">
      <c r="B90" s="294"/>
      <c r="C90" s="46" t="s">
        <v>107</v>
      </c>
      <c r="D90" s="23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58"/>
      <c r="Y90" s="57"/>
      <c r="Z90" s="57"/>
      <c r="AA90" s="57"/>
      <c r="AB90" s="57"/>
      <c r="AC90" s="57"/>
      <c r="AD90" s="57"/>
      <c r="AE90" s="58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69"/>
      <c r="BL90" s="79"/>
      <c r="BM90" s="22"/>
    </row>
    <row r="91" spans="2:239">
      <c r="B91" s="294"/>
      <c r="C91" s="46" t="s">
        <v>108</v>
      </c>
      <c r="D91" s="23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58"/>
      <c r="Y91" s="57"/>
      <c r="Z91" s="57"/>
      <c r="AA91" s="57"/>
      <c r="AB91" s="57"/>
      <c r="AC91" s="57"/>
      <c r="AD91" s="57"/>
      <c r="AE91" s="58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69"/>
      <c r="BL91" s="79"/>
      <c r="BM91" s="22"/>
    </row>
    <row r="92" spans="2:239">
      <c r="B92" s="294"/>
      <c r="C92" s="46" t="s">
        <v>131</v>
      </c>
      <c r="D92" s="23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58"/>
      <c r="AC92" s="57"/>
      <c r="AD92" s="57"/>
      <c r="AE92" s="58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69"/>
      <c r="BL92" s="79"/>
      <c r="BM92" s="22"/>
    </row>
    <row r="93" spans="2:239">
      <c r="B93" s="294"/>
      <c r="C93" s="46" t="s">
        <v>31</v>
      </c>
      <c r="D93" s="23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58"/>
      <c r="AF93" s="57"/>
      <c r="AG93" s="57"/>
      <c r="AH93" s="58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69"/>
      <c r="BL93" s="79"/>
      <c r="BM93" s="22"/>
    </row>
    <row r="94" spans="2:239">
      <c r="B94" s="294"/>
      <c r="C94" s="46" t="s">
        <v>32</v>
      </c>
      <c r="D94" s="23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58"/>
      <c r="AC94" s="57"/>
      <c r="AD94" s="57"/>
      <c r="AE94" s="58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69"/>
      <c r="BL94" s="79"/>
      <c r="BM94" s="22"/>
    </row>
    <row r="95" spans="2:239">
      <c r="B95" s="294"/>
      <c r="C95" s="46" t="s">
        <v>33</v>
      </c>
      <c r="D95" s="23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58"/>
      <c r="AC95" s="57"/>
      <c r="AD95" s="57"/>
      <c r="AE95" s="57"/>
      <c r="AF95" s="57"/>
      <c r="AG95" s="57"/>
      <c r="AH95" s="57"/>
      <c r="AI95" s="58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69"/>
      <c r="BL95" s="79"/>
      <c r="BM95" s="22"/>
    </row>
    <row r="96" spans="2:239" ht="17.25" thickBot="1">
      <c r="B96" s="294"/>
      <c r="C96" s="46" t="s">
        <v>36</v>
      </c>
      <c r="D96" s="70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84"/>
      <c r="AC96" s="85"/>
      <c r="AD96" s="85"/>
      <c r="AE96" s="85"/>
      <c r="AF96" s="85"/>
      <c r="AG96" s="85"/>
      <c r="AH96" s="85"/>
      <c r="AI96" s="84"/>
      <c r="AJ96" s="17"/>
      <c r="AK96" s="17"/>
      <c r="AL96" s="17"/>
      <c r="AM96" s="17"/>
      <c r="AN96" s="17"/>
      <c r="AO96" s="17"/>
      <c r="AP96" s="17"/>
      <c r="AQ96" s="17"/>
      <c r="AR96" s="70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73"/>
      <c r="BL96" s="80"/>
      <c r="BM96" s="1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</row>
    <row r="97" spans="2:239">
      <c r="B97" s="293" t="s">
        <v>39</v>
      </c>
      <c r="C97" s="96" t="s">
        <v>122</v>
      </c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87"/>
      <c r="U97" s="88"/>
      <c r="V97" s="88"/>
      <c r="W97" s="87"/>
      <c r="X97" s="89"/>
      <c r="Y97" s="89"/>
      <c r="Z97" s="89"/>
      <c r="AA97" s="90"/>
      <c r="AB97" s="89"/>
      <c r="AC97" s="89"/>
      <c r="AD97" s="89"/>
      <c r="AE97" s="91"/>
      <c r="AF97" s="87"/>
      <c r="AG97" s="88"/>
      <c r="AH97" s="88"/>
      <c r="AI97" s="87"/>
      <c r="AJ97" s="89"/>
      <c r="AK97" s="89"/>
      <c r="AL97" s="75"/>
      <c r="AM97" s="92"/>
      <c r="AN97" s="93"/>
      <c r="AO97" s="89"/>
      <c r="AP97" s="89"/>
      <c r="AQ97" s="92"/>
      <c r="AR97" s="74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6"/>
      <c r="BL97" s="78"/>
      <c r="BM97" s="86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</row>
    <row r="98" spans="2:239">
      <c r="B98" s="294"/>
      <c r="C98" s="50" t="s">
        <v>123</v>
      </c>
      <c r="D98" s="23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54"/>
      <c r="U98" s="55"/>
      <c r="V98" s="55"/>
      <c r="W98" s="54"/>
      <c r="X98" s="16"/>
      <c r="Y98" s="16"/>
      <c r="Z98" s="16"/>
      <c r="AA98" s="28"/>
      <c r="AB98" s="16"/>
      <c r="AC98" s="16"/>
      <c r="AD98" s="16"/>
      <c r="AE98" s="29"/>
      <c r="AF98" s="16"/>
      <c r="AG98" s="16"/>
      <c r="AH98" s="16"/>
      <c r="AI98" s="30"/>
      <c r="AJ98" s="16"/>
      <c r="AK98" s="16"/>
      <c r="AL98" s="19"/>
      <c r="AM98" s="30"/>
      <c r="AN98" s="31"/>
      <c r="AO98" s="16"/>
      <c r="AP98" s="16"/>
      <c r="AQ98" s="30"/>
      <c r="AR98" s="23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69"/>
      <c r="BL98" s="79"/>
      <c r="BM98" s="8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</row>
    <row r="99" spans="2:239">
      <c r="B99" s="294"/>
      <c r="C99" s="97" t="s">
        <v>124</v>
      </c>
      <c r="D99" s="23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54"/>
      <c r="U99" s="55"/>
      <c r="V99" s="55"/>
      <c r="W99" s="54"/>
      <c r="X99" s="16"/>
      <c r="Y99" s="16"/>
      <c r="Z99" s="16"/>
      <c r="AA99" s="28"/>
      <c r="AB99" s="16"/>
      <c r="AC99" s="16"/>
      <c r="AD99" s="16"/>
      <c r="AE99" s="29"/>
      <c r="AF99" s="16"/>
      <c r="AG99" s="16"/>
      <c r="AH99" s="16"/>
      <c r="AI99" s="30"/>
      <c r="AJ99" s="16"/>
      <c r="AK99" s="16"/>
      <c r="AL99" s="19"/>
      <c r="AM99" s="16"/>
      <c r="AN99" s="16"/>
      <c r="AO99" s="16"/>
      <c r="AP99" s="16"/>
      <c r="AQ99" s="16"/>
      <c r="AR99" s="23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69"/>
      <c r="BL99" s="79"/>
      <c r="BM99" s="8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</row>
    <row r="100" spans="2:239">
      <c r="B100" s="294"/>
      <c r="C100" s="97" t="s">
        <v>110</v>
      </c>
      <c r="D100" s="23"/>
      <c r="E100" s="19"/>
      <c r="F100" s="19"/>
      <c r="G100" s="19"/>
      <c r="H100" s="19"/>
      <c r="I100" s="19"/>
      <c r="J100" s="19"/>
      <c r="K100" s="19"/>
      <c r="L100" s="54"/>
      <c r="M100" s="55"/>
      <c r="N100" s="55"/>
      <c r="O100" s="55"/>
      <c r="P100" s="55"/>
      <c r="Q100" s="55"/>
      <c r="R100" s="55"/>
      <c r="S100" s="54"/>
      <c r="T100" s="19"/>
      <c r="U100" s="19"/>
      <c r="V100" s="19"/>
      <c r="W100" s="28"/>
      <c r="X100" s="16"/>
      <c r="Y100" s="16"/>
      <c r="Z100" s="16"/>
      <c r="AA100" s="28"/>
      <c r="AB100" s="16"/>
      <c r="AC100" s="16"/>
      <c r="AD100" s="16"/>
      <c r="AE100" s="29"/>
      <c r="AF100" s="16"/>
      <c r="AG100" s="16"/>
      <c r="AH100" s="16"/>
      <c r="AI100" s="30"/>
      <c r="AJ100" s="16"/>
      <c r="AK100" s="16"/>
      <c r="AL100" s="19"/>
      <c r="AM100" s="16"/>
      <c r="AN100" s="16"/>
      <c r="AO100" s="16"/>
      <c r="AP100" s="16"/>
      <c r="AQ100" s="16"/>
      <c r="AR100" s="23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69"/>
      <c r="BL100" s="79"/>
      <c r="BM100" s="12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</row>
    <row r="101" spans="2:239">
      <c r="B101" s="294"/>
      <c r="C101" s="97" t="s">
        <v>132</v>
      </c>
      <c r="D101" s="23"/>
      <c r="E101" s="19"/>
      <c r="F101" s="19"/>
      <c r="G101" s="19"/>
      <c r="H101" s="54"/>
      <c r="I101" s="55"/>
      <c r="J101" s="55"/>
      <c r="K101" s="55"/>
      <c r="L101" s="55"/>
      <c r="M101" s="55"/>
      <c r="N101" s="55"/>
      <c r="O101" s="54"/>
      <c r="P101" s="19"/>
      <c r="Q101" s="19"/>
      <c r="R101" s="19"/>
      <c r="S101" s="19"/>
      <c r="T101" s="19"/>
      <c r="U101" s="19"/>
      <c r="V101" s="19"/>
      <c r="W101" s="28"/>
      <c r="X101" s="16"/>
      <c r="Y101" s="16"/>
      <c r="Z101" s="16"/>
      <c r="AA101" s="28"/>
      <c r="AB101" s="16"/>
      <c r="AC101" s="16"/>
      <c r="AD101" s="16"/>
      <c r="AE101" s="29"/>
      <c r="AF101" s="16"/>
      <c r="AG101" s="16"/>
      <c r="AH101" s="16"/>
      <c r="AI101" s="30"/>
      <c r="AJ101" s="16"/>
      <c r="AK101" s="16"/>
      <c r="AL101" s="19"/>
      <c r="AM101" s="16"/>
      <c r="AN101" s="16"/>
      <c r="AO101" s="16"/>
      <c r="AP101" s="16"/>
      <c r="AQ101" s="16"/>
      <c r="AR101" s="23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69"/>
      <c r="BL101" s="79"/>
      <c r="BM101" s="12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</row>
    <row r="102" spans="2:239" ht="16.5" customHeight="1">
      <c r="B102" s="294"/>
      <c r="C102" s="98" t="s">
        <v>128</v>
      </c>
      <c r="D102" s="23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54"/>
      <c r="U102" s="55"/>
      <c r="V102" s="55"/>
      <c r="W102" s="54"/>
      <c r="X102" s="16"/>
      <c r="Y102" s="16"/>
      <c r="Z102" s="16"/>
      <c r="AA102" s="28"/>
      <c r="AB102" s="16"/>
      <c r="AC102" s="16"/>
      <c r="AD102" s="16"/>
      <c r="AE102" s="29"/>
      <c r="AF102" s="16"/>
      <c r="AG102" s="16"/>
      <c r="AH102" s="16"/>
      <c r="AI102" s="30"/>
      <c r="AJ102" s="16"/>
      <c r="AK102" s="16"/>
      <c r="AL102" s="19"/>
      <c r="AM102" s="16"/>
      <c r="AN102" s="16"/>
      <c r="AO102" s="16"/>
      <c r="AP102" s="16"/>
      <c r="AQ102" s="16"/>
      <c r="AR102" s="23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69"/>
      <c r="BL102" s="79"/>
      <c r="BM102" s="12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</row>
    <row r="103" spans="2:239" ht="16.5" customHeight="1">
      <c r="B103" s="294"/>
      <c r="C103" s="97" t="s">
        <v>127</v>
      </c>
      <c r="D103" s="23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6"/>
      <c r="X103" s="54"/>
      <c r="Y103" s="55"/>
      <c r="Z103" s="55"/>
      <c r="AA103" s="54"/>
      <c r="AB103" s="16"/>
      <c r="AC103" s="16"/>
      <c r="AD103" s="16"/>
      <c r="AE103" s="29"/>
      <c r="AF103" s="16"/>
      <c r="AG103" s="16"/>
      <c r="AH103" s="16"/>
      <c r="AI103" s="30"/>
      <c r="AJ103" s="16"/>
      <c r="AK103" s="16"/>
      <c r="AL103" s="19"/>
      <c r="AM103" s="16"/>
      <c r="AN103" s="16"/>
      <c r="AO103" s="16"/>
      <c r="AP103" s="16"/>
      <c r="AQ103" s="16"/>
      <c r="AR103" s="23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69"/>
      <c r="BL103" s="79"/>
      <c r="BM103" s="12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</row>
    <row r="104" spans="2:239">
      <c r="B104" s="294"/>
      <c r="C104" s="97" t="s">
        <v>112</v>
      </c>
      <c r="D104" s="23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6"/>
      <c r="X104" s="54"/>
      <c r="Y104" s="55"/>
      <c r="Z104" s="55"/>
      <c r="AA104" s="54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9"/>
      <c r="AM104" s="16"/>
      <c r="AN104" s="16"/>
      <c r="AO104" s="16"/>
      <c r="AP104" s="16"/>
      <c r="AQ104" s="16"/>
      <c r="AR104" s="23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69"/>
      <c r="BL104" s="79"/>
      <c r="BM104" s="8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</row>
    <row r="105" spans="2:239">
      <c r="B105" s="294"/>
      <c r="C105" s="97" t="s">
        <v>125</v>
      </c>
      <c r="D105" s="23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54"/>
      <c r="Y105" s="55"/>
      <c r="Z105" s="55"/>
      <c r="AA105" s="54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23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69"/>
      <c r="BL105" s="79"/>
      <c r="BM105" s="8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</row>
    <row r="106" spans="2:239">
      <c r="B106" s="294"/>
      <c r="C106" s="97" t="s">
        <v>126</v>
      </c>
      <c r="D106" s="23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54"/>
      <c r="Y106" s="55"/>
      <c r="Z106" s="55"/>
      <c r="AA106" s="54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23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69"/>
      <c r="BL106" s="79"/>
      <c r="BM106" s="8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</row>
    <row r="107" spans="2:239">
      <c r="B107" s="294"/>
      <c r="C107" s="97" t="s">
        <v>121</v>
      </c>
      <c r="D107" s="23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54"/>
      <c r="Y107" s="55"/>
      <c r="Z107" s="55"/>
      <c r="AA107" s="55"/>
      <c r="AB107" s="55"/>
      <c r="AC107" s="55"/>
      <c r="AD107" s="55"/>
      <c r="AE107" s="54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23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69"/>
      <c r="BL107" s="79"/>
      <c r="BM107" s="8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</row>
    <row r="108" spans="2:239">
      <c r="B108" s="294"/>
      <c r="C108" s="97" t="s">
        <v>130</v>
      </c>
      <c r="D108" s="23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54"/>
      <c r="AC108" s="55"/>
      <c r="AD108" s="55"/>
      <c r="AE108" s="54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23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69"/>
      <c r="BL108" s="79"/>
      <c r="BM108" s="8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</row>
    <row r="109" spans="2:239">
      <c r="B109" s="294"/>
      <c r="C109" s="97" t="s">
        <v>131</v>
      </c>
      <c r="D109" s="23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54"/>
      <c r="AC109" s="55"/>
      <c r="AD109" s="55"/>
      <c r="AE109" s="54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23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69"/>
      <c r="BL109" s="79"/>
      <c r="BM109" s="8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</row>
    <row r="110" spans="2:239">
      <c r="B110" s="294"/>
      <c r="C110" s="48" t="s">
        <v>31</v>
      </c>
      <c r="D110" s="23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54"/>
      <c r="AG110" s="55"/>
      <c r="AH110" s="55"/>
      <c r="AI110" s="54"/>
      <c r="AJ110" s="19"/>
      <c r="AK110" s="19"/>
      <c r="AL110" s="19"/>
      <c r="AM110" s="19"/>
      <c r="AN110" s="19"/>
      <c r="AO110" s="19"/>
      <c r="AP110" s="19"/>
      <c r="AQ110" s="19"/>
      <c r="AR110" s="23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69"/>
      <c r="BL110" s="79"/>
      <c r="BM110" s="8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</row>
    <row r="111" spans="2:239">
      <c r="B111" s="294"/>
      <c r="C111" s="49" t="s">
        <v>32</v>
      </c>
      <c r="D111" s="23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54"/>
      <c r="AG111" s="55"/>
      <c r="AH111" s="55"/>
      <c r="AI111" s="54"/>
      <c r="AJ111" s="19"/>
      <c r="AK111" s="19"/>
      <c r="AL111" s="19"/>
      <c r="AM111" s="19"/>
      <c r="AN111" s="19"/>
      <c r="AO111" s="19"/>
      <c r="AP111" s="19"/>
      <c r="AQ111" s="19"/>
      <c r="AR111" s="23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69"/>
      <c r="BL111" s="79"/>
      <c r="BM111" s="8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</row>
    <row r="112" spans="2:239">
      <c r="B112" s="294"/>
      <c r="C112" s="48" t="s">
        <v>40</v>
      </c>
      <c r="D112" s="23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54"/>
      <c r="AE112" s="55"/>
      <c r="AF112" s="55"/>
      <c r="AG112" s="55"/>
      <c r="AH112" s="55"/>
      <c r="AI112" s="55"/>
      <c r="AJ112" s="55"/>
      <c r="AK112" s="55"/>
      <c r="AL112" s="54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69"/>
      <c r="BL112" s="79"/>
      <c r="BM112" s="8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</row>
    <row r="113" spans="2:239">
      <c r="B113" s="294"/>
      <c r="C113" s="49" t="s">
        <v>34</v>
      </c>
      <c r="D113" s="23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54"/>
      <c r="AE113" s="55"/>
      <c r="AF113" s="55"/>
      <c r="AG113" s="55"/>
      <c r="AH113" s="55"/>
      <c r="AI113" s="55"/>
      <c r="AJ113" s="55"/>
      <c r="AK113" s="54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69"/>
      <c r="BL113" s="79"/>
      <c r="BM113" s="8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</row>
    <row r="114" spans="2:239">
      <c r="B114" s="294"/>
      <c r="C114" s="49" t="s">
        <v>41</v>
      </c>
      <c r="D114" s="23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54"/>
      <c r="AL114" s="55"/>
      <c r="AM114" s="55"/>
      <c r="AN114" s="55"/>
      <c r="AO114" s="54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69"/>
      <c r="BL114" s="79"/>
      <c r="BM114" s="8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</row>
    <row r="115" spans="2:239">
      <c r="B115" s="294"/>
      <c r="C115" s="50" t="s">
        <v>42</v>
      </c>
      <c r="D115" s="23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54"/>
      <c r="AL115" s="55"/>
      <c r="AM115" s="55"/>
      <c r="AN115" s="55"/>
      <c r="AO115" s="54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69"/>
      <c r="BL115" s="79"/>
      <c r="BM115" s="22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</row>
    <row r="116" spans="2:239">
      <c r="B116" s="294"/>
      <c r="C116" s="49" t="s">
        <v>129</v>
      </c>
      <c r="D116" s="23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54"/>
      <c r="AE116" s="55"/>
      <c r="AF116" s="55"/>
      <c r="AG116" s="54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69"/>
      <c r="BL116" s="79"/>
      <c r="BM116" s="22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</row>
    <row r="117" spans="2:239">
      <c r="B117" s="294"/>
      <c r="C117" s="50" t="s">
        <v>37</v>
      </c>
      <c r="D117" s="23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54"/>
      <c r="AG117" s="55"/>
      <c r="AH117" s="55"/>
      <c r="AI117" s="54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69"/>
      <c r="BL117" s="79"/>
      <c r="BM117" s="22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</row>
    <row r="118" spans="2:239">
      <c r="B118" s="294"/>
      <c r="C118" s="50" t="s">
        <v>38</v>
      </c>
      <c r="D118" s="23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54"/>
      <c r="AK118" s="55"/>
      <c r="AL118" s="55"/>
      <c r="AM118" s="54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69"/>
      <c r="BL118" s="79"/>
      <c r="BM118" s="22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</row>
    <row r="119" spans="2:239" ht="17.25" thickBot="1">
      <c r="B119" s="295"/>
      <c r="C119" s="51" t="s">
        <v>120</v>
      </c>
      <c r="D119" s="70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94"/>
      <c r="AK119" s="95"/>
      <c r="AL119" s="95"/>
      <c r="AM119" s="94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73"/>
      <c r="BL119" s="80"/>
      <c r="BM119" s="13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</row>
    <row r="120" spans="2:239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</row>
    <row r="121" spans="2:239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</row>
    <row r="122" spans="2:239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</row>
    <row r="123" spans="2:239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</row>
    <row r="124" spans="2:239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</row>
    <row r="125" spans="2:239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</row>
    <row r="126" spans="2:239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</row>
    <row r="127" spans="2:239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</row>
    <row r="128" spans="2:239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</row>
    <row r="129" spans="2:239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</row>
    <row r="130" spans="2:239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</row>
    <row r="131" spans="2:239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</row>
    <row r="132" spans="2:239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</row>
    <row r="133" spans="2:239"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</row>
    <row r="134" spans="2:239"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</row>
    <row r="135" spans="2:239"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</row>
    <row r="136" spans="2:239"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</row>
    <row r="137" spans="2:239"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</row>
    <row r="138" spans="2:239"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</row>
    <row r="139" spans="2:239"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</row>
    <row r="140" spans="2:239"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</row>
    <row r="141" spans="2:239"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</row>
    <row r="142" spans="2:239"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</row>
    <row r="143" spans="2:239"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</row>
    <row r="144" spans="2:239"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</row>
  </sheetData>
  <mergeCells count="26">
    <mergeCell ref="B97:B119"/>
    <mergeCell ref="B1:C1"/>
    <mergeCell ref="B2:C2"/>
    <mergeCell ref="D2:AY2"/>
    <mergeCell ref="B4:B5"/>
    <mergeCell ref="C4:C5"/>
    <mergeCell ref="D4:G4"/>
    <mergeCell ref="H4:K4"/>
    <mergeCell ref="L4:O4"/>
    <mergeCell ref="P4:S4"/>
    <mergeCell ref="T4:W4"/>
    <mergeCell ref="AV4:AY4"/>
    <mergeCell ref="X4:AA4"/>
    <mergeCell ref="AB4:AE4"/>
    <mergeCell ref="AF4:AI4"/>
    <mergeCell ref="AJ4:AM4"/>
    <mergeCell ref="AZ4:BC4"/>
    <mergeCell ref="BD4:BG4"/>
    <mergeCell ref="BH4:BK4"/>
    <mergeCell ref="BL4:BL5"/>
    <mergeCell ref="BM4:BM5"/>
    <mergeCell ref="AN4:AQ4"/>
    <mergeCell ref="AR4:AU4"/>
    <mergeCell ref="B6:B57"/>
    <mergeCell ref="B58:B68"/>
    <mergeCell ref="B69:B96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Comment</vt:lpstr>
      <vt:lpstr>개발일정 수정</vt:lpstr>
      <vt:lpstr>Development Lists</vt:lpstr>
      <vt:lpstr>NOX Milestone_20160513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2016-05-13T00:51:14Z</dcterms:created>
  <dcterms:modified xsi:type="dcterms:W3CDTF">2016-06-21T14:42:31Z</dcterms:modified>
</cp:coreProperties>
</file>