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omments2.xml" ContentType="application/vnd.openxmlformats-officedocument.spreadsheetml.comment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"/>
    </mc:Choice>
  </mc:AlternateContent>
  <bookViews>
    <workbookView xWindow="0" yWindow="0" windowWidth="28800" windowHeight="12165" tabRatio="942" activeTab="19"/>
  </bookViews>
  <sheets>
    <sheet name="Summary" sheetId="3" r:id="rId1"/>
    <sheet name="Update History" sheetId="2" r:id="rId2"/>
    <sheet name="TestResult" sheetId="4" r:id="rId3"/>
    <sheet name="Refer" sheetId="1" r:id="rId4"/>
    <sheet name="GameStart" sheetId="5" r:id="rId5"/>
    <sheet name="캐릭터선택" sheetId="6" r:id="rId6"/>
    <sheet name="마을" sheetId="35" r:id="rId7"/>
    <sheet name="스테이지일반던전" sheetId="31" r:id="rId8"/>
    <sheet name="스테이지정예던전" sheetId="10" r:id="rId9"/>
    <sheet name="초월던전" sheetId="32" r:id="rId10"/>
    <sheet name="균열던전" sheetId="33" r:id="rId11"/>
    <sheet name="일일던전" sheetId="34" r:id="rId12"/>
    <sheet name="아바타" sheetId="19" r:id="rId13"/>
    <sheet name="스토리" sheetId="22" r:id="rId14"/>
    <sheet name="보석함" sheetId="23" r:id="rId15"/>
    <sheet name="조력자" sheetId="24" r:id="rId16"/>
    <sheet name="가방" sheetId="25" r:id="rId17"/>
    <sheet name="스킬" sheetId="26" r:id="rId18"/>
    <sheet name="업적" sheetId="27" r:id="rId19"/>
    <sheet name="우편함" sheetId="28" r:id="rId20"/>
    <sheet name="친구" sheetId="29" r:id="rId21"/>
    <sheet name="상점" sheetId="30" r:id="rId22"/>
    <sheet name="Achievment1" sheetId="8" r:id="rId23"/>
    <sheet name="Achievment2" sheetId="9" r:id="rId24"/>
    <sheet name="Settings" sheetId="17" r:id="rId25"/>
    <sheet name="Item" sheetId="18" r:id="rId26"/>
    <sheet name="Guild" sheetId="20" r:id="rId27"/>
    <sheet name="Party" sheetId="12" r:id="rId28"/>
  </sheets>
  <definedNames>
    <definedName name="_xlnm._FilterDatabase" localSheetId="22" hidden="1">Achievment1!$B$12:$J$36</definedName>
    <definedName name="_xlnm._FilterDatabase" localSheetId="23" hidden="1">Achievment2!$B$12:$R$32</definedName>
    <definedName name="_xlnm._FilterDatabase" localSheetId="26" hidden="1">Guild!$C$12:$K$106</definedName>
    <definedName name="_xlnm._FilterDatabase" localSheetId="27" hidden="1">Party!$C$12:$K$58</definedName>
    <definedName name="_xlnm._FilterDatabase" localSheetId="1" hidden="1">'Update History'!$B$6:$E$41</definedName>
    <definedName name="_xlnm._FilterDatabase" localSheetId="10" hidden="1">균열던전!$C$12:$J$12</definedName>
    <definedName name="_xlnm._FilterDatabase" localSheetId="6" hidden="1">마을!$C$12:$J$31</definedName>
    <definedName name="_xlnm._FilterDatabase" localSheetId="7" hidden="1">스테이지일반던전!$C$12:$J$40</definedName>
    <definedName name="_xlnm._FilterDatabase" localSheetId="8" hidden="1">스테이지정예던전!$C$12:$J$12</definedName>
    <definedName name="_xlnm._FilterDatabase" localSheetId="11" hidden="1">일일던전!$C$12:$J$12</definedName>
    <definedName name="_xlnm._FilterDatabase" localSheetId="9" hidden="1">초월던전!$C$12:$J$12</definedName>
    <definedName name="Z_025F4687_C64E_4300_BB70_A6F463B5FDC8_.wvu.FilterData" localSheetId="26" hidden="1">Guild!$C$12:$K$106</definedName>
    <definedName name="Z_048069F8_C88B_41B5_8A67_24C41C291467_.wvu.FilterData" localSheetId="22" hidden="1">Achievment1!$C$12:$J$36</definedName>
    <definedName name="Z_048069F8_C88B_41B5_8A67_24C41C291467_.wvu.FilterData" localSheetId="23" hidden="1">Achievment2!#REF!</definedName>
    <definedName name="Z_048069F8_C88B_41B5_8A67_24C41C291467_.wvu.FilterData" localSheetId="27" hidden="1">Party!$C$12:$K$58</definedName>
    <definedName name="Z_04FEB39D_D80D_4265_9599_2DD9667C7A77_.wvu.FilterData" localSheetId="22" hidden="1">Achievment1!$B$12:$J$36</definedName>
    <definedName name="Z_04FEB39D_D80D_4265_9599_2DD9667C7A77_.wvu.FilterData" localSheetId="23" hidden="1">Achievment2!$B$12:$R$32</definedName>
    <definedName name="Z_04FEB39D_D80D_4265_9599_2DD9667C7A77_.wvu.FilterData" localSheetId="26" hidden="1">Guild!$C$12:$K$106</definedName>
    <definedName name="Z_04FEB39D_D80D_4265_9599_2DD9667C7A77_.wvu.FilterData" localSheetId="27" hidden="1">Party!$C$12:$K$58</definedName>
    <definedName name="Z_04FEB39D_D80D_4265_9599_2DD9667C7A77_.wvu.FilterData" localSheetId="1" hidden="1">'Update History'!$B$6:$E$41</definedName>
    <definedName name="Z_04FEB39D_D80D_4265_9599_2DD9667C7A77_.wvu.FilterData" localSheetId="10" hidden="1">균열던전!$C$12:$J$12</definedName>
    <definedName name="Z_04FEB39D_D80D_4265_9599_2DD9667C7A77_.wvu.FilterData" localSheetId="6" hidden="1">마을!$C$12:$J$31</definedName>
    <definedName name="Z_04FEB39D_D80D_4265_9599_2DD9667C7A77_.wvu.FilterData" localSheetId="7" hidden="1">스테이지일반던전!$C$12:$J$40</definedName>
    <definedName name="Z_04FEB39D_D80D_4265_9599_2DD9667C7A77_.wvu.FilterData" localSheetId="8" hidden="1">스테이지정예던전!$C$12:$J$12</definedName>
    <definedName name="Z_04FEB39D_D80D_4265_9599_2DD9667C7A77_.wvu.FilterData" localSheetId="11" hidden="1">일일던전!$C$12:$J$12</definedName>
    <definedName name="Z_04FEB39D_D80D_4265_9599_2DD9667C7A77_.wvu.FilterData" localSheetId="9" hidden="1">초월던전!$C$12:$J$12</definedName>
    <definedName name="Z_10CADBBD_A2E1_4D16_9BA5_E13940D4AC74_.wvu.FilterData" localSheetId="22" hidden="1">Achievment1!$C$12:$J$36</definedName>
    <definedName name="Z_10CADBBD_A2E1_4D16_9BA5_E13940D4AC74_.wvu.FilterData" localSheetId="23" hidden="1">Achievment2!#REF!</definedName>
    <definedName name="Z_10CADBBD_A2E1_4D16_9BA5_E13940D4AC74_.wvu.FilterData" localSheetId="26" hidden="1">Guild!$C$12:$K$106</definedName>
    <definedName name="Z_10CADBBD_A2E1_4D16_9BA5_E13940D4AC74_.wvu.FilterData" localSheetId="27" hidden="1">Party!$C$12:$K$58</definedName>
    <definedName name="Z_10CADBBD_A2E1_4D16_9BA5_E13940D4AC74_.wvu.FilterData" localSheetId="10" hidden="1">균열던전!$C$12:$J$12</definedName>
    <definedName name="Z_10CADBBD_A2E1_4D16_9BA5_E13940D4AC74_.wvu.FilterData" localSheetId="6" hidden="1">마을!$C$12:$J$31</definedName>
    <definedName name="Z_10CADBBD_A2E1_4D16_9BA5_E13940D4AC74_.wvu.FilterData" localSheetId="7" hidden="1">스테이지일반던전!$C$12:$J$40</definedName>
    <definedName name="Z_10CADBBD_A2E1_4D16_9BA5_E13940D4AC74_.wvu.FilterData" localSheetId="8" hidden="1">스테이지정예던전!$C$12:$J$12</definedName>
    <definedName name="Z_10CADBBD_A2E1_4D16_9BA5_E13940D4AC74_.wvu.FilterData" localSheetId="11" hidden="1">일일던전!$C$12:$J$12</definedName>
    <definedName name="Z_10CADBBD_A2E1_4D16_9BA5_E13940D4AC74_.wvu.FilterData" localSheetId="9" hidden="1">초월던전!$C$12:$J$12</definedName>
    <definedName name="Z_14D72EF7_54B6_487E_A4F7_9B2E7051CC84_.wvu.FilterData" localSheetId="22" hidden="1">Achievment1!$C$12:$J$36</definedName>
    <definedName name="Z_14D72EF7_54B6_487E_A4F7_9B2E7051CC84_.wvu.FilterData" localSheetId="10" hidden="1">균열던전!$C$12:$J$12</definedName>
    <definedName name="Z_14D72EF7_54B6_487E_A4F7_9B2E7051CC84_.wvu.FilterData" localSheetId="6" hidden="1">마을!$C$12:$J$31</definedName>
    <definedName name="Z_14D72EF7_54B6_487E_A4F7_9B2E7051CC84_.wvu.FilterData" localSheetId="7" hidden="1">스테이지일반던전!$C$12:$J$40</definedName>
    <definedName name="Z_14D72EF7_54B6_487E_A4F7_9B2E7051CC84_.wvu.FilterData" localSheetId="8" hidden="1">스테이지정예던전!$C$12:$J$12</definedName>
    <definedName name="Z_14D72EF7_54B6_487E_A4F7_9B2E7051CC84_.wvu.FilterData" localSheetId="11" hidden="1">일일던전!$C$12:$J$12</definedName>
    <definedName name="Z_14D72EF7_54B6_487E_A4F7_9B2E7051CC84_.wvu.FilterData" localSheetId="9" hidden="1">초월던전!$C$12:$J$12</definedName>
    <definedName name="Z_1BBC9312_2542_4EE5_9E5C_A97ACC489975_.wvu.FilterData" localSheetId="10" hidden="1">균열던전!$C$12:$J$12</definedName>
    <definedName name="Z_1BBC9312_2542_4EE5_9E5C_A97ACC489975_.wvu.FilterData" localSheetId="6" hidden="1">마을!$C$12:$J$31</definedName>
    <definedName name="Z_1BBC9312_2542_4EE5_9E5C_A97ACC489975_.wvu.FilterData" localSheetId="7" hidden="1">스테이지일반던전!$C$12:$J$40</definedName>
    <definedName name="Z_1BBC9312_2542_4EE5_9E5C_A97ACC489975_.wvu.FilterData" localSheetId="8" hidden="1">스테이지정예던전!$C$12:$J$12</definedName>
    <definedName name="Z_1BBC9312_2542_4EE5_9E5C_A97ACC489975_.wvu.FilterData" localSheetId="11" hidden="1">일일던전!$C$12:$J$12</definedName>
    <definedName name="Z_1BBC9312_2542_4EE5_9E5C_A97ACC489975_.wvu.FilterData" localSheetId="9" hidden="1">초월던전!$C$12:$J$12</definedName>
    <definedName name="Z_1EE79239_AB8D_457F_B20D_B736077B39D4_.wvu.FilterData" localSheetId="26" hidden="1">Guild!$A$12:$K$106</definedName>
    <definedName name="Z_1EE79239_AB8D_457F_B20D_B736077B39D4_.wvu.FilterData" localSheetId="10" hidden="1">균열던전!$C$12:$J$12</definedName>
    <definedName name="Z_1EE79239_AB8D_457F_B20D_B736077B39D4_.wvu.FilterData" localSheetId="6" hidden="1">마을!$C$12:$J$31</definedName>
    <definedName name="Z_1EE79239_AB8D_457F_B20D_B736077B39D4_.wvu.FilterData" localSheetId="7" hidden="1">스테이지일반던전!$C$12:$J$40</definedName>
    <definedName name="Z_1EE79239_AB8D_457F_B20D_B736077B39D4_.wvu.FilterData" localSheetId="8" hidden="1">스테이지정예던전!$C$12:$J$12</definedName>
    <definedName name="Z_1EE79239_AB8D_457F_B20D_B736077B39D4_.wvu.FilterData" localSheetId="11" hidden="1">일일던전!$C$12:$J$12</definedName>
    <definedName name="Z_1EE79239_AB8D_457F_B20D_B736077B39D4_.wvu.FilterData" localSheetId="9" hidden="1">초월던전!$C$12:$J$12</definedName>
    <definedName name="Z_2333B7D8_585C_4168_A8DD_76981C017171_.wvu.FilterData" localSheetId="22" hidden="1">Achievment1!$C$12:$J$36</definedName>
    <definedName name="Z_2333B7D8_585C_4168_A8DD_76981C017171_.wvu.FilterData" localSheetId="23" hidden="1">Achievment2!#REF!</definedName>
    <definedName name="Z_2333B7D8_585C_4168_A8DD_76981C017171_.wvu.FilterData" localSheetId="27" hidden="1">Party!$C$12:$K$58</definedName>
    <definedName name="Z_2333B7D8_585C_4168_A8DD_76981C017171_.wvu.FilterData" localSheetId="10" hidden="1">균열던전!$C$12:$J$12</definedName>
    <definedName name="Z_2333B7D8_585C_4168_A8DD_76981C017171_.wvu.FilterData" localSheetId="6" hidden="1">마을!$C$12:$J$31</definedName>
    <definedName name="Z_2333B7D8_585C_4168_A8DD_76981C017171_.wvu.FilterData" localSheetId="7" hidden="1">스테이지일반던전!$C$12:$J$40</definedName>
    <definedName name="Z_2333B7D8_585C_4168_A8DD_76981C017171_.wvu.FilterData" localSheetId="8" hidden="1">스테이지정예던전!$C$12:$J$12</definedName>
    <definedName name="Z_2333B7D8_585C_4168_A8DD_76981C017171_.wvu.FilterData" localSheetId="11" hidden="1">일일던전!$C$12:$J$12</definedName>
    <definedName name="Z_2333B7D8_585C_4168_A8DD_76981C017171_.wvu.FilterData" localSheetId="9" hidden="1">초월던전!$C$12:$J$12</definedName>
    <definedName name="Z_319877B6_0A35_421A_81B2_7EDE044A67D8_.wvu.FilterData" localSheetId="22" hidden="1">Achievment1!$C$12:$J$36</definedName>
    <definedName name="Z_319877B6_0A35_421A_81B2_7EDE044A67D8_.wvu.FilterData" localSheetId="23" hidden="1">Achievment2!#REF!</definedName>
    <definedName name="Z_319877B6_0A35_421A_81B2_7EDE044A67D8_.wvu.FilterData" localSheetId="10" hidden="1">균열던전!$B$12:$J$12</definedName>
    <definedName name="Z_319877B6_0A35_421A_81B2_7EDE044A67D8_.wvu.FilterData" localSheetId="6" hidden="1">마을!$B$12:$J$31</definedName>
    <definedName name="Z_319877B6_0A35_421A_81B2_7EDE044A67D8_.wvu.FilterData" localSheetId="7" hidden="1">스테이지일반던전!$B$12:$J$40</definedName>
    <definedName name="Z_319877B6_0A35_421A_81B2_7EDE044A67D8_.wvu.FilterData" localSheetId="8" hidden="1">스테이지정예던전!$B$12:$J$12</definedName>
    <definedName name="Z_319877B6_0A35_421A_81B2_7EDE044A67D8_.wvu.FilterData" localSheetId="11" hidden="1">일일던전!$B$12:$J$12</definedName>
    <definedName name="Z_319877B6_0A35_421A_81B2_7EDE044A67D8_.wvu.FilterData" localSheetId="9" hidden="1">초월던전!$B$12:$J$12</definedName>
    <definedName name="Z_3487F509_282B_47B3_B761_B2E6F5EFCD9F_.wvu.FilterData" localSheetId="26" hidden="1">Guild!$A$12:$K$106</definedName>
    <definedName name="Z_3487F509_282B_47B3_B761_B2E6F5EFCD9F_.wvu.FilterData" localSheetId="10" hidden="1">균열던전!$C$12:$J$12</definedName>
    <definedName name="Z_3487F509_282B_47B3_B761_B2E6F5EFCD9F_.wvu.FilterData" localSheetId="6" hidden="1">마을!$C$12:$J$31</definedName>
    <definedName name="Z_3487F509_282B_47B3_B761_B2E6F5EFCD9F_.wvu.FilterData" localSheetId="7" hidden="1">스테이지일반던전!$C$12:$J$40</definedName>
    <definedName name="Z_3487F509_282B_47B3_B761_B2E6F5EFCD9F_.wvu.FilterData" localSheetId="8" hidden="1">스테이지정예던전!$C$12:$J$12</definedName>
    <definedName name="Z_3487F509_282B_47B3_B761_B2E6F5EFCD9F_.wvu.FilterData" localSheetId="11" hidden="1">일일던전!$C$12:$J$12</definedName>
    <definedName name="Z_3487F509_282B_47B3_B761_B2E6F5EFCD9F_.wvu.FilterData" localSheetId="9" hidden="1">초월던전!$C$12:$J$12</definedName>
    <definedName name="Z_396208B3_F3CD_4501_9608_03FDEAA72E75_.wvu.FilterData" localSheetId="26" hidden="1">Guild!$A$12:$K$106</definedName>
    <definedName name="Z_396208B3_F3CD_4501_9608_03FDEAA72E75_.wvu.FilterData" localSheetId="10" hidden="1">균열던전!$C$12:$J$12</definedName>
    <definedName name="Z_396208B3_F3CD_4501_9608_03FDEAA72E75_.wvu.FilterData" localSheetId="6" hidden="1">마을!$C$12:$J$31</definedName>
    <definedName name="Z_396208B3_F3CD_4501_9608_03FDEAA72E75_.wvu.FilterData" localSheetId="7" hidden="1">스테이지일반던전!$C$12:$J$40</definedName>
    <definedName name="Z_396208B3_F3CD_4501_9608_03FDEAA72E75_.wvu.FilterData" localSheetId="8" hidden="1">스테이지정예던전!$C$12:$J$12</definedName>
    <definedName name="Z_396208B3_F3CD_4501_9608_03FDEAA72E75_.wvu.FilterData" localSheetId="11" hidden="1">일일던전!$C$12:$J$12</definedName>
    <definedName name="Z_396208B3_F3CD_4501_9608_03FDEAA72E75_.wvu.FilterData" localSheetId="9" hidden="1">초월던전!$C$12:$J$12</definedName>
    <definedName name="Z_3BD605D7_6356_4199_8696_8203612F9A91_.wvu.FilterData" localSheetId="10" hidden="1">균열던전!$C$12:$J$12</definedName>
    <definedName name="Z_3BD605D7_6356_4199_8696_8203612F9A91_.wvu.FilterData" localSheetId="6" hidden="1">마을!$C$12:$J$31</definedName>
    <definedName name="Z_3BD605D7_6356_4199_8696_8203612F9A91_.wvu.FilterData" localSheetId="7" hidden="1">스테이지일반던전!$C$12:$J$40</definedName>
    <definedName name="Z_3BD605D7_6356_4199_8696_8203612F9A91_.wvu.FilterData" localSheetId="8" hidden="1">스테이지정예던전!$C$12:$J$12</definedName>
    <definedName name="Z_3BD605D7_6356_4199_8696_8203612F9A91_.wvu.FilterData" localSheetId="11" hidden="1">일일던전!$C$12:$J$12</definedName>
    <definedName name="Z_3BD605D7_6356_4199_8696_8203612F9A91_.wvu.FilterData" localSheetId="9" hidden="1">초월던전!$C$12:$J$12</definedName>
    <definedName name="Z_3E884AA3_5EEC_4D7D_B8B6_6A069F851E67_.wvu.FilterData" localSheetId="26" hidden="1">Guild!$A$12:$K$106</definedName>
    <definedName name="Z_3EBE3C71_D4CF_4A52_B86F_D74ACB13063E_.wvu.FilterData" localSheetId="26" hidden="1">Guild!$C$12:$K$106</definedName>
    <definedName name="Z_40846591_358F_4456_A3D8_001C489E59CA_.wvu.FilterData" localSheetId="27" hidden="1">Party!$C$12:$K$58</definedName>
    <definedName name="Z_40846591_358F_4456_A3D8_001C489E59CA_.wvu.FilterData" localSheetId="10" hidden="1">균열던전!$C$12:$J$12</definedName>
    <definedName name="Z_40846591_358F_4456_A3D8_001C489E59CA_.wvu.FilterData" localSheetId="6" hidden="1">마을!$C$12:$J$31</definedName>
    <definedName name="Z_40846591_358F_4456_A3D8_001C489E59CA_.wvu.FilterData" localSheetId="7" hidden="1">스테이지일반던전!$C$12:$J$40</definedName>
    <definedName name="Z_40846591_358F_4456_A3D8_001C489E59CA_.wvu.FilterData" localSheetId="8" hidden="1">스테이지정예던전!$C$12:$J$12</definedName>
    <definedName name="Z_40846591_358F_4456_A3D8_001C489E59CA_.wvu.FilterData" localSheetId="11" hidden="1">일일던전!$C$12:$J$12</definedName>
    <definedName name="Z_40846591_358F_4456_A3D8_001C489E59CA_.wvu.FilterData" localSheetId="9" hidden="1">초월던전!$C$12:$J$12</definedName>
    <definedName name="Z_432FC191_EE52_42AF_B964_F08BCC049262_.wvu.FilterData" localSheetId="26" hidden="1">Guild!$A$12:$K$106</definedName>
    <definedName name="Z_4A32B29B_0C8C_43AD_8857_F49AD9F3D37D_.wvu.FilterData" localSheetId="10" hidden="1">균열던전!$C$12:$J$12</definedName>
    <definedName name="Z_4A32B29B_0C8C_43AD_8857_F49AD9F3D37D_.wvu.FilterData" localSheetId="6" hidden="1">마을!$C$12:$J$31</definedName>
    <definedName name="Z_4A32B29B_0C8C_43AD_8857_F49AD9F3D37D_.wvu.FilterData" localSheetId="7" hidden="1">스테이지일반던전!$C$12:$J$40</definedName>
    <definedName name="Z_4A32B29B_0C8C_43AD_8857_F49AD9F3D37D_.wvu.FilterData" localSheetId="8" hidden="1">스테이지정예던전!$C$12:$J$12</definedName>
    <definedName name="Z_4A32B29B_0C8C_43AD_8857_F49AD9F3D37D_.wvu.FilterData" localSheetId="11" hidden="1">일일던전!$C$12:$J$12</definedName>
    <definedName name="Z_4A32B29B_0C8C_43AD_8857_F49AD9F3D37D_.wvu.FilterData" localSheetId="9" hidden="1">초월던전!$C$12:$J$12</definedName>
    <definedName name="Z_4C2EC1B7_8D01_40E4_8BCC_6442AD059DC2_.wvu.FilterData" localSheetId="22" hidden="1">Achievment1!$C$12:$J$36</definedName>
    <definedName name="Z_4C2EC1B7_8D01_40E4_8BCC_6442AD059DC2_.wvu.FilterData" localSheetId="23" hidden="1">Achievment2!#REF!</definedName>
    <definedName name="Z_4C2EC1B7_8D01_40E4_8BCC_6442AD059DC2_.wvu.FilterData" localSheetId="26" hidden="1">Guild!$C$12:$K$106</definedName>
    <definedName name="Z_4C2EC1B7_8D01_40E4_8BCC_6442AD059DC2_.wvu.FilterData" localSheetId="27" hidden="1">Party!$C$12:$K$58</definedName>
    <definedName name="Z_4C2EC1B7_8D01_40E4_8BCC_6442AD059DC2_.wvu.FilterData" localSheetId="10" hidden="1">균열던전!$C$12:$J$12</definedName>
    <definedName name="Z_4C2EC1B7_8D01_40E4_8BCC_6442AD059DC2_.wvu.FilterData" localSheetId="6" hidden="1">마을!$C$12:$J$31</definedName>
    <definedName name="Z_4C2EC1B7_8D01_40E4_8BCC_6442AD059DC2_.wvu.FilterData" localSheetId="7" hidden="1">스테이지일반던전!$C$12:$J$40</definedName>
    <definedName name="Z_4C2EC1B7_8D01_40E4_8BCC_6442AD059DC2_.wvu.FilterData" localSheetId="8" hidden="1">스테이지정예던전!$C$12:$J$12</definedName>
    <definedName name="Z_4C2EC1B7_8D01_40E4_8BCC_6442AD059DC2_.wvu.FilterData" localSheetId="11" hidden="1">일일던전!$C$12:$J$12</definedName>
    <definedName name="Z_4C2EC1B7_8D01_40E4_8BCC_6442AD059DC2_.wvu.FilterData" localSheetId="9" hidden="1">초월던전!$C$12:$J$12</definedName>
    <definedName name="Z_4F89462E_BA43_4A95_AA7C_17AD4B933D80_.wvu.FilterData" localSheetId="27" hidden="1">Party!$C$12:$K$58</definedName>
    <definedName name="Z_52E45D7C_1F19_4F78_A130_6D53A8153A75_.wvu.FilterData" localSheetId="22" hidden="1">Achievment1!$C$12:$J$36</definedName>
    <definedName name="Z_52E45D7C_1F19_4F78_A130_6D53A8153A75_.wvu.FilterData" localSheetId="23" hidden="1">Achievment2!#REF!</definedName>
    <definedName name="Z_52E45D7C_1F19_4F78_A130_6D53A8153A75_.wvu.FilterData" localSheetId="10" hidden="1">균열던전!$C$12:$J$12</definedName>
    <definedName name="Z_52E45D7C_1F19_4F78_A130_6D53A8153A75_.wvu.FilterData" localSheetId="6" hidden="1">마을!$C$12:$J$31</definedName>
    <definedName name="Z_52E45D7C_1F19_4F78_A130_6D53A8153A75_.wvu.FilterData" localSheetId="7" hidden="1">스테이지일반던전!$C$12:$J$40</definedName>
    <definedName name="Z_52E45D7C_1F19_4F78_A130_6D53A8153A75_.wvu.FilterData" localSheetId="8" hidden="1">스테이지정예던전!$C$12:$J$12</definedName>
    <definedName name="Z_52E45D7C_1F19_4F78_A130_6D53A8153A75_.wvu.FilterData" localSheetId="11" hidden="1">일일던전!$C$12:$J$12</definedName>
    <definedName name="Z_52E45D7C_1F19_4F78_A130_6D53A8153A75_.wvu.FilterData" localSheetId="9" hidden="1">초월던전!$C$12:$J$12</definedName>
    <definedName name="Z_5609386D_7FFD_49D3_B878_9A551B2638B2_.wvu.FilterData" localSheetId="22" hidden="1">Achievment1!$C$12:$J$36</definedName>
    <definedName name="Z_5609386D_7FFD_49D3_B878_9A551B2638B2_.wvu.FilterData" localSheetId="23" hidden="1">Achievment2!#REF!</definedName>
    <definedName name="Z_582EB116_FE9F_49C2_B79D_91682399767E_.wvu.FilterData" localSheetId="10" hidden="1">균열던전!$C$12:$J$12</definedName>
    <definedName name="Z_582EB116_FE9F_49C2_B79D_91682399767E_.wvu.FilterData" localSheetId="6" hidden="1">마을!$C$12:$J$31</definedName>
    <definedName name="Z_582EB116_FE9F_49C2_B79D_91682399767E_.wvu.FilterData" localSheetId="7" hidden="1">스테이지일반던전!$C$12:$J$40</definedName>
    <definedName name="Z_582EB116_FE9F_49C2_B79D_91682399767E_.wvu.FilterData" localSheetId="8" hidden="1">스테이지정예던전!$C$12:$J$12</definedName>
    <definedName name="Z_582EB116_FE9F_49C2_B79D_91682399767E_.wvu.FilterData" localSheetId="11" hidden="1">일일던전!$C$12:$J$12</definedName>
    <definedName name="Z_582EB116_FE9F_49C2_B79D_91682399767E_.wvu.FilterData" localSheetId="9" hidden="1">초월던전!$C$12:$J$12</definedName>
    <definedName name="Z_658E5E1C_E925_4D83_AB99_58AFCDE9518A_.wvu.FilterData" localSheetId="26" hidden="1">Guild!$A$12:$K$106</definedName>
    <definedName name="Z_658E5E1C_E925_4D83_AB99_58AFCDE9518A_.wvu.FilterData" localSheetId="10" hidden="1">균열던전!$C$12:$J$12</definedName>
    <definedName name="Z_658E5E1C_E925_4D83_AB99_58AFCDE9518A_.wvu.FilterData" localSheetId="6" hidden="1">마을!$C$12:$J$31</definedName>
    <definedName name="Z_658E5E1C_E925_4D83_AB99_58AFCDE9518A_.wvu.FilterData" localSheetId="7" hidden="1">스테이지일반던전!$C$12:$J$40</definedName>
    <definedName name="Z_658E5E1C_E925_4D83_AB99_58AFCDE9518A_.wvu.FilterData" localSheetId="8" hidden="1">스테이지정예던전!$C$12:$J$12</definedName>
    <definedName name="Z_658E5E1C_E925_4D83_AB99_58AFCDE9518A_.wvu.FilterData" localSheetId="11" hidden="1">일일던전!$C$12:$J$12</definedName>
    <definedName name="Z_658E5E1C_E925_4D83_AB99_58AFCDE9518A_.wvu.FilterData" localSheetId="9" hidden="1">초월던전!$C$12:$J$12</definedName>
    <definedName name="Z_661EABE2_AB02_4763_B34A_C37FF87B5EFE_.wvu.FilterData" localSheetId="10" hidden="1">균열던전!$C$12:$J$12</definedName>
    <definedName name="Z_661EABE2_AB02_4763_B34A_C37FF87B5EFE_.wvu.FilterData" localSheetId="6" hidden="1">마을!$C$12:$J$31</definedName>
    <definedName name="Z_661EABE2_AB02_4763_B34A_C37FF87B5EFE_.wvu.FilterData" localSheetId="7" hidden="1">스테이지일반던전!$C$12:$J$40</definedName>
    <definedName name="Z_661EABE2_AB02_4763_B34A_C37FF87B5EFE_.wvu.FilterData" localSheetId="8" hidden="1">스테이지정예던전!$C$12:$J$12</definedName>
    <definedName name="Z_661EABE2_AB02_4763_B34A_C37FF87B5EFE_.wvu.FilterData" localSheetId="11" hidden="1">일일던전!$C$12:$J$12</definedName>
    <definedName name="Z_661EABE2_AB02_4763_B34A_C37FF87B5EFE_.wvu.FilterData" localSheetId="9" hidden="1">초월던전!$C$12:$J$12</definedName>
    <definedName name="Z_6CC2DCAC_933F_46B5_B038_A7AE468C0AC5_.wvu.FilterData" localSheetId="22" hidden="1">Achievment1!$C$12:$J$36</definedName>
    <definedName name="Z_6CC2DCAC_933F_46B5_B038_A7AE468C0AC5_.wvu.FilterData" localSheetId="23" hidden="1">Achievment2!#REF!</definedName>
    <definedName name="Z_765A27DF_0E51_4DE1_8BF8_910380BB98C7_.wvu.FilterData" localSheetId="10" hidden="1">균열던전!$C$12:$J$12</definedName>
    <definedName name="Z_765A27DF_0E51_4DE1_8BF8_910380BB98C7_.wvu.FilterData" localSheetId="6" hidden="1">마을!$C$12:$J$31</definedName>
    <definedName name="Z_765A27DF_0E51_4DE1_8BF8_910380BB98C7_.wvu.FilterData" localSheetId="7" hidden="1">스테이지일반던전!$C$12:$J$40</definedName>
    <definedName name="Z_765A27DF_0E51_4DE1_8BF8_910380BB98C7_.wvu.FilterData" localSheetId="8" hidden="1">스테이지정예던전!$C$12:$J$12</definedName>
    <definedName name="Z_765A27DF_0E51_4DE1_8BF8_910380BB98C7_.wvu.FilterData" localSheetId="11" hidden="1">일일던전!$C$12:$J$12</definedName>
    <definedName name="Z_765A27DF_0E51_4DE1_8BF8_910380BB98C7_.wvu.FilterData" localSheetId="9" hidden="1">초월던전!$C$12:$J$12</definedName>
    <definedName name="Z_777B0FE4_CF16_43D6_99C2_33338A47CB4E_.wvu.FilterData" localSheetId="22" hidden="1">Achievment1!$B$12:$J$36</definedName>
    <definedName name="Z_777B0FE4_CF16_43D6_99C2_33338A47CB4E_.wvu.FilterData" localSheetId="23" hidden="1">Achievment2!$B$12:$R$32</definedName>
    <definedName name="Z_777B0FE4_CF16_43D6_99C2_33338A47CB4E_.wvu.FilterData" localSheetId="26" hidden="1">Guild!$C$12:$K$106</definedName>
    <definedName name="Z_777B0FE4_CF16_43D6_99C2_33338A47CB4E_.wvu.FilterData" localSheetId="27" hidden="1">Party!$C$12:$K$58</definedName>
    <definedName name="Z_777B0FE4_CF16_43D6_99C2_33338A47CB4E_.wvu.FilterData" localSheetId="1" hidden="1">'Update History'!$B$6:$E$41</definedName>
    <definedName name="Z_777B0FE4_CF16_43D6_99C2_33338A47CB4E_.wvu.FilterData" localSheetId="10" hidden="1">균열던전!$C$12:$J$12</definedName>
    <definedName name="Z_777B0FE4_CF16_43D6_99C2_33338A47CB4E_.wvu.FilterData" localSheetId="6" hidden="1">마을!$C$12:$J$31</definedName>
    <definedName name="Z_777B0FE4_CF16_43D6_99C2_33338A47CB4E_.wvu.FilterData" localSheetId="7" hidden="1">스테이지일반던전!$C$12:$J$40</definedName>
    <definedName name="Z_777B0FE4_CF16_43D6_99C2_33338A47CB4E_.wvu.FilterData" localSheetId="8" hidden="1">스테이지정예던전!$C$12:$J$12</definedName>
    <definedName name="Z_777B0FE4_CF16_43D6_99C2_33338A47CB4E_.wvu.FilterData" localSheetId="11" hidden="1">일일던전!$C$12:$J$12</definedName>
    <definedName name="Z_777B0FE4_CF16_43D6_99C2_33338A47CB4E_.wvu.FilterData" localSheetId="9" hidden="1">초월던전!$C$12:$J$12</definedName>
    <definedName name="Z_7B625591_C115_4138_9CC3_8FCCD8DFF7C0_.wvu.FilterData" localSheetId="22" hidden="1">Achievment1!$C$12:$J$36</definedName>
    <definedName name="Z_7F0955C9_208A_4906_967E_95B9B8D8F1D5_.wvu.FilterData" localSheetId="26" hidden="1">Guild!$C$12:$K$106</definedName>
    <definedName name="Z_7F0955C9_208A_4906_967E_95B9B8D8F1D5_.wvu.FilterData" localSheetId="10" hidden="1">균열던전!$C$12:$J$12</definedName>
    <definedName name="Z_7F0955C9_208A_4906_967E_95B9B8D8F1D5_.wvu.FilterData" localSheetId="6" hidden="1">마을!$C$12:$J$31</definedName>
    <definedName name="Z_7F0955C9_208A_4906_967E_95B9B8D8F1D5_.wvu.FilterData" localSheetId="7" hidden="1">스테이지일반던전!$C$12:$J$40</definedName>
    <definedName name="Z_7F0955C9_208A_4906_967E_95B9B8D8F1D5_.wvu.FilterData" localSheetId="8" hidden="1">스테이지정예던전!$C$12:$J$12</definedName>
    <definedName name="Z_7F0955C9_208A_4906_967E_95B9B8D8F1D5_.wvu.FilterData" localSheetId="11" hidden="1">일일던전!$C$12:$J$12</definedName>
    <definedName name="Z_7F0955C9_208A_4906_967E_95B9B8D8F1D5_.wvu.FilterData" localSheetId="9" hidden="1">초월던전!$C$12:$J$12</definedName>
    <definedName name="Z_8D88E910_1F1F_450A_9ED7_75859012F62A_.wvu.FilterData" localSheetId="26" hidden="1">Guild!$C$12:$K$106</definedName>
    <definedName name="Z_8EE02DA0_8897_4ADA_99F2_3D8B13B13AD9_.wvu.FilterData" localSheetId="22" hidden="1">Achievment1!$C$12:$J$36</definedName>
    <definedName name="Z_8EE02DA0_8897_4ADA_99F2_3D8B13B13AD9_.wvu.FilterData" localSheetId="26" hidden="1">Guild!$C$12:$K$106</definedName>
    <definedName name="Z_8EE02DA0_8897_4ADA_99F2_3D8B13B13AD9_.wvu.FilterData" localSheetId="27" hidden="1">Party!$C$12:$K$58</definedName>
    <definedName name="Z_8EE02DA0_8897_4ADA_99F2_3D8B13B13AD9_.wvu.FilterData" localSheetId="1" hidden="1">'Update History'!$B$6:$E$41</definedName>
    <definedName name="Z_8EE02DA0_8897_4ADA_99F2_3D8B13B13AD9_.wvu.FilterData" localSheetId="10" hidden="1">균열던전!$C$12:$J$12</definedName>
    <definedName name="Z_8EE02DA0_8897_4ADA_99F2_3D8B13B13AD9_.wvu.FilterData" localSheetId="6" hidden="1">마을!$C$12:$J$31</definedName>
    <definedName name="Z_8EE02DA0_8897_4ADA_99F2_3D8B13B13AD9_.wvu.FilterData" localSheetId="7" hidden="1">스테이지일반던전!$C$12:$J$40</definedName>
    <definedName name="Z_8EE02DA0_8897_4ADA_99F2_3D8B13B13AD9_.wvu.FilterData" localSheetId="8" hidden="1">스테이지정예던전!$C$12:$J$12</definedName>
    <definedName name="Z_8EE02DA0_8897_4ADA_99F2_3D8B13B13AD9_.wvu.FilterData" localSheetId="11" hidden="1">일일던전!$C$12:$J$12</definedName>
    <definedName name="Z_8EE02DA0_8897_4ADA_99F2_3D8B13B13AD9_.wvu.FilterData" localSheetId="9" hidden="1">초월던전!$C$12:$J$12</definedName>
    <definedName name="Z_8F873267_49A1_4BEF_B2B4_0733D54FE133_.wvu.FilterData" localSheetId="10" hidden="1">균열던전!$C$12:$J$12</definedName>
    <definedName name="Z_8F873267_49A1_4BEF_B2B4_0733D54FE133_.wvu.FilterData" localSheetId="6" hidden="1">마을!$C$12:$J$31</definedName>
    <definedName name="Z_8F873267_49A1_4BEF_B2B4_0733D54FE133_.wvu.FilterData" localSheetId="7" hidden="1">스테이지일반던전!$C$12:$J$40</definedName>
    <definedName name="Z_8F873267_49A1_4BEF_B2B4_0733D54FE133_.wvu.FilterData" localSheetId="8" hidden="1">스테이지정예던전!$C$12:$J$12</definedName>
    <definedName name="Z_8F873267_49A1_4BEF_B2B4_0733D54FE133_.wvu.FilterData" localSheetId="11" hidden="1">일일던전!$C$12:$J$12</definedName>
    <definedName name="Z_8F873267_49A1_4BEF_B2B4_0733D54FE133_.wvu.FilterData" localSheetId="9" hidden="1">초월던전!$C$12:$J$12</definedName>
    <definedName name="Z_8FEE43FF_C963_432E_AC53_703BEF94B332_.wvu.FilterData" localSheetId="10" hidden="1">균열던전!$C$12:$J$12</definedName>
    <definedName name="Z_8FEE43FF_C963_432E_AC53_703BEF94B332_.wvu.FilterData" localSheetId="6" hidden="1">마을!$C$12:$J$31</definedName>
    <definedName name="Z_8FEE43FF_C963_432E_AC53_703BEF94B332_.wvu.FilterData" localSheetId="7" hidden="1">스테이지일반던전!$C$12:$J$40</definedName>
    <definedName name="Z_8FEE43FF_C963_432E_AC53_703BEF94B332_.wvu.FilterData" localSheetId="8" hidden="1">스테이지정예던전!$C$12:$J$12</definedName>
    <definedName name="Z_8FEE43FF_C963_432E_AC53_703BEF94B332_.wvu.FilterData" localSheetId="11" hidden="1">일일던전!$C$12:$J$12</definedName>
    <definedName name="Z_8FEE43FF_C963_432E_AC53_703BEF94B332_.wvu.FilterData" localSheetId="9" hidden="1">초월던전!$C$12:$J$12</definedName>
    <definedName name="Z_98F8A95B_EAC7_4CC3_9B1C_4FA7494A344D_.wvu.FilterData" localSheetId="27" hidden="1">Party!$C$12:$K$58</definedName>
    <definedName name="Z_98F8A95B_EAC7_4CC3_9B1C_4FA7494A344D_.wvu.FilterData" localSheetId="10" hidden="1">균열던전!$C$12:$J$12</definedName>
    <definedName name="Z_98F8A95B_EAC7_4CC3_9B1C_4FA7494A344D_.wvu.FilterData" localSheetId="6" hidden="1">마을!$C$12:$J$31</definedName>
    <definedName name="Z_98F8A95B_EAC7_4CC3_9B1C_4FA7494A344D_.wvu.FilterData" localSheetId="7" hidden="1">스테이지일반던전!$C$12:$J$40</definedName>
    <definedName name="Z_98F8A95B_EAC7_4CC3_9B1C_4FA7494A344D_.wvu.FilterData" localSheetId="8" hidden="1">스테이지정예던전!$C$12:$J$12</definedName>
    <definedName name="Z_98F8A95B_EAC7_4CC3_9B1C_4FA7494A344D_.wvu.FilterData" localSheetId="11" hidden="1">일일던전!$C$12:$J$12</definedName>
    <definedName name="Z_98F8A95B_EAC7_4CC3_9B1C_4FA7494A344D_.wvu.FilterData" localSheetId="9" hidden="1">초월던전!$C$12:$J$12</definedName>
    <definedName name="Z_9C4F80DB_C2B9_42D9_9C7A_6BE53E38BEC4_.wvu.FilterData" localSheetId="10" hidden="1">균열던전!$C$12:$J$12</definedName>
    <definedName name="Z_9C4F80DB_C2B9_42D9_9C7A_6BE53E38BEC4_.wvu.FilterData" localSheetId="6" hidden="1">마을!$C$12:$J$31</definedName>
    <definedName name="Z_9C4F80DB_C2B9_42D9_9C7A_6BE53E38BEC4_.wvu.FilterData" localSheetId="7" hidden="1">스테이지일반던전!$C$12:$J$40</definedName>
    <definedName name="Z_9C4F80DB_C2B9_42D9_9C7A_6BE53E38BEC4_.wvu.FilterData" localSheetId="8" hidden="1">스테이지정예던전!$C$12:$J$12</definedName>
    <definedName name="Z_9C4F80DB_C2B9_42D9_9C7A_6BE53E38BEC4_.wvu.FilterData" localSheetId="11" hidden="1">일일던전!$C$12:$J$12</definedName>
    <definedName name="Z_9C4F80DB_C2B9_42D9_9C7A_6BE53E38BEC4_.wvu.FilterData" localSheetId="9" hidden="1">초월던전!$C$12:$J$12</definedName>
    <definedName name="Z_9D868B70_6907_412B_91C9_C131CDD78021_.wvu.FilterData" localSheetId="10" hidden="1">균열던전!$C$12:$J$12</definedName>
    <definedName name="Z_9D868B70_6907_412B_91C9_C131CDD78021_.wvu.FilterData" localSheetId="6" hidden="1">마을!$C$12:$J$31</definedName>
    <definedName name="Z_9D868B70_6907_412B_91C9_C131CDD78021_.wvu.FilterData" localSheetId="7" hidden="1">스테이지일반던전!$C$12:$J$40</definedName>
    <definedName name="Z_9D868B70_6907_412B_91C9_C131CDD78021_.wvu.FilterData" localSheetId="8" hidden="1">스테이지정예던전!$C$12:$J$12</definedName>
    <definedName name="Z_9D868B70_6907_412B_91C9_C131CDD78021_.wvu.FilterData" localSheetId="11" hidden="1">일일던전!$C$12:$J$12</definedName>
    <definedName name="Z_9D868B70_6907_412B_91C9_C131CDD78021_.wvu.FilterData" localSheetId="9" hidden="1">초월던전!$C$12:$J$12</definedName>
    <definedName name="Z_A1366F7C_8FDE_4CF3_B03A_B7F5CD4AB8D6_.wvu.FilterData" localSheetId="10" hidden="1">균열던전!$C$12:$J$12</definedName>
    <definedName name="Z_A1366F7C_8FDE_4CF3_B03A_B7F5CD4AB8D6_.wvu.FilterData" localSheetId="6" hidden="1">마을!$C$12:$J$31</definedName>
    <definedName name="Z_A1366F7C_8FDE_4CF3_B03A_B7F5CD4AB8D6_.wvu.FilterData" localSheetId="7" hidden="1">스테이지일반던전!$C$12:$J$40</definedName>
    <definedName name="Z_A1366F7C_8FDE_4CF3_B03A_B7F5CD4AB8D6_.wvu.FilterData" localSheetId="8" hidden="1">스테이지정예던전!$C$12:$J$12</definedName>
    <definedName name="Z_A1366F7C_8FDE_4CF3_B03A_B7F5CD4AB8D6_.wvu.FilterData" localSheetId="11" hidden="1">일일던전!$C$12:$J$12</definedName>
    <definedName name="Z_A1366F7C_8FDE_4CF3_B03A_B7F5CD4AB8D6_.wvu.FilterData" localSheetId="9" hidden="1">초월던전!$C$12:$J$12</definedName>
    <definedName name="Z_B6D9F776_8C78_4A6D_B16B_DD6FA8050F7D_.wvu.FilterData" localSheetId="22" hidden="1">Achievment1!$B$12:$J$36</definedName>
    <definedName name="Z_B6D9F776_8C78_4A6D_B16B_DD6FA8050F7D_.wvu.FilterData" localSheetId="23" hidden="1">Achievment2!$B$12:$R$32</definedName>
    <definedName name="Z_BC8FDA52_6B02_4656_8A5A_AF09EF3AA9C4_.wvu.FilterData" localSheetId="22" hidden="1">Achievment1!$C$12:$J$36</definedName>
    <definedName name="Z_BEA16608_BE91_44A3_BA64_849AAC7BC74E_.wvu.FilterData" localSheetId="22" hidden="1">Achievment1!$C$12:$J$36</definedName>
    <definedName name="Z_BEA16608_BE91_44A3_BA64_849AAC7BC74E_.wvu.FilterData" localSheetId="23" hidden="1">Achievment2!#REF!</definedName>
    <definedName name="Z_BEA16608_BE91_44A3_BA64_849AAC7BC74E_.wvu.FilterData" localSheetId="10" hidden="1">균열던전!$B$12:$J$12</definedName>
    <definedName name="Z_BEA16608_BE91_44A3_BA64_849AAC7BC74E_.wvu.FilterData" localSheetId="6" hidden="1">마을!$B$12:$J$31</definedName>
    <definedName name="Z_BEA16608_BE91_44A3_BA64_849AAC7BC74E_.wvu.FilterData" localSheetId="7" hidden="1">스테이지일반던전!$B$12:$J$40</definedName>
    <definedName name="Z_BEA16608_BE91_44A3_BA64_849AAC7BC74E_.wvu.FilterData" localSheetId="8" hidden="1">스테이지정예던전!$B$12:$J$12</definedName>
    <definedName name="Z_BEA16608_BE91_44A3_BA64_849AAC7BC74E_.wvu.FilterData" localSheetId="11" hidden="1">일일던전!$B$12:$J$12</definedName>
    <definedName name="Z_BEA16608_BE91_44A3_BA64_849AAC7BC74E_.wvu.FilterData" localSheetId="9" hidden="1">초월던전!$B$12:$J$12</definedName>
    <definedName name="Z_C32E178C_1414_497D_A258_34FE5CAA5C9B_.wvu.FilterData" localSheetId="27" hidden="1">Party!$C$12:$K$58</definedName>
    <definedName name="Z_C32E178C_1414_497D_A258_34FE5CAA5C9B_.wvu.FilterData" localSheetId="10" hidden="1">균열던전!$C$12:$J$12</definedName>
    <definedName name="Z_C32E178C_1414_497D_A258_34FE5CAA5C9B_.wvu.FilterData" localSheetId="6" hidden="1">마을!$C$12:$J$31</definedName>
    <definedName name="Z_C32E178C_1414_497D_A258_34FE5CAA5C9B_.wvu.FilterData" localSheetId="7" hidden="1">스테이지일반던전!$C$12:$J$40</definedName>
    <definedName name="Z_C32E178C_1414_497D_A258_34FE5CAA5C9B_.wvu.FilterData" localSheetId="8" hidden="1">스테이지정예던전!$C$12:$J$12</definedName>
    <definedName name="Z_C32E178C_1414_497D_A258_34FE5CAA5C9B_.wvu.FilterData" localSheetId="11" hidden="1">일일던전!$C$12:$J$12</definedName>
    <definedName name="Z_C32E178C_1414_497D_A258_34FE5CAA5C9B_.wvu.FilterData" localSheetId="9" hidden="1">초월던전!$C$12:$J$12</definedName>
    <definedName name="Z_C942FEA9_E6FB_4A39_A8D2_116C57691808_.wvu.FilterData" localSheetId="22" hidden="1">Achievment1!$C$12:$J$36</definedName>
    <definedName name="Z_C942FEA9_E6FB_4A39_A8D2_116C57691808_.wvu.FilterData" localSheetId="23" hidden="1">Achievment2!#REF!</definedName>
    <definedName name="Z_C942FEA9_E6FB_4A39_A8D2_116C57691808_.wvu.FilterData" localSheetId="26" hidden="1">Guild!$C$12:$K$106</definedName>
    <definedName name="Z_C942FEA9_E6FB_4A39_A8D2_116C57691808_.wvu.FilterData" localSheetId="10" hidden="1">균열던전!$C$12:$J$12</definedName>
    <definedName name="Z_C942FEA9_E6FB_4A39_A8D2_116C57691808_.wvu.FilterData" localSheetId="6" hidden="1">마을!$C$12:$J$31</definedName>
    <definedName name="Z_C942FEA9_E6FB_4A39_A8D2_116C57691808_.wvu.FilterData" localSheetId="7" hidden="1">스테이지일반던전!$C$12:$J$40</definedName>
    <definedName name="Z_C942FEA9_E6FB_4A39_A8D2_116C57691808_.wvu.FilterData" localSheetId="8" hidden="1">스테이지정예던전!$C$12:$J$12</definedName>
    <definedName name="Z_C942FEA9_E6FB_4A39_A8D2_116C57691808_.wvu.FilterData" localSheetId="11" hidden="1">일일던전!$C$12:$J$12</definedName>
    <definedName name="Z_C942FEA9_E6FB_4A39_A8D2_116C57691808_.wvu.FilterData" localSheetId="9" hidden="1">초월던전!$C$12:$J$12</definedName>
    <definedName name="Z_D2CDB165_6F4F_4B4D_A22B_B9DE5AF6A300_.wvu.FilterData" localSheetId="22" hidden="1">Achievment1!$C$12:$J$36</definedName>
    <definedName name="Z_D2CDB165_6F4F_4B4D_A22B_B9DE5AF6A300_.wvu.FilterData" localSheetId="23" hidden="1">Achievment2!#REF!</definedName>
    <definedName name="Z_D2CF0C52_3A1A_4FC1_8FA1_79B90FC548E2_.wvu.FilterData" localSheetId="26" hidden="1">Guild!$A$12:$K$106</definedName>
    <definedName name="Z_D2EAC9EA_D5C3_4571_8F31_7D1DF20F6115_.wvu.FilterData" localSheetId="10" hidden="1">균열던전!$C$12:$J$12</definedName>
    <definedName name="Z_D2EAC9EA_D5C3_4571_8F31_7D1DF20F6115_.wvu.FilterData" localSheetId="6" hidden="1">마을!$C$12:$J$31</definedName>
    <definedName name="Z_D2EAC9EA_D5C3_4571_8F31_7D1DF20F6115_.wvu.FilterData" localSheetId="7" hidden="1">스테이지일반던전!$C$12:$J$40</definedName>
    <definedName name="Z_D2EAC9EA_D5C3_4571_8F31_7D1DF20F6115_.wvu.FilterData" localSheetId="8" hidden="1">스테이지정예던전!$C$12:$J$12</definedName>
    <definedName name="Z_D2EAC9EA_D5C3_4571_8F31_7D1DF20F6115_.wvu.FilterData" localSheetId="11" hidden="1">일일던전!$C$12:$J$12</definedName>
    <definedName name="Z_D2EAC9EA_D5C3_4571_8F31_7D1DF20F6115_.wvu.FilterData" localSheetId="9" hidden="1">초월던전!$C$12:$J$12</definedName>
    <definedName name="Z_D52A11B5_F07F_4FD9_8C9A_47048FE559E5_.wvu.FilterData" localSheetId="22" hidden="1">Achievment1!$C$12:$J$36</definedName>
    <definedName name="Z_D52A11B5_F07F_4FD9_8C9A_47048FE559E5_.wvu.FilterData" localSheetId="23" hidden="1">Achievment2!#REF!</definedName>
    <definedName name="Z_D52A11B5_F07F_4FD9_8C9A_47048FE559E5_.wvu.FilterData" localSheetId="10" hidden="1">균열던전!$B$12:$J$12</definedName>
    <definedName name="Z_D52A11B5_F07F_4FD9_8C9A_47048FE559E5_.wvu.FilterData" localSheetId="6" hidden="1">마을!$B$12:$J$31</definedName>
    <definedName name="Z_D52A11B5_F07F_4FD9_8C9A_47048FE559E5_.wvu.FilterData" localSheetId="7" hidden="1">스테이지일반던전!$B$12:$J$40</definedName>
    <definedName name="Z_D52A11B5_F07F_4FD9_8C9A_47048FE559E5_.wvu.FilterData" localSheetId="8" hidden="1">스테이지정예던전!$B$12:$J$12</definedName>
    <definedName name="Z_D52A11B5_F07F_4FD9_8C9A_47048FE559E5_.wvu.FilterData" localSheetId="11" hidden="1">일일던전!$B$12:$J$12</definedName>
    <definedName name="Z_D52A11B5_F07F_4FD9_8C9A_47048FE559E5_.wvu.FilterData" localSheetId="9" hidden="1">초월던전!$B$12:$J$12</definedName>
    <definedName name="Z_E0F39EFA_F76A_4009_AD33_170F9FCCB1A0_.wvu.FilterData" localSheetId="22" hidden="1">Achievment1!$C$12:$J$36</definedName>
    <definedName name="Z_E0F39EFA_F76A_4009_AD33_170F9FCCB1A0_.wvu.FilterData" localSheetId="23" hidden="1">Achievment2!#REF!</definedName>
    <definedName name="Z_EAECE4DA_DBA5_469E_ADDE_A60C741A8D83_.wvu.FilterData" localSheetId="26" hidden="1">Guild!$A$12:$K$106</definedName>
    <definedName name="Z_EAECE4DA_DBA5_469E_ADDE_A60C741A8D83_.wvu.FilterData" localSheetId="27" hidden="1">Party!$C$12:$K$58</definedName>
    <definedName name="Z_F5ADAB6F_02F6_4E0E_B58C_3FB0675488CB_.wvu.FilterData" localSheetId="22" hidden="1">Achievment1!$C$12:$J$36</definedName>
    <definedName name="Z_F5ADAB6F_02F6_4E0E_B58C_3FB0675488CB_.wvu.FilterData" localSheetId="23" hidden="1">Achievment2!#REF!</definedName>
    <definedName name="Z_F5ADAB6F_02F6_4E0E_B58C_3FB0675488CB_.wvu.FilterData" localSheetId="26" hidden="1">Guild!$A$12:$K$106</definedName>
    <definedName name="Z_F5ADAB6F_02F6_4E0E_B58C_3FB0675488CB_.wvu.FilterData" localSheetId="27" hidden="1">Party!$C$12:$K$58</definedName>
    <definedName name="Z_F5ADAB6F_02F6_4E0E_B58C_3FB0675488CB_.wvu.FilterData" localSheetId="10" hidden="1">균열던전!$B$12:$J$12</definedName>
    <definedName name="Z_F5ADAB6F_02F6_4E0E_B58C_3FB0675488CB_.wvu.FilterData" localSheetId="6" hidden="1">마을!$B$12:$J$31</definedName>
    <definedName name="Z_F5ADAB6F_02F6_4E0E_B58C_3FB0675488CB_.wvu.FilterData" localSheetId="7" hidden="1">스테이지일반던전!$B$12:$J$40</definedName>
    <definedName name="Z_F5ADAB6F_02F6_4E0E_B58C_3FB0675488CB_.wvu.FilterData" localSheetId="8" hidden="1">스테이지정예던전!$B$12:$J$12</definedName>
    <definedName name="Z_F5ADAB6F_02F6_4E0E_B58C_3FB0675488CB_.wvu.FilterData" localSheetId="11" hidden="1">일일던전!$B$12:$J$12</definedName>
    <definedName name="Z_F5ADAB6F_02F6_4E0E_B58C_3FB0675488CB_.wvu.FilterData" localSheetId="9" hidden="1">초월던전!$B$12:$J$12</definedName>
    <definedName name="Z_F767489D_CA66_4818_976B_078A5CEED460_.wvu.FilterData" localSheetId="22" hidden="1">Achievment1!$B$12:$J$36</definedName>
    <definedName name="Z_F767489D_CA66_4818_976B_078A5CEED460_.wvu.FilterData" localSheetId="23" hidden="1">Achievment2!$B$12:$R$32</definedName>
    <definedName name="Z_F7F96A7F_2D8D_41F3_8F91_2A91041D97E6_.wvu.FilterData" localSheetId="27" hidden="1">Party!$C$12:$K$58</definedName>
    <definedName name="Z_F92F2E22_C64D_4EB7_B25E_244C9CEEC386_.wvu.FilterData" localSheetId="27" hidden="1">Party!$C$12:$K$58</definedName>
    <definedName name="Z_F92F2E22_C64D_4EB7_B25E_244C9CEEC386_.wvu.FilterData" localSheetId="10" hidden="1">균열던전!$C$12:$J$12</definedName>
    <definedName name="Z_F92F2E22_C64D_4EB7_B25E_244C9CEEC386_.wvu.FilterData" localSheetId="6" hidden="1">마을!$C$12:$J$31</definedName>
    <definedName name="Z_F92F2E22_C64D_4EB7_B25E_244C9CEEC386_.wvu.FilterData" localSheetId="7" hidden="1">스테이지일반던전!$C$12:$J$40</definedName>
    <definedName name="Z_F92F2E22_C64D_4EB7_B25E_244C9CEEC386_.wvu.FilterData" localSheetId="8" hidden="1">스테이지정예던전!$C$12:$J$12</definedName>
    <definedName name="Z_F92F2E22_C64D_4EB7_B25E_244C9CEEC386_.wvu.FilterData" localSheetId="11" hidden="1">일일던전!$C$12:$J$12</definedName>
    <definedName name="Z_F92F2E22_C64D_4EB7_B25E_244C9CEEC386_.wvu.FilterData" localSheetId="9" hidden="1">초월던전!$C$12:$J$12</definedName>
    <definedName name="Z_F94D298E_6662_4AEC_995A_3EADD8AA59CB_.wvu.FilterData" localSheetId="22" hidden="1">Achievment1!$B$12:$J$36</definedName>
    <definedName name="Z_F94D298E_6662_4AEC_995A_3EADD8AA59CB_.wvu.FilterData" localSheetId="23" hidden="1">Achievment2!$B$12:$R$32</definedName>
    <definedName name="Z_F94D298E_6662_4AEC_995A_3EADD8AA59CB_.wvu.FilterData" localSheetId="10" hidden="1">균열던전!$C$12:$J$12</definedName>
    <definedName name="Z_F94D298E_6662_4AEC_995A_3EADD8AA59CB_.wvu.FilterData" localSheetId="6" hidden="1">마을!$C$12:$J$31</definedName>
    <definedName name="Z_F94D298E_6662_4AEC_995A_3EADD8AA59CB_.wvu.FilterData" localSheetId="7" hidden="1">스테이지일반던전!$C$12:$J$40</definedName>
    <definedName name="Z_F94D298E_6662_4AEC_995A_3EADD8AA59CB_.wvu.FilterData" localSheetId="8" hidden="1">스테이지정예던전!$C$12:$J$12</definedName>
    <definedName name="Z_F94D298E_6662_4AEC_995A_3EADD8AA59CB_.wvu.FilterData" localSheetId="11" hidden="1">일일던전!$C$12:$J$12</definedName>
    <definedName name="Z_F94D298E_6662_4AEC_995A_3EADD8AA59CB_.wvu.FilterData" localSheetId="9" hidden="1">초월던전!$C$12:$J$12</definedName>
  </definedNames>
  <calcPr calcId="171027"/>
</workbook>
</file>

<file path=xl/calcChain.xml><?xml version="1.0" encoding="utf-8"?>
<calcChain xmlns="http://schemas.openxmlformats.org/spreadsheetml/2006/main">
  <c r="D9" i="5" l="1"/>
  <c r="D8" i="5"/>
  <c r="D7" i="5"/>
  <c r="D6" i="5"/>
  <c r="N38" i="4" l="1"/>
  <c r="M38" i="4"/>
  <c r="L38" i="4"/>
  <c r="P38" i="4" s="1"/>
  <c r="K38" i="4"/>
  <c r="J38" i="4"/>
  <c r="I38" i="4"/>
  <c r="N37" i="4"/>
  <c r="M37" i="4"/>
  <c r="L37" i="4"/>
  <c r="K37" i="4"/>
  <c r="J37" i="4"/>
  <c r="O37" i="4" s="1"/>
  <c r="I37" i="4"/>
  <c r="N36" i="4"/>
  <c r="M36" i="4"/>
  <c r="L36" i="4"/>
  <c r="K36" i="4"/>
  <c r="J36" i="4"/>
  <c r="I36" i="4"/>
  <c r="D10" i="28"/>
  <c r="D9" i="28"/>
  <c r="D8" i="28"/>
  <c r="D7" i="28"/>
  <c r="D6" i="28"/>
  <c r="D5" i="28"/>
  <c r="N35" i="4"/>
  <c r="M35" i="4"/>
  <c r="L35" i="4"/>
  <c r="K35" i="4"/>
  <c r="J35" i="4"/>
  <c r="I35" i="4"/>
  <c r="N34" i="4"/>
  <c r="M34" i="4"/>
  <c r="L34" i="4"/>
  <c r="K34" i="4"/>
  <c r="J34" i="4"/>
  <c r="I34" i="4"/>
  <c r="O35" i="4"/>
  <c r="Q34" i="4"/>
  <c r="D9" i="27"/>
  <c r="D8" i="27"/>
  <c r="D7" i="27"/>
  <c r="D6" i="27"/>
  <c r="D5" i="27"/>
  <c r="D10" i="27" s="1"/>
  <c r="D9" i="26"/>
  <c r="D8" i="26"/>
  <c r="D7" i="26"/>
  <c r="D6" i="26"/>
  <c r="D5" i="26"/>
  <c r="Q33" i="4"/>
  <c r="P33" i="4"/>
  <c r="O33" i="4"/>
  <c r="N33" i="4"/>
  <c r="M33" i="4"/>
  <c r="L33" i="4"/>
  <c r="K33" i="4"/>
  <c r="J33" i="4"/>
  <c r="I33" i="4"/>
  <c r="N32" i="4"/>
  <c r="M32" i="4"/>
  <c r="L32" i="4"/>
  <c r="K32" i="4"/>
  <c r="J32" i="4"/>
  <c r="I32" i="4"/>
  <c r="D9" i="25"/>
  <c r="D8" i="25"/>
  <c r="D7" i="25"/>
  <c r="D6" i="25"/>
  <c r="D5" i="25"/>
  <c r="D9" i="24"/>
  <c r="D8" i="24"/>
  <c r="D7" i="24"/>
  <c r="D6" i="24"/>
  <c r="D5" i="24"/>
  <c r="O31" i="4"/>
  <c r="P31" i="4"/>
  <c r="Q31" i="4"/>
  <c r="N31" i="4"/>
  <c r="M31" i="4"/>
  <c r="L31" i="4"/>
  <c r="K31" i="4"/>
  <c r="J31" i="4"/>
  <c r="I31" i="4"/>
  <c r="D9" i="23"/>
  <c r="D8" i="23"/>
  <c r="D7" i="23"/>
  <c r="D6" i="23"/>
  <c r="D5" i="23"/>
  <c r="N30" i="4"/>
  <c r="M30" i="4"/>
  <c r="L30" i="4"/>
  <c r="K30" i="4"/>
  <c r="J30" i="4"/>
  <c r="I30" i="4"/>
  <c r="D9" i="22"/>
  <c r="D8" i="22"/>
  <c r="D7" i="22"/>
  <c r="D6" i="22"/>
  <c r="D5" i="22"/>
  <c r="N29" i="4"/>
  <c r="M29" i="4"/>
  <c r="L29" i="4"/>
  <c r="K29" i="4"/>
  <c r="J29" i="4"/>
  <c r="I29" i="4"/>
  <c r="D9" i="19"/>
  <c r="D8" i="19"/>
  <c r="D7" i="19"/>
  <c r="D6" i="19"/>
  <c r="D5" i="19"/>
  <c r="N28" i="4"/>
  <c r="M28" i="4"/>
  <c r="L28" i="4"/>
  <c r="P28" i="4" s="1"/>
  <c r="K28" i="4"/>
  <c r="J28" i="4"/>
  <c r="I28" i="4"/>
  <c r="Q27" i="4"/>
  <c r="P37" i="4"/>
  <c r="O28" i="4"/>
  <c r="N27" i="4"/>
  <c r="M27" i="4"/>
  <c r="L27" i="4"/>
  <c r="K27" i="4"/>
  <c r="J27" i="4"/>
  <c r="I27" i="4"/>
  <c r="N26" i="4"/>
  <c r="M26" i="4"/>
  <c r="L26" i="4"/>
  <c r="K26" i="4"/>
  <c r="J26" i="4"/>
  <c r="I26" i="4"/>
  <c r="D9" i="33"/>
  <c r="D8" i="33"/>
  <c r="D7" i="33"/>
  <c r="D6" i="33"/>
  <c r="D5" i="33"/>
  <c r="N25" i="4"/>
  <c r="M25" i="4"/>
  <c r="L25" i="4"/>
  <c r="K25" i="4"/>
  <c r="J25" i="4"/>
  <c r="I25" i="4"/>
  <c r="I24" i="4"/>
  <c r="J24" i="4"/>
  <c r="N24" i="4"/>
  <c r="M24" i="4"/>
  <c r="L24" i="4"/>
  <c r="K24" i="4"/>
  <c r="Q38" i="4" l="1"/>
  <c r="O38" i="4"/>
  <c r="Q37" i="4"/>
  <c r="O36" i="4"/>
  <c r="P36" i="4"/>
  <c r="Q36" i="4"/>
  <c r="P35" i="4"/>
  <c r="Q35" i="4"/>
  <c r="P34" i="4"/>
  <c r="O34" i="4"/>
  <c r="O32" i="4"/>
  <c r="P32" i="4"/>
  <c r="Q32" i="4"/>
  <c r="Q30" i="4"/>
  <c r="P29" i="4"/>
  <c r="Q29" i="4"/>
  <c r="O30" i="4"/>
  <c r="P30" i="4"/>
  <c r="O29" i="4"/>
  <c r="Q28" i="4"/>
  <c r="D9" i="35"/>
  <c r="M23" i="4" s="1"/>
  <c r="D8" i="35"/>
  <c r="L23" i="4" s="1"/>
  <c r="D7" i="35"/>
  <c r="K23" i="4" s="1"/>
  <c r="D6" i="35"/>
  <c r="J23" i="4" s="1"/>
  <c r="D5" i="35"/>
  <c r="I23" i="4" s="1"/>
  <c r="D10" i="35" l="1"/>
  <c r="D9" i="34"/>
  <c r="D8" i="34"/>
  <c r="D7" i="34"/>
  <c r="D6" i="34"/>
  <c r="D5" i="34"/>
  <c r="D9" i="32"/>
  <c r="D8" i="32"/>
  <c r="D7" i="32"/>
  <c r="D6" i="32"/>
  <c r="D5" i="32"/>
  <c r="E5" i="35" l="1"/>
  <c r="N23" i="4"/>
  <c r="E7" i="35"/>
  <c r="E6" i="35"/>
  <c r="E8" i="35"/>
  <c r="E9" i="35"/>
  <c r="D10" i="33"/>
  <c r="E6" i="33" s="1"/>
  <c r="D10" i="34"/>
  <c r="E6" i="34" s="1"/>
  <c r="D10" i="32"/>
  <c r="E6" i="32" s="1"/>
  <c r="D9" i="31"/>
  <c r="D8" i="31"/>
  <c r="D7" i="31"/>
  <c r="D6" i="31"/>
  <c r="D5" i="31"/>
  <c r="E10" i="35" l="1"/>
  <c r="E7" i="33"/>
  <c r="E5" i="33"/>
  <c r="E9" i="34"/>
  <c r="E9" i="33"/>
  <c r="E8" i="33"/>
  <c r="E5" i="34"/>
  <c r="E7" i="34"/>
  <c r="E8" i="34"/>
  <c r="E5" i="32"/>
  <c r="E8" i="32"/>
  <c r="E7" i="32"/>
  <c r="E9" i="32"/>
  <c r="D10" i="31"/>
  <c r="E7" i="31" s="1"/>
  <c r="D9" i="30"/>
  <c r="D8" i="30"/>
  <c r="D7" i="30"/>
  <c r="D6" i="30"/>
  <c r="D5" i="30"/>
  <c r="E10" i="34" l="1"/>
  <c r="E10" i="33"/>
  <c r="E10" i="32"/>
  <c r="E8" i="31"/>
  <c r="E5" i="31"/>
  <c r="E6" i="31"/>
  <c r="E9" i="31"/>
  <c r="D10" i="30"/>
  <c r="E6" i="30" s="1"/>
  <c r="D9" i="29"/>
  <c r="D8" i="29"/>
  <c r="D7" i="29"/>
  <c r="D6" i="29"/>
  <c r="D5" i="29"/>
  <c r="E10" i="31" l="1"/>
  <c r="D10" i="29"/>
  <c r="E8" i="29" s="1"/>
  <c r="E9" i="28"/>
  <c r="E9" i="30"/>
  <c r="E5" i="30"/>
  <c r="E8" i="30"/>
  <c r="E7" i="30"/>
  <c r="E10" i="30" l="1"/>
  <c r="E9" i="29"/>
  <c r="E7" i="29"/>
  <c r="E5" i="29"/>
  <c r="E6" i="29"/>
  <c r="E8" i="28"/>
  <c r="E7" i="28"/>
  <c r="E6" i="28"/>
  <c r="E5" i="28"/>
  <c r="D10" i="26"/>
  <c r="E6" i="26" s="1"/>
  <c r="E6" i="27"/>
  <c r="E10" i="29" l="1"/>
  <c r="E10" i="28"/>
  <c r="E8" i="26"/>
  <c r="E5" i="26"/>
  <c r="E9" i="26"/>
  <c r="E7" i="26"/>
  <c r="E8" i="27"/>
  <c r="E9" i="27"/>
  <c r="E5" i="27"/>
  <c r="E7" i="27"/>
  <c r="D10" i="25"/>
  <c r="E9" i="25" s="1"/>
  <c r="D10" i="24"/>
  <c r="E7" i="24" s="1"/>
  <c r="E10" i="27" l="1"/>
  <c r="E10" i="26"/>
  <c r="D10" i="22"/>
  <c r="E6" i="22" s="1"/>
  <c r="D10" i="23"/>
  <c r="E7" i="23" s="1"/>
  <c r="E7" i="25"/>
  <c r="E8" i="25"/>
  <c r="E6" i="25"/>
  <c r="E5" i="25"/>
  <c r="E9" i="24"/>
  <c r="E8" i="24"/>
  <c r="E6" i="24"/>
  <c r="E5" i="24"/>
  <c r="E10" i="25" l="1"/>
  <c r="E10" i="24"/>
  <c r="E7" i="22"/>
  <c r="E9" i="22"/>
  <c r="E8" i="22"/>
  <c r="E5" i="22"/>
  <c r="E5" i="23"/>
  <c r="E6" i="23"/>
  <c r="E8" i="23"/>
  <c r="E9" i="23"/>
  <c r="E10" i="23" l="1"/>
  <c r="E10" i="22"/>
  <c r="I9" i="20"/>
  <c r="I8" i="20"/>
  <c r="I7" i="20"/>
  <c r="I6" i="20"/>
  <c r="I5" i="20"/>
  <c r="I9" i="18"/>
  <c r="I8" i="18"/>
  <c r="I7" i="18"/>
  <c r="I6" i="18"/>
  <c r="I5" i="18"/>
  <c r="I9" i="17"/>
  <c r="I8" i="17"/>
  <c r="I7" i="17"/>
  <c r="I6" i="17"/>
  <c r="I5" i="17"/>
  <c r="I9" i="12"/>
  <c r="I8" i="12"/>
  <c r="I7" i="12"/>
  <c r="I6" i="12"/>
  <c r="I5" i="12"/>
  <c r="D9" i="10"/>
  <c r="D8" i="10"/>
  <c r="D7" i="10"/>
  <c r="D6" i="10"/>
  <c r="D5" i="10"/>
  <c r="I10" i="18" l="1"/>
  <c r="J7" i="18" s="1"/>
  <c r="I10" i="12"/>
  <c r="J7" i="12" s="1"/>
  <c r="I10" i="20"/>
  <c r="D10" i="10"/>
  <c r="J9" i="20"/>
  <c r="J8" i="20"/>
  <c r="J6" i="20"/>
  <c r="J7" i="20"/>
  <c r="J5" i="20"/>
  <c r="D10" i="19"/>
  <c r="E5" i="19" s="1"/>
  <c r="I10" i="17"/>
  <c r="J6" i="12"/>
  <c r="J5" i="12"/>
  <c r="J5" i="18" l="1"/>
  <c r="J8" i="18"/>
  <c r="J6" i="18"/>
  <c r="J9" i="17"/>
  <c r="J5" i="17"/>
  <c r="J8" i="17"/>
  <c r="J9" i="12"/>
  <c r="J8" i="12"/>
  <c r="J10" i="12" s="1"/>
  <c r="J9" i="18"/>
  <c r="J10" i="18" s="1"/>
  <c r="E8" i="19"/>
  <c r="E9" i="19"/>
  <c r="E5" i="10"/>
  <c r="E6" i="10"/>
  <c r="E7" i="10"/>
  <c r="E9" i="10"/>
  <c r="E8" i="10"/>
  <c r="J10" i="20"/>
  <c r="E7" i="19"/>
  <c r="E6" i="19"/>
  <c r="J7" i="17"/>
  <c r="J6" i="17"/>
  <c r="E10" i="19" l="1"/>
  <c r="E10" i="10"/>
  <c r="J10" i="17"/>
  <c r="P9" i="9"/>
  <c r="P8" i="9"/>
  <c r="P7" i="9"/>
  <c r="P6" i="9"/>
  <c r="P5" i="9"/>
  <c r="D9" i="8"/>
  <c r="D8" i="8"/>
  <c r="D7" i="8"/>
  <c r="D6" i="8"/>
  <c r="D5" i="8"/>
  <c r="D9" i="6"/>
  <c r="M22" i="4" s="1"/>
  <c r="D8" i="6"/>
  <c r="D7" i="6"/>
  <c r="D6" i="6"/>
  <c r="J22" i="4" s="1"/>
  <c r="D5" i="6"/>
  <c r="I22" i="4" s="1"/>
  <c r="M21" i="4"/>
  <c r="J21" i="4"/>
  <c r="D5" i="5"/>
  <c r="D10" i="5" s="1"/>
  <c r="E13" i="3"/>
  <c r="P23" i="4" l="1"/>
  <c r="O23" i="4"/>
  <c r="D10" i="6"/>
  <c r="E8" i="6" s="1"/>
  <c r="K22" i="4"/>
  <c r="L22" i="4"/>
  <c r="K21" i="4"/>
  <c r="L21" i="4"/>
  <c r="E6" i="5"/>
  <c r="I21" i="4"/>
  <c r="O24" i="4"/>
  <c r="D10" i="8"/>
  <c r="E5" i="8" s="1"/>
  <c r="O27" i="4"/>
  <c r="Q26" i="4"/>
  <c r="P27" i="4"/>
  <c r="M39" i="4"/>
  <c r="P25" i="4"/>
  <c r="P26" i="4"/>
  <c r="J39" i="4"/>
  <c r="O26" i="4"/>
  <c r="P10" i="9"/>
  <c r="Q6" i="9" s="1"/>
  <c r="O25" i="4"/>
  <c r="E6" i="8" l="1"/>
  <c r="Q8" i="9"/>
  <c r="E8" i="8"/>
  <c r="P24" i="4"/>
  <c r="Q23" i="4"/>
  <c r="L39" i="4"/>
  <c r="O22" i="4"/>
  <c r="I39" i="4"/>
  <c r="P22" i="4"/>
  <c r="E9" i="6"/>
  <c r="N22" i="4"/>
  <c r="Q22" i="4" s="1"/>
  <c r="E5" i="6"/>
  <c r="E6" i="6"/>
  <c r="E7" i="6"/>
  <c r="E5" i="5"/>
  <c r="K39" i="4"/>
  <c r="P21" i="4"/>
  <c r="E7" i="5"/>
  <c r="E8" i="5"/>
  <c r="O21" i="4"/>
  <c r="E9" i="5"/>
  <c r="N21" i="4"/>
  <c r="Q21" i="4" s="1"/>
  <c r="E9" i="8"/>
  <c r="Q24" i="4"/>
  <c r="E7" i="8"/>
  <c r="Q9" i="9"/>
  <c r="Q5" i="9"/>
  <c r="Q7" i="9"/>
  <c r="E10" i="8" l="1"/>
  <c r="P39" i="4"/>
  <c r="O39" i="4"/>
  <c r="E10" i="6"/>
  <c r="E10" i="5"/>
  <c r="Q25" i="4"/>
  <c r="N39" i="4"/>
  <c r="Q39" i="4" s="1"/>
  <c r="Q10" i="9"/>
</calcChain>
</file>

<file path=xl/comments1.xml><?xml version="1.0" encoding="utf-8"?>
<comments xmlns="http://schemas.openxmlformats.org/spreadsheetml/2006/main">
  <authors>
    <author>taekhoon</author>
  </authors>
  <commentList>
    <comment ref="R18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</text>
    </comment>
  </commentList>
</comments>
</file>

<file path=xl/comments2.xml><?xml version="1.0" encoding="utf-8"?>
<comments xmlns="http://schemas.openxmlformats.org/spreadsheetml/2006/main">
  <authors>
    <author>NHN_HSS</author>
  </authors>
  <commentList>
    <comment ref="I57" authorId="0" shapeId="0">
      <text>
        <r>
          <rPr>
            <b/>
            <sz val="9"/>
            <color indexed="81"/>
            <rFont val="Tahoma"/>
            <family val="2"/>
          </rPr>
          <t>NHN_HSS:</t>
        </r>
        <r>
          <rPr>
            <sz val="9"/>
            <color indexed="81"/>
            <rFont val="Tahoma"/>
            <family val="2"/>
          </rPr>
          <t xml:space="preserve">
? </t>
        </r>
        <r>
          <rPr>
            <sz val="9"/>
            <color indexed="81"/>
            <rFont val="돋움"/>
            <family val="3"/>
            <charset val="129"/>
          </rPr>
          <t>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없애주세요
명확하게 ...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NHN_HSS: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공백 처리
아이템 성능이 없다면 x표시</t>
        </r>
      </text>
    </comment>
  </commentList>
</comments>
</file>

<file path=xl/sharedStrings.xml><?xml version="1.0" encoding="utf-8"?>
<sst xmlns="http://schemas.openxmlformats.org/spreadsheetml/2006/main" count="10922" uniqueCount="3951">
  <si>
    <t>날짜</t>
    <phoneticPr fontId="2" type="noConversion"/>
  </si>
  <si>
    <t>수정 항목</t>
    <phoneticPr fontId="2" type="noConversion"/>
  </si>
  <si>
    <t>추가/수정 내용</t>
    <phoneticPr fontId="2" type="noConversion"/>
  </si>
  <si>
    <t>Editer</t>
    <phoneticPr fontId="2" type="noConversion"/>
  </si>
  <si>
    <t>&lt;Summary&gt;</t>
    <phoneticPr fontId="8" type="noConversion"/>
  </si>
  <si>
    <t>Organization</t>
    <phoneticPr fontId="10" type="noConversion"/>
  </si>
  <si>
    <t>Created</t>
    <phoneticPr fontId="10" type="noConversion"/>
  </si>
  <si>
    <t>Last Update</t>
    <phoneticPr fontId="10" type="noConversion"/>
  </si>
  <si>
    <t>Administrator</t>
    <phoneticPr fontId="10" type="noConversion"/>
  </si>
  <si>
    <t>&lt;A point of reference about Result Value&gt;</t>
    <phoneticPr fontId="2" type="noConversion"/>
  </si>
  <si>
    <t>Pass</t>
    <phoneticPr fontId="10" type="noConversion"/>
  </si>
  <si>
    <t>올바르게 작동</t>
    <phoneticPr fontId="10" type="noConversion"/>
  </si>
  <si>
    <t>Fail</t>
    <phoneticPr fontId="10" type="noConversion"/>
  </si>
  <si>
    <t>작동되지 않음 또는 기대하는 작동이 아닌 경우</t>
    <phoneticPr fontId="10" type="noConversion"/>
  </si>
  <si>
    <t>N/A (Not Available)</t>
    <phoneticPr fontId="10" type="noConversion"/>
  </si>
  <si>
    <t>적용되지 않음 (검수하지 않아도 되는 항목)</t>
    <phoneticPr fontId="8" type="noConversion"/>
  </si>
  <si>
    <t>Block</t>
    <phoneticPr fontId="10" type="noConversion"/>
  </si>
  <si>
    <t>구현(기획)되기로 하였으나 실제 적용되지 않음</t>
    <phoneticPr fontId="8" type="noConversion"/>
  </si>
  <si>
    <t>Incomplete</t>
    <phoneticPr fontId="10" type="noConversion"/>
  </si>
  <si>
    <t>환경이나 조건에 의한 검수 실패</t>
    <phoneticPr fontId="10" type="noConversion"/>
  </si>
  <si>
    <t>&lt;Record&gt;</t>
    <phoneticPr fontId="10" type="noConversion"/>
  </si>
  <si>
    <t>Date</t>
    <phoneticPr fontId="10" type="noConversion"/>
  </si>
  <si>
    <t>Version</t>
    <phoneticPr fontId="10" type="noConversion"/>
  </si>
  <si>
    <t>변경 이력</t>
    <phoneticPr fontId="10" type="noConversion"/>
  </si>
  <si>
    <t>1차안 작성</t>
    <phoneticPr fontId="10" type="noConversion"/>
  </si>
  <si>
    <t>TC공통화 작업</t>
    <phoneticPr fontId="2" type="noConversion"/>
  </si>
  <si>
    <t>Incomplete</t>
    <phoneticPr fontId="8" type="noConversion"/>
  </si>
  <si>
    <t>2nd</t>
    <phoneticPr fontId="19" type="noConversion"/>
  </si>
  <si>
    <t>Pass</t>
    <phoneticPr fontId="19" type="noConversion"/>
  </si>
  <si>
    <t>3rd</t>
    <phoneticPr fontId="19" type="noConversion"/>
  </si>
  <si>
    <t>Fail</t>
    <phoneticPr fontId="19" type="noConversion"/>
  </si>
  <si>
    <t>4th</t>
    <phoneticPr fontId="19" type="noConversion"/>
  </si>
  <si>
    <t>Block</t>
  </si>
  <si>
    <t>5th</t>
    <phoneticPr fontId="19" type="noConversion"/>
  </si>
  <si>
    <t>N/a</t>
    <phoneticPr fontId="19" type="noConversion"/>
  </si>
  <si>
    <t>6th</t>
    <phoneticPr fontId="19" type="noConversion"/>
  </si>
  <si>
    <t>Test Result</t>
    <phoneticPr fontId="10" type="noConversion"/>
  </si>
  <si>
    <t>Test No.</t>
    <phoneticPr fontId="25" type="noConversion"/>
  </si>
  <si>
    <t>Ver</t>
    <phoneticPr fontId="25" type="noConversion"/>
  </si>
  <si>
    <t>Client</t>
  </si>
  <si>
    <t>Test Date</t>
    <phoneticPr fontId="25" type="noConversion"/>
  </si>
  <si>
    <t>Start</t>
    <phoneticPr fontId="19" type="noConversion"/>
  </si>
  <si>
    <t>Test Issue</t>
    <phoneticPr fontId="25" type="noConversion"/>
  </si>
  <si>
    <t>Server</t>
  </si>
  <si>
    <t>End</t>
    <phoneticPr fontId="19" type="noConversion"/>
  </si>
  <si>
    <t>Area</t>
  </si>
  <si>
    <t>Test Depth</t>
    <phoneticPr fontId="25" type="noConversion"/>
  </si>
  <si>
    <t>Pass</t>
  </si>
  <si>
    <t>Fail</t>
    <phoneticPr fontId="25" type="noConversion"/>
  </si>
  <si>
    <t>N/A</t>
  </si>
  <si>
    <t>Block</t>
    <phoneticPr fontId="19" type="noConversion"/>
  </si>
  <si>
    <t>In
complete</t>
    <phoneticPr fontId="19" type="noConversion"/>
  </si>
  <si>
    <t>Total</t>
  </si>
  <si>
    <t>Pass
Rate</t>
    <phoneticPr fontId="25" type="noConversion"/>
  </si>
  <si>
    <t>Fail
Rate</t>
    <phoneticPr fontId="19" type="noConversion"/>
  </si>
  <si>
    <t>Cover
Rate</t>
    <phoneticPr fontId="25" type="noConversion"/>
  </si>
  <si>
    <t>Note</t>
  </si>
  <si>
    <t>Component check</t>
    <phoneticPr fontId="25" type="noConversion"/>
  </si>
  <si>
    <t>GameStart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</si>
  <si>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</si>
  <si>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</si>
  <si>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</si>
  <si>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</si>
  <si>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</si>
  <si>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</si>
  <si>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</si>
  <si>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</si>
  <si>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</si>
  <si>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</si>
  <si>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 xml:space="preserve"> Full</t>
    <phoneticPr fontId="26" type="noConversion"/>
  </si>
  <si>
    <t>ToTal</t>
    <phoneticPr fontId="26" type="noConversion"/>
  </si>
  <si>
    <t>Depth</t>
  </si>
  <si>
    <t>Full</t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</si>
  <si>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</si>
  <si>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</si>
  <si>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</si>
  <si>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</si>
  <si>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Total</t>
    <phoneticPr fontId="8" type="noConversion"/>
  </si>
  <si>
    <t>TC_ID</t>
  </si>
  <si>
    <t>Category1</t>
    <phoneticPr fontId="2" type="noConversion"/>
  </si>
  <si>
    <t>Category2</t>
    <phoneticPr fontId="2" type="noConversion"/>
  </si>
  <si>
    <t>Test Depth</t>
    <phoneticPr fontId="2" type="noConversion"/>
  </si>
  <si>
    <t>Step1</t>
    <phoneticPr fontId="2" type="noConversion"/>
  </si>
  <si>
    <t>Expect Result</t>
    <phoneticPr fontId="2" type="noConversion"/>
  </si>
  <si>
    <t>Result_1</t>
    <phoneticPr fontId="2" type="noConversion"/>
  </si>
  <si>
    <t>Comment</t>
    <phoneticPr fontId="2" type="noConversion"/>
  </si>
  <si>
    <t>Game Start_001</t>
  </si>
  <si>
    <t>Spot</t>
  </si>
  <si>
    <t>Game Start_002</t>
  </si>
  <si>
    <t>Game Start_003</t>
  </si>
  <si>
    <t>Game Start_004</t>
  </si>
  <si>
    <t>Game Start_005</t>
  </si>
  <si>
    <t>정상적으로 노출 되어야 한다.</t>
  </si>
  <si>
    <t>Game Start_006</t>
  </si>
  <si>
    <t>Pass</t>
    <phoneticPr fontId="2" type="noConversion"/>
  </si>
  <si>
    <t>Game Start_007</t>
  </si>
  <si>
    <t>Game Start_008</t>
  </si>
  <si>
    <t>Game Start_009</t>
  </si>
  <si>
    <t>Game Start_010</t>
  </si>
  <si>
    <t>Game Start_011</t>
  </si>
  <si>
    <t>Game Start_012</t>
  </si>
  <si>
    <t>Game Start_013</t>
  </si>
  <si>
    <t>Game Start_014</t>
  </si>
  <si>
    <t>패치 진행이 완료</t>
  </si>
  <si>
    <t>패치 완료 메시지가 출력되어야 한다.</t>
  </si>
  <si>
    <t>Game Start_015</t>
  </si>
  <si>
    <t>Game Start_016</t>
  </si>
  <si>
    <t>게임 설치</t>
  </si>
  <si>
    <t>Game Start_017</t>
  </si>
  <si>
    <t>Game Start_018</t>
  </si>
  <si>
    <t>Game Start_056</t>
  </si>
  <si>
    <t>게임 시작</t>
  </si>
  <si>
    <t>Game Start_057</t>
  </si>
  <si>
    <t>Game Start_058</t>
  </si>
  <si>
    <t>Game Start_059</t>
  </si>
  <si>
    <t>로그인</t>
  </si>
  <si>
    <t>로그인 화면</t>
  </si>
  <si>
    <t>UI</t>
  </si>
  <si>
    <t>Fail</t>
  </si>
  <si>
    <t>Game Start_060</t>
  </si>
  <si>
    <t>로그인 입력 창</t>
  </si>
  <si>
    <t>Game Start_061</t>
  </si>
  <si>
    <t>Game Start_066</t>
  </si>
  <si>
    <t>Game Start_067</t>
  </si>
  <si>
    <t>Game Start_068</t>
  </si>
  <si>
    <t>Game Start_069</t>
  </si>
  <si>
    <t>Game Start_070</t>
  </si>
  <si>
    <t>Game Start_080</t>
  </si>
  <si>
    <t>아이디 / 패스워드</t>
  </si>
  <si>
    <t>Game Start_081</t>
  </si>
  <si>
    <t>Game Start_082</t>
  </si>
  <si>
    <t>Game Start_083</t>
  </si>
  <si>
    <t>Game Start_084</t>
  </si>
  <si>
    <t>확인</t>
  </si>
  <si>
    <t>-</t>
  </si>
  <si>
    <t>Game Start_085</t>
  </si>
  <si>
    <t>"회원가입" 버튼 클릭</t>
  </si>
  <si>
    <t>Game Start_086</t>
  </si>
  <si>
    <t>취소</t>
  </si>
  <si>
    <t>"X" 버튼 클릭</t>
  </si>
  <si>
    <t>Game Start_094</t>
  </si>
  <si>
    <t>에러메시지</t>
    <phoneticPr fontId="2" type="noConversion"/>
  </si>
  <si>
    <t>Game Start_100</t>
  </si>
  <si>
    <t>Game Start_101</t>
  </si>
  <si>
    <t>기타시스템오류</t>
    <phoneticPr fontId="2" type="noConversion"/>
  </si>
  <si>
    <t>Game Start_102</t>
  </si>
  <si>
    <t>CBT 유저가아님</t>
    <phoneticPr fontId="2" type="noConversion"/>
  </si>
  <si>
    <t>Game Start_103</t>
  </si>
  <si>
    <t>오픈 기간이 아님</t>
    <phoneticPr fontId="2" type="noConversion"/>
  </si>
  <si>
    <t>Game Start_104</t>
  </si>
  <si>
    <t>점검중입니다</t>
    <phoneticPr fontId="2" type="noConversion"/>
  </si>
  <si>
    <t>Game Start_105</t>
  </si>
  <si>
    <t>패킷 전송 실패할 경우</t>
    <phoneticPr fontId="2" type="noConversion"/>
  </si>
  <si>
    <t>Game Start_106</t>
  </si>
  <si>
    <t>Game Start_107</t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</si>
  <si>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</si>
  <si>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</si>
  <si>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</si>
  <si>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</si>
  <si>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Total</t>
    <phoneticPr fontId="8" type="noConversion"/>
  </si>
  <si>
    <t>Category1</t>
    <phoneticPr fontId="2" type="noConversion"/>
  </si>
  <si>
    <t>Category2</t>
    <phoneticPr fontId="2" type="noConversion"/>
  </si>
  <si>
    <t>Test Depth</t>
    <phoneticPr fontId="2" type="noConversion"/>
  </si>
  <si>
    <t>Step1</t>
    <phoneticPr fontId="2" type="noConversion"/>
  </si>
  <si>
    <t>Expect Result</t>
    <phoneticPr fontId="2" type="noConversion"/>
  </si>
  <si>
    <t>Result_1</t>
    <phoneticPr fontId="2" type="noConversion"/>
  </si>
  <si>
    <t>Comment</t>
    <phoneticPr fontId="2" type="noConversion"/>
  </si>
  <si>
    <t>Char_Select_003</t>
  </si>
  <si>
    <t>Char_Select_004</t>
  </si>
  <si>
    <t>Char_Select_005</t>
  </si>
  <si>
    <t>Char_Select_006</t>
  </si>
  <si>
    <t>Char_Select_007</t>
  </si>
  <si>
    <t>Char_Select_008</t>
  </si>
  <si>
    <t>Char_Select_009</t>
  </si>
  <si>
    <t>Char_Select_010</t>
  </si>
  <si>
    <t>Char_Select_011</t>
  </si>
  <si>
    <t>캐릭터 설명 창 노출</t>
    <phoneticPr fontId="2" type="noConversion"/>
  </si>
  <si>
    <t>Fail</t>
    <phoneticPr fontId="8" type="noConversion"/>
  </si>
  <si>
    <t>Incomplete</t>
    <phoneticPr fontId="10" type="noConversion"/>
  </si>
  <si>
    <t>Test Depth</t>
  </si>
  <si>
    <t>Result_1</t>
    <phoneticPr fontId="2" type="noConversion"/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</si>
  <si>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</si>
  <si>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</si>
  <si>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</si>
  <si>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</si>
  <si>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</si>
  <si>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</si>
  <si>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Step2</t>
    <phoneticPr fontId="2" type="noConversion"/>
  </si>
  <si>
    <t>Comment</t>
    <phoneticPr fontId="2" type="noConversion"/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</si>
  <si>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</si>
  <si>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</si>
  <si>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</si>
  <si>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</si>
  <si>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</si>
  <si>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</si>
  <si>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필드</t>
  </si>
  <si>
    <t>퀘스트 제목</t>
  </si>
  <si>
    <t>최소
요구 레벨</t>
    <phoneticPr fontId="2" type="noConversion"/>
  </si>
  <si>
    <t>선행
퀘스트</t>
    <phoneticPr fontId="2" type="noConversion"/>
  </si>
  <si>
    <t>완료NPC</t>
  </si>
  <si>
    <t>퀘스트
형식</t>
    <phoneticPr fontId="2" type="noConversion"/>
  </si>
  <si>
    <t>간략설명</t>
  </si>
  <si>
    <t>보상</t>
  </si>
  <si>
    <t>퀘스트 수행위치</t>
  </si>
  <si>
    <t>Result_1</t>
  </si>
  <si>
    <t>Comment</t>
  </si>
  <si>
    <t>베르네오</t>
  </si>
  <si>
    <t>잠에서 깨어난 영웅</t>
  </si>
  <si>
    <t>X</t>
  </si>
  <si>
    <t>슐리벤</t>
  </si>
  <si>
    <t>일반</t>
  </si>
  <si>
    <t>팩키 10마리 처치</t>
  </si>
  <si>
    <t>경험치 100
카롯 300</t>
  </si>
  <si>
    <t>독 제거</t>
  </si>
  <si>
    <t>슐레벤</t>
  </si>
  <si>
    <t>팩키의 이빨 5개</t>
  </si>
  <si>
    <t>경험치 100
카롯 200</t>
  </si>
  <si>
    <t>농장 보호</t>
  </si>
  <si>
    <t>도밍고</t>
  </si>
  <si>
    <t xml:space="preserve">새끼 스파이더 5마리 처치
</t>
  </si>
  <si>
    <t>경험치 50
카롯 100
초심자의 체력포션 3개, 초심자의 마나포션 3개</t>
  </si>
  <si>
    <t xml:space="preserve">퀘스트 수행위치 출력 안됨 </t>
  </si>
  <si>
    <t>새로운 임무</t>
  </si>
  <si>
    <t>안느</t>
  </si>
  <si>
    <t>연속</t>
  </si>
  <si>
    <t>미로드시안의 안느와 대화하기</t>
  </si>
  <si>
    <t>퀘스트부여시 귀환석 제공,
경험치 100
카롯 12</t>
  </si>
  <si>
    <t>귀환석 얻은후 창고 집어 넣고 취소후 다시 퀘스트 받으면 귀환석을 또얻을수 있음
(귀환석 무한대로 생성가능 창고 이용비 10카롯 소모)</t>
  </si>
  <si>
    <t>장비의 재정비</t>
  </si>
  <si>
    <t>달튼</t>
  </si>
  <si>
    <t>무기상점의 달튼과 대화하기</t>
  </si>
  <si>
    <t>경험치 100
카롯 12
플레타 응집 용기 1개</t>
  </si>
  <si>
    <t>Incomplete</t>
  </si>
  <si>
    <t>달튼의 부탁</t>
  </si>
  <si>
    <t>홀리오</t>
  </si>
  <si>
    <t>부드러운 털뭉치 10개</t>
  </si>
  <si>
    <t>경험치 100
카롯 400
금붕어 1개, 레드라튬 1개, 플레타 잼 조각 10개</t>
  </si>
  <si>
    <t>홀리오의 고민</t>
  </si>
  <si>
    <t>촌촌의 체액 10개</t>
  </si>
  <si>
    <t>경험치 200
카롯 16
플레타 응집액 1개</t>
  </si>
  <si>
    <t>보석상의 인테리어 센스</t>
  </si>
  <si>
    <t>팩키의 이빨 5개 / 
온전한 팩키 다리 5개</t>
  </si>
  <si>
    <t>경험치 450
카롯 30
보석 5종중 택1 (최하급 다이아몬드, 루비, 사파이어, 에머시스트, 토파즈)</t>
  </si>
  <si>
    <t>정신을 맑게하는 향</t>
  </si>
  <si>
    <t>팩키의 털뭉치 10개</t>
  </si>
  <si>
    <t>경험치 450
카롯 200</t>
  </si>
  <si>
    <t>사라진 아이들의 웃음소리</t>
  </si>
  <si>
    <t>제이슨</t>
  </si>
  <si>
    <t>새끼 싸이드 10마리 처치</t>
  </si>
  <si>
    <t>경험치 720
카롯 24
5lv 무기아이템 중 택1</t>
  </si>
  <si>
    <t>희귀한 주문</t>
  </si>
  <si>
    <t>반복</t>
  </si>
  <si>
    <t>새끼 싸이드의 눈알 10개</t>
  </si>
  <si>
    <t>경험치 720
카롯 48
조개 1개</t>
  </si>
  <si>
    <t>혼보어 퇴치 작전</t>
  </si>
  <si>
    <t>혼보어 20마리 처치</t>
  </si>
  <si>
    <t>경험치 968
카롯 28
골드라튬 1개, 레드라튬 1개, 주광석 1개</t>
  </si>
  <si>
    <t>악취나는 교육지책</t>
  </si>
  <si>
    <t>마이크</t>
  </si>
  <si>
    <t xml:space="preserve">혼보어 심장 8개
</t>
  </si>
  <si>
    <t>경험치 968
카롯 28
무기강화주문서 3장</t>
  </si>
  <si>
    <t>멧돼지의 나쁜 버릇</t>
  </si>
  <si>
    <t>혼보어의 앞니 8개</t>
  </si>
  <si>
    <t>경험치 712
카롯 96
조개 1개</t>
  </si>
  <si>
    <t>장비 관리의 필수품</t>
  </si>
  <si>
    <t>마르쿠스</t>
  </si>
  <si>
    <t>냄새나는 가죽 10개</t>
  </si>
  <si>
    <t>경험치 1083
카롯 32
낡은 가죽 가방</t>
  </si>
  <si>
    <t>좋은 장비를 구하는 법 1</t>
  </si>
  <si>
    <t>(채광)마르쿠스 광석 3개</t>
  </si>
  <si>
    <t>경험치 899
카롯 32
낡은 곡괭이</t>
  </si>
  <si>
    <t>좋은 장비를 구하는 법 2</t>
  </si>
  <si>
    <t>좋은 장비를 
구하는 법 1</t>
  </si>
  <si>
    <t>심슨에게 가서 [훈련용 검] 제작하여 가져오기</t>
  </si>
  <si>
    <t>경험치 899
카롯 32</t>
  </si>
  <si>
    <t>좋은 장비를 구하는 법 3</t>
  </si>
  <si>
    <t>좋은 장비를 
구하는 법 2</t>
  </si>
  <si>
    <t>마르크스</t>
  </si>
  <si>
    <t>샤란</t>
  </si>
  <si>
    <t>샤란과 대화하기</t>
  </si>
  <si>
    <t>경험치 899
카롯 32
레드 스컬</t>
  </si>
  <si>
    <t>풍류의 미덕 1</t>
  </si>
  <si>
    <t>비에타</t>
  </si>
  <si>
    <t>(낚시) 금붕어 1개 /
대여 낚시대</t>
  </si>
  <si>
    <t>경험치 899
카롯 300
오래된 낚시대</t>
  </si>
  <si>
    <t>풍류의 미덕 2</t>
  </si>
  <si>
    <t>(낚시) 금두꺼비 1개</t>
  </si>
  <si>
    <t>경험치 899
카롯 450
조개 50개</t>
  </si>
  <si>
    <t>NOX - Development List</t>
    <phoneticPr fontId="10" type="noConversion"/>
  </si>
  <si>
    <t>기술/개발&gt;NOX 운영&gt;테스트 팀</t>
    <phoneticPr fontId="10" type="noConversion"/>
  </si>
  <si>
    <t>2016년 6월 7일 화요일 10시 30분 00초</t>
    <phoneticPr fontId="2" type="noConversion"/>
  </si>
  <si>
    <t>김신혜</t>
  </si>
  <si>
    <t>Editor</t>
    <phoneticPr fontId="10" type="noConversion"/>
  </si>
  <si>
    <t>김택훈, 김신혜</t>
    <phoneticPr fontId="8" type="noConversion"/>
  </si>
  <si>
    <t>TE</t>
    <phoneticPr fontId="25" type="noConversion"/>
  </si>
  <si>
    <t>Backup
TE</t>
    <phoneticPr fontId="19" type="noConversion"/>
  </si>
  <si>
    <t>김신혜</t>
    <phoneticPr fontId="2" type="noConversion"/>
  </si>
  <si>
    <t>최은지</t>
  </si>
  <si>
    <t>최은지</t>
    <phoneticPr fontId="2" type="noConversion"/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</si>
  <si>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</si>
  <si>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</si>
  <si>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</si>
  <si>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</si>
  <si>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</si>
  <si>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</si>
  <si>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TC_ID</t>
    <phoneticPr fontId="2" type="noConversion"/>
  </si>
  <si>
    <t>Test Depth</t>
    <phoneticPr fontId="2" type="noConversion"/>
  </si>
  <si>
    <t>Step1</t>
    <phoneticPr fontId="2" type="noConversion"/>
  </si>
  <si>
    <t>Step2</t>
    <phoneticPr fontId="2" type="noConversion"/>
  </si>
  <si>
    <t>Expect Result</t>
    <phoneticPr fontId="2" type="noConversion"/>
  </si>
  <si>
    <t>Result_1</t>
    <phoneticPr fontId="2" type="noConversion"/>
  </si>
  <si>
    <t>Comment</t>
    <phoneticPr fontId="2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</si>
  <si>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</si>
  <si>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</si>
  <si>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</si>
  <si>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</si>
  <si>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</si>
  <si>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Step1</t>
  </si>
  <si>
    <t>Step2</t>
  </si>
  <si>
    <t>Test Result</t>
  </si>
  <si>
    <t>comment</t>
  </si>
  <si>
    <t>재료 아이템</t>
  </si>
  <si>
    <t>플래타 잼 무기</t>
  </si>
  <si>
    <t>귀환 위치 기록</t>
  </si>
  <si>
    <t>Pass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</si>
  <si>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</si>
  <si>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</si>
  <si>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</si>
  <si>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Category1</t>
    <phoneticPr fontId="2" type="noConversion"/>
  </si>
  <si>
    <t>Step1</t>
    <phoneticPr fontId="2" type="noConversion"/>
  </si>
  <si>
    <t>Step2</t>
    <phoneticPr fontId="2" type="noConversion"/>
  </si>
  <si>
    <t>Expect Result</t>
    <phoneticPr fontId="2" type="noConversion"/>
  </si>
  <si>
    <t>Result_1</t>
    <phoneticPr fontId="2" type="noConversion"/>
  </si>
  <si>
    <t>Comment</t>
    <phoneticPr fontId="2" type="noConversion"/>
  </si>
  <si>
    <t>G001.1</t>
  </si>
  <si>
    <t>파티신청</t>
  </si>
  <si>
    <t>현재 상태 : 플레이어</t>
  </si>
  <si>
    <t>파티초대 요청</t>
    <phoneticPr fontId="2" type="noConversion"/>
  </si>
  <si>
    <t>상대방이 거부</t>
    <phoneticPr fontId="2" type="noConversion"/>
  </si>
  <si>
    <t>시스템 메시지 창에 "[XX]has declined your invitation to the party" 라는 메시지가 나타난다.</t>
    <phoneticPr fontId="2" type="noConversion"/>
  </si>
  <si>
    <t>G001.3</t>
  </si>
  <si>
    <t>파티초대 받음</t>
    <phoneticPr fontId="2" type="noConversion"/>
  </si>
  <si>
    <t>초대 받고 거부</t>
    <phoneticPr fontId="2" type="noConversion"/>
  </si>
  <si>
    <t>무반응</t>
    <phoneticPr fontId="2" type="noConversion"/>
  </si>
  <si>
    <t>Pass</t>
    <phoneticPr fontId="2" type="noConversion"/>
  </si>
  <si>
    <t>G001.4</t>
  </si>
  <si>
    <t>상대방이 다른 
파티원</t>
    <phoneticPr fontId="2" type="noConversion"/>
  </si>
  <si>
    <t>"That player is already in a party."이라는 메시지창 팝업</t>
    <phoneticPr fontId="2" type="noConversion"/>
  </si>
  <si>
    <t>V001</t>
  </si>
  <si>
    <t>상대방이 수락</t>
    <phoneticPr fontId="2" type="noConversion"/>
  </si>
  <si>
    <t>파티장이 됨</t>
    <phoneticPr fontId="2" type="noConversion"/>
  </si>
  <si>
    <t>G005.2</t>
  </si>
  <si>
    <t>현재 상태 : 파티장</t>
  </si>
  <si>
    <t>That player is already in a party.이라는 메시지창 팝업</t>
  </si>
  <si>
    <t>G005.1</t>
  </si>
  <si>
    <t>시스템 메시지 창에 "[XX]has declined your invitation to the party" 라는 메시지가 나타난다.</t>
  </si>
  <si>
    <t>V005</t>
  </si>
  <si>
    <t>파티에 
상대방이 추가</t>
    <phoneticPr fontId="2" type="noConversion"/>
  </si>
  <si>
    <t>V006</t>
  </si>
  <si>
    <t>권한위임 함</t>
    <phoneticPr fontId="2" type="noConversion"/>
  </si>
  <si>
    <t>-</t>
    <phoneticPr fontId="2" type="noConversion"/>
  </si>
  <si>
    <t>파티원으로 전환</t>
    <phoneticPr fontId="2" type="noConversion"/>
  </si>
  <si>
    <t>V002</t>
  </si>
  <si>
    <t>현재 상태 : 파티원</t>
  </si>
  <si>
    <t>파티초대 권한이 없다는 메시지 팝업</t>
    <phoneticPr fontId="2" type="noConversion"/>
  </si>
  <si>
    <t>Pass</t>
    <phoneticPr fontId="2" type="noConversion"/>
  </si>
  <si>
    <t>V003</t>
  </si>
  <si>
    <t>권한위임 받음</t>
    <phoneticPr fontId="2" type="noConversion"/>
  </si>
  <si>
    <t>파티장으로 전환</t>
    <phoneticPr fontId="2" type="noConversion"/>
  </si>
  <si>
    <t>V007</t>
  </si>
  <si>
    <t>파티 탈퇴</t>
    <phoneticPr fontId="2" type="noConversion"/>
  </si>
  <si>
    <t>플레이어로 전환</t>
    <phoneticPr fontId="2" type="noConversion"/>
  </si>
  <si>
    <t>G001.2</t>
  </si>
  <si>
    <t>파티초대 받고 수락 함</t>
    <phoneticPr fontId="2" type="noConversion"/>
  </si>
  <si>
    <t>초대 받고 수락</t>
    <phoneticPr fontId="2" type="noConversion"/>
  </si>
  <si>
    <t>파티원이 됨</t>
    <phoneticPr fontId="2" type="noConversion"/>
  </si>
  <si>
    <t>V004</t>
  </si>
  <si>
    <t>Party_001</t>
    <phoneticPr fontId="2" type="noConversion"/>
  </si>
  <si>
    <t>UI</t>
    <phoneticPr fontId="2" type="noConversion"/>
  </si>
  <si>
    <t>파티 상태에서 파티에 다른 플레이어가 초대 되었을때</t>
    <phoneticPr fontId="2" type="noConversion"/>
  </si>
  <si>
    <t>시스템 메시지창에 합류 메시지 출력</t>
  </si>
  <si>
    <t>Party_002</t>
  </si>
  <si>
    <t>같은 파티원이 파티에서 나갔을 경우</t>
    <phoneticPr fontId="2" type="noConversion"/>
  </si>
  <si>
    <t>시스템 메시지창에 탈되 메시지 출력</t>
  </si>
  <si>
    <t>Party_003</t>
  </si>
  <si>
    <t>기타</t>
    <phoneticPr fontId="2" type="noConversion"/>
  </si>
  <si>
    <t>파티 인원 초과 수 확인</t>
    <phoneticPr fontId="2" type="noConversion"/>
  </si>
  <si>
    <t>최대한 많은 인원으로 파티해본다.</t>
    <phoneticPr fontId="2" type="noConversion"/>
  </si>
  <si>
    <t>파티 가능한 최대 인원은 5명이여야 한다.
5명 초과 파티시 파티가 불가능하며 파티인원수가 초과되었는 메시지창이 팝업되어야 한다.</t>
    <phoneticPr fontId="2" type="noConversion"/>
  </si>
  <si>
    <t>Party_004</t>
  </si>
  <si>
    <t>2명이서 파티를 하고 있을 때 1명이 탈퇴</t>
    <phoneticPr fontId="2" type="noConversion"/>
  </si>
  <si>
    <t>자동으로 파티 해산</t>
    <phoneticPr fontId="2" type="noConversion"/>
  </si>
  <si>
    <t>Party_005</t>
  </si>
  <si>
    <t>파티 정보창 확인</t>
    <phoneticPr fontId="2" type="noConversion"/>
  </si>
  <si>
    <t>화면 좌측</t>
    <phoneticPr fontId="2" type="noConversion"/>
  </si>
  <si>
    <t>파티를 하면 파티정보창이 출력되어야 한다.
파티에서 탈퇴하면 탈퇴된 파티원정보창은 사라져야 한다.</t>
    <phoneticPr fontId="2" type="noConversion"/>
  </si>
  <si>
    <t>Party_006</t>
  </si>
  <si>
    <t>파티 플레이</t>
    <phoneticPr fontId="2" type="noConversion"/>
  </si>
  <si>
    <t>공통</t>
    <phoneticPr fontId="2" type="noConversion"/>
  </si>
  <si>
    <t>파티원의 정보</t>
    <phoneticPr fontId="2" type="noConversion"/>
  </si>
  <si>
    <t>실시간 갱신 확인</t>
    <phoneticPr fontId="2" type="noConversion"/>
  </si>
  <si>
    <t>파티원들의 HP/MP/레벨변경 정보가 실시간 갱신</t>
    <phoneticPr fontId="2" type="noConversion"/>
  </si>
  <si>
    <t>포션으로 회복 하면 파티 정보창에 회복 모션이 보이지만, 자동으로 회복 하는것으로 회복하면 회복된 것이 보이지 않는다.</t>
    <phoneticPr fontId="2" type="noConversion"/>
  </si>
  <si>
    <t>Party_007</t>
  </si>
  <si>
    <t>파티원의 공격 및 움직임 확인</t>
    <phoneticPr fontId="2" type="noConversion"/>
  </si>
  <si>
    <t>파티원의 공격 및 스킬 사용 후 움직임 확인</t>
    <phoneticPr fontId="2" type="noConversion"/>
  </si>
  <si>
    <t>파티원의 공격 및 스킬 사용에 따른 움직임 딜레이가 없어야 한다.</t>
    <phoneticPr fontId="2" type="noConversion"/>
  </si>
  <si>
    <t>Party_008</t>
  </si>
  <si>
    <t xml:space="preserve">파티 정보창
</t>
    <phoneticPr fontId="2" type="noConversion"/>
  </si>
  <si>
    <t>자신의 캐릭터 정보창에 마우스 오른쪽 버튼 클릭</t>
    <phoneticPr fontId="2" type="noConversion"/>
  </si>
  <si>
    <t>파티장 일 경우</t>
    <phoneticPr fontId="2" type="noConversion"/>
  </si>
  <si>
    <t>자유획득, 순서대로 획득, 파티장 획득, 파티 떠나기, 취소가 나타나야 한다. (자유획득, 순서대로 획득, 파티장 획득 기능 미구현)</t>
    <phoneticPr fontId="2" type="noConversion"/>
  </si>
  <si>
    <t>Party_009</t>
  </si>
  <si>
    <t>일반 파티원일 경우</t>
    <phoneticPr fontId="2" type="noConversion"/>
  </si>
  <si>
    <t>파티떠나기, 취소가 나타나야 한다.</t>
    <phoneticPr fontId="2" type="noConversion"/>
  </si>
  <si>
    <t>Party_010</t>
  </si>
  <si>
    <t>메뉴창에서 "파티떠나기" 버튼 클릭</t>
    <phoneticPr fontId="2" type="noConversion"/>
  </si>
  <si>
    <t>파티 해제가 되며
채팅창에 "파티가 해제되었습니다." 메시지 출력
파티장일 경우에는 파티장 권한이 다른 파티원에게 랜덤하게 넘어감</t>
    <phoneticPr fontId="2" type="noConversion"/>
  </si>
  <si>
    <t>Party_011</t>
  </si>
  <si>
    <t>메뉴창에서 "취소" 버튼 클릭</t>
    <phoneticPr fontId="2" type="noConversion"/>
  </si>
  <si>
    <t>캐릭터 메뉴 창 닫힘</t>
    <phoneticPr fontId="2" type="noConversion"/>
  </si>
  <si>
    <t>Party_012</t>
  </si>
  <si>
    <t xml:space="preserve">다른 파티원 정보창에 마우스 오른쪽 버튼 클릭
</t>
    <phoneticPr fontId="2" type="noConversion"/>
  </si>
  <si>
    <t xml:space="preserve">자신이 파티장 일 경우 </t>
    <phoneticPr fontId="2" type="noConversion"/>
  </si>
  <si>
    <t>귓속말, 파티장위임, 내보내기, 거래요청, 취소가 나타나야 한다.</t>
    <phoneticPr fontId="2" type="noConversion"/>
  </si>
  <si>
    <t>Party_013</t>
  </si>
  <si>
    <t>자신이 일반 파티원일 경우</t>
    <phoneticPr fontId="2" type="noConversion"/>
  </si>
  <si>
    <t>귓속말, 초대하기, 거래요청, 취소가 나타나야 한다. 
(초대하기 있는 이유 불명 기획 문의)</t>
    <phoneticPr fontId="2" type="noConversion"/>
  </si>
  <si>
    <t>Party_014</t>
  </si>
  <si>
    <t>메뉴창에서"귓속말" 버튼 클릭</t>
    <phoneticPr fontId="2" type="noConversion"/>
  </si>
  <si>
    <t>채팅창 입력 란이 귀속말 입력으로 활성화</t>
    <phoneticPr fontId="2" type="noConversion"/>
  </si>
  <si>
    <t>Party_015</t>
  </si>
  <si>
    <t>메뉴창에서"파티장위임" 버튼 클릭
(파티장에게만 있는 기능)</t>
    <phoneticPr fontId="2" type="noConversion"/>
  </si>
  <si>
    <t>파티장 변경</t>
    <phoneticPr fontId="2" type="noConversion"/>
  </si>
  <si>
    <t>Party_016</t>
  </si>
  <si>
    <t>시스템메시지창에 "[XX]is now the party leader." 메시지 출력
(파티 전원에게 표시된다.)</t>
    <phoneticPr fontId="2" type="noConversion"/>
  </si>
  <si>
    <t>Party_017</t>
  </si>
  <si>
    <t>메뉴창에서"내보내기" 버튼 클릭
(파티장에게만 있는 기능)</t>
    <phoneticPr fontId="2" type="noConversion"/>
  </si>
  <si>
    <t>그 파티원이 파티에서 내보내 진다.</t>
    <phoneticPr fontId="2" type="noConversion"/>
  </si>
  <si>
    <t>Party_018</t>
  </si>
  <si>
    <t>시스템 메시지창에 "[XX] has left the party."메시지 출력 (파티 탈퇴 되지 않은 파티원)
시스템 메시지창에 "[XX] The party has disbanded."메시지 출력 (파티 탈퇴 당한 파티원)</t>
    <phoneticPr fontId="2" type="noConversion"/>
  </si>
  <si>
    <t>Party_019</t>
  </si>
  <si>
    <t>메뉴창에서 "거래요청" 버튼 클릭</t>
    <phoneticPr fontId="2" type="noConversion"/>
  </si>
  <si>
    <t>거래가 되어야 한다.</t>
    <phoneticPr fontId="2" type="noConversion"/>
  </si>
  <si>
    <t>Party_020</t>
  </si>
  <si>
    <t>메뉴창에서"취소" 버튼 클릭</t>
    <phoneticPr fontId="2" type="noConversion"/>
  </si>
  <si>
    <t>Party_021</t>
  </si>
  <si>
    <t xml:space="preserve">파티 상태에서 클라이언트 종료 후 재접속하고 파티 상태 확인
</t>
    <phoneticPr fontId="2" type="noConversion"/>
  </si>
  <si>
    <t>파티 탈퇴 되어짐
파티장일 경우에는 파티장 권한이 다른 파티원에게 랜덤하게 넘어감</t>
    <phoneticPr fontId="2" type="noConversion"/>
  </si>
  <si>
    <t>Party_022</t>
  </si>
  <si>
    <t>UI 위치</t>
    <phoneticPr fontId="2" type="noConversion"/>
  </si>
  <si>
    <t>파티 정보창은 좌측 캐릭터 상태창 아래 표시 되어야 한다.
파티원 표시 순서는 자신-&gt; 파티장-&gt; 파티원1
순서로 표시 된어야 한다.</t>
    <phoneticPr fontId="2" type="noConversion"/>
  </si>
  <si>
    <t>Party_023</t>
  </si>
  <si>
    <t>UI 구성</t>
    <phoneticPr fontId="2" type="noConversion"/>
  </si>
  <si>
    <t>자신을 포함한 모든 파티원의 직업아이콘(클래스), 파티장, 캐릭터 명, HP, MP, AG 정보 표시되어야한다.</t>
  </si>
  <si>
    <t>Party_024</t>
  </si>
  <si>
    <t>파티원 위치정보</t>
    <phoneticPr fontId="2" type="noConversion"/>
  </si>
  <si>
    <t>미니맵</t>
    <phoneticPr fontId="2" type="noConversion"/>
  </si>
  <si>
    <t>파티원 표시확인</t>
    <phoneticPr fontId="2" type="noConversion"/>
  </si>
  <si>
    <t>미니맵에 파티원의 위치가 주황색 점으로 표시</t>
    <phoneticPr fontId="2" type="noConversion"/>
  </si>
  <si>
    <t>Party_025</t>
  </si>
  <si>
    <t>미니맵의 파티원 표시에 마우스 오버</t>
    <phoneticPr fontId="2" type="noConversion"/>
  </si>
  <si>
    <t>마우스 오버된 파티원의 캐릭터 명 노출</t>
    <phoneticPr fontId="2" type="noConversion"/>
  </si>
  <si>
    <t>Party_026</t>
  </si>
  <si>
    <t>필드맵(단축키M)</t>
    <phoneticPr fontId="2" type="noConversion"/>
  </si>
  <si>
    <t>필드맵에서 파티원 위치가 표시</t>
  </si>
  <si>
    <t>Party_027</t>
  </si>
  <si>
    <t>월드맵의 파티원 표시에 마우스 오버</t>
    <phoneticPr fontId="2" type="noConversion"/>
  </si>
  <si>
    <t xml:space="preserve">마우스 오버된 파티원의 캐릭터 명 노출, 위치 표시
</t>
    <phoneticPr fontId="2" type="noConversion"/>
  </si>
  <si>
    <t>Party_028</t>
  </si>
  <si>
    <t>채팅</t>
    <phoneticPr fontId="2" type="noConversion"/>
  </si>
  <si>
    <t>같은 지역의 파티원</t>
    <phoneticPr fontId="2" type="noConversion"/>
  </si>
  <si>
    <t>채팅의 파티 말로 문자 입력</t>
    <phoneticPr fontId="2" type="noConversion"/>
  </si>
  <si>
    <t>같은 파티원끼리 파티말이 가능해야 한다.</t>
    <phoneticPr fontId="2" type="noConversion"/>
  </si>
  <si>
    <t>Party_029</t>
  </si>
  <si>
    <t>다른 지역의 파티원</t>
    <phoneticPr fontId="2" type="noConversion"/>
  </si>
  <si>
    <t>Party_030</t>
  </si>
  <si>
    <t>일반 채팅에서 파티대화</t>
    <phoneticPr fontId="2" type="noConversion"/>
  </si>
  <si>
    <t xml:space="preserve"> "/p [할 말]"입력</t>
    <phoneticPr fontId="2" type="noConversion"/>
  </si>
  <si>
    <t>Party_031</t>
  </si>
  <si>
    <t>경험치 분배</t>
    <phoneticPr fontId="2" type="noConversion"/>
  </si>
  <si>
    <t>파티 사냥의 경험치 확인</t>
    <phoneticPr fontId="2" type="noConversion"/>
  </si>
  <si>
    <t>경험치 획득되어야 한다. (경험치 획득 유무 판단)</t>
    <phoneticPr fontId="2" type="noConversion"/>
  </si>
  <si>
    <t>Party_032</t>
  </si>
  <si>
    <t>유효 거리내에 파티원 존재 상태에서 파티 사냥</t>
    <phoneticPr fontId="2" type="noConversion"/>
  </si>
  <si>
    <t xml:space="preserve">유효 거리내에 있는 파티원들에게 경험치 분배되어짐[유효 거리에 대한 상세 기획서 필요] </t>
    <phoneticPr fontId="2" type="noConversion"/>
  </si>
  <si>
    <t>Party_033</t>
  </si>
  <si>
    <t>레벨에 따라 분배</t>
    <phoneticPr fontId="2" type="noConversion"/>
  </si>
  <si>
    <r>
      <t xml:space="preserve">레벨에 따른 비율로 경험치 분배 
Party 최종 경험치 X (Party원 A 의 레벨 / Party원 레벨 총 합) </t>
    </r>
    <r>
      <rPr>
        <sz val="11"/>
        <color rgb="FF0070C0"/>
        <rFont val="맑은 고딕"/>
        <family val="3"/>
        <charset val="129"/>
        <scheme val="major"/>
      </rPr>
      <t xml:space="preserve">
레벨 높은 Party원이 레벨이 낮은 Party원보다 더 많은 경험치를 얻어야 한다.</t>
    </r>
    <r>
      <rPr>
        <sz val="11"/>
        <rFont val="맑은 고딕"/>
        <family val="3"/>
        <charset val="129"/>
        <scheme val="major"/>
      </rPr>
      <t xml:space="preserve">
</t>
    </r>
    <phoneticPr fontId="2" type="noConversion"/>
  </si>
  <si>
    <t>경험치 분배 계산법에 대한 자세한 기획이 필요함</t>
    <phoneticPr fontId="2" type="noConversion"/>
  </si>
  <si>
    <t>기능</t>
  </si>
  <si>
    <t>없음</t>
  </si>
  <si>
    <t>없음</t>
    <phoneticPr fontId="2" type="noConversion"/>
  </si>
  <si>
    <t>Expect Result</t>
  </si>
  <si>
    <t>장착아이템</t>
  </si>
  <si>
    <t>Depth</t>
    <phoneticPr fontId="2" type="noConversion"/>
  </si>
  <si>
    <t>Spot</t>
    <phoneticPr fontId="2" type="noConversion"/>
  </si>
  <si>
    <t>Depth</t>
    <phoneticPr fontId="2" type="noConversion"/>
  </si>
  <si>
    <t>Domain</t>
  </si>
  <si>
    <t>Settings_001</t>
    <phoneticPr fontId="2" type="noConversion"/>
  </si>
  <si>
    <t>시스템 창</t>
  </si>
  <si>
    <t>게임화면으로 버튼을 클릭</t>
  </si>
  <si>
    <t>시스템 창 안에 게임화면,게임 설정,도움말,캐릭터 선택, 게임종료의 버튼 있어야 한다.</t>
    <phoneticPr fontId="2" type="noConversion"/>
  </si>
  <si>
    <t>Settings_002</t>
  </si>
  <si>
    <t>게임화면으로 버튼</t>
  </si>
  <si>
    <t>시스템 창이 닫혀야 한다.</t>
  </si>
  <si>
    <t>게임설정 메뉴</t>
  </si>
  <si>
    <t>Settings_003</t>
  </si>
  <si>
    <t>게임 설정 버튼</t>
  </si>
  <si>
    <t>게임 설정 버튼을 클릭</t>
  </si>
  <si>
    <t>환경 설정 창이 나타나야 한다.</t>
  </si>
  <si>
    <t>Settings_004</t>
  </si>
  <si>
    <t>환경 설정 창의 UI</t>
  </si>
  <si>
    <t xml:space="preserve">게임설정,그래픽설정,사운드설정 탭이 있으며 화면 인터페이스,이름 &amp; 마크 표시,카메라,전투 정보,기타 설정, 기본값 버튼, 닫기 버튼이 있어야 한다.
</t>
    <phoneticPr fontId="2" type="noConversion"/>
  </si>
  <si>
    <t>Settings_005</t>
  </si>
  <si>
    <t>환경설정 창의 게임설정 탭</t>
  </si>
  <si>
    <t>화면 인터페이스</t>
  </si>
  <si>
    <t>마우스 모드</t>
  </si>
  <si>
    <t>Karos/Default 체크 표시</t>
  </si>
  <si>
    <t>마우스 모드가 체크 표시에 맞게 변경되어야 한다.</t>
  </si>
  <si>
    <t>Settings_006</t>
  </si>
  <si>
    <t xml:space="preserve">교체장비 비교표시 </t>
  </si>
  <si>
    <t>On/Off 체크 표시</t>
  </si>
  <si>
    <t>On : 인벤토리의 장착아이템에 마우스 오버시 장착중인 아이템 창과 마우스 오버한 아이템의 정보창이 나타나야 한다.</t>
    <phoneticPr fontId="2" type="noConversion"/>
  </si>
  <si>
    <t>Settings_007</t>
  </si>
  <si>
    <t xml:space="preserve">Off : 인벤토리의 장착아이템에 마우스 오버 시 마우스 오버한 아이템의 정보창이 나타나야 한다.
 </t>
    <phoneticPr fontId="2" type="noConversion"/>
  </si>
  <si>
    <t>Settings_008</t>
  </si>
  <si>
    <t>이름 &amp; 마크 표시</t>
  </si>
  <si>
    <t>캐릭터 이름 표시</t>
  </si>
  <si>
    <t xml:space="preserve">On : 캐릭터 이름이 표시 되어야 한다.
</t>
    <phoneticPr fontId="2" type="noConversion"/>
  </si>
  <si>
    <t>Pass</t>
    <phoneticPr fontId="2" type="noConversion"/>
  </si>
  <si>
    <t>Settings_009</t>
  </si>
  <si>
    <t>Off : 캐릭터 이름이 표시 되지 않아야 한다.
단 자신의 이름은 표시된다.</t>
    <phoneticPr fontId="2" type="noConversion"/>
  </si>
  <si>
    <t>Settings_010</t>
  </si>
  <si>
    <t>몬스터 이름 표시</t>
  </si>
  <si>
    <t>All/One 체크 표시</t>
  </si>
  <si>
    <t>All : 화면에 보이는 몬스터 이름이 표시되어야 한다.</t>
    <phoneticPr fontId="2" type="noConversion"/>
  </si>
  <si>
    <t>Settings_011</t>
  </si>
  <si>
    <t>One : 타겟이 된 몬스터 이름만 표시되어야 한다.</t>
    <phoneticPr fontId="2" type="noConversion"/>
  </si>
  <si>
    <t>Settings_012</t>
  </si>
  <si>
    <t>드랍아이템 이름 표시</t>
  </si>
  <si>
    <t xml:space="preserve">On : 바닥에 떨어진 아이템의 이름이 나타나야 한다.
</t>
    <phoneticPr fontId="2" type="noConversion"/>
  </si>
  <si>
    <t>Settings_013</t>
  </si>
  <si>
    <t>Off : 바닥에 떨어진 아이템의 이름이 나타나지 않아야 한다.</t>
    <phoneticPr fontId="2" type="noConversion"/>
  </si>
  <si>
    <t>Settings_014</t>
  </si>
  <si>
    <t>카메라</t>
  </si>
  <si>
    <t>카메라 회전 속도</t>
  </si>
  <si>
    <t>상/중/하 체크표시</t>
  </si>
  <si>
    <t xml:space="preserve">상 : 카메라회전 속도가 중보다 빠르게 되어야 한다.
</t>
    <phoneticPr fontId="2" type="noConversion"/>
  </si>
  <si>
    <t>Settings_015</t>
  </si>
  <si>
    <t>중 : 카메라회전 속도가 하보다 빠르게 되어야 한다.</t>
    <phoneticPr fontId="2" type="noConversion"/>
  </si>
  <si>
    <t>Settings_016</t>
  </si>
  <si>
    <t>하 : 카메라회전 속도가 중보다 느리게 되어야 한다.</t>
    <phoneticPr fontId="2" type="noConversion"/>
  </si>
  <si>
    <t>Settings_017</t>
  </si>
  <si>
    <t>카메라 줌 인.아웃 속도</t>
  </si>
  <si>
    <t xml:space="preserve">상 : 카메라 줌 인.아웃 속도가 중보다 빠르게 되어야 한다.
</t>
    <phoneticPr fontId="2" type="noConversion"/>
  </si>
  <si>
    <t>Settings_018</t>
  </si>
  <si>
    <t>중 : 카메라 줌 인.아웃 속도가 하보다 빠르게 되어야 한다.</t>
    <phoneticPr fontId="2" type="noConversion"/>
  </si>
  <si>
    <t>Settings_019</t>
  </si>
  <si>
    <t>하 : 카메라 줌 인.아웃 속도가 중보다 느리게 되어야 한다.</t>
    <phoneticPr fontId="2" type="noConversion"/>
  </si>
  <si>
    <t>Settings_020</t>
  </si>
  <si>
    <t>전투 정보</t>
  </si>
  <si>
    <t>캐릭터 버프 표시</t>
  </si>
  <si>
    <t>On : 캐릭터에 버프를 시전하는 표시가 보여야 한다.</t>
    <phoneticPr fontId="2" type="noConversion"/>
  </si>
  <si>
    <t>Settings_021</t>
  </si>
  <si>
    <t>Off : 캐릭터에 버프를 시전하는 표시가 보이지 않아야 한다.</t>
    <phoneticPr fontId="2" type="noConversion"/>
  </si>
  <si>
    <t>Settings_022</t>
  </si>
  <si>
    <t>데미지표시</t>
  </si>
  <si>
    <t xml:space="preserve">On : 데미지 표시가 되어야 한다.
</t>
    <phoneticPr fontId="2" type="noConversion"/>
  </si>
  <si>
    <t>Settings_023</t>
  </si>
  <si>
    <t>Off : 데미지 표시가 되지 않아야 한다.</t>
    <phoneticPr fontId="2" type="noConversion"/>
  </si>
  <si>
    <t>Settings_024</t>
  </si>
  <si>
    <t>기타 설정</t>
  </si>
  <si>
    <t>거래 거부</t>
  </si>
  <si>
    <t xml:space="preserve">On : 상대방이 거래를 요청할 경우 거래가 거부되어야 한다.
</t>
    <phoneticPr fontId="2" type="noConversion"/>
  </si>
  <si>
    <t>Settings_025</t>
  </si>
  <si>
    <t>Off : 상대방이 거래를 요청할 경우 거래 수락여부 창이 나타나야 한다.</t>
    <phoneticPr fontId="2" type="noConversion"/>
  </si>
  <si>
    <t>Settings_026</t>
  </si>
  <si>
    <t>파티신청 받기 거부</t>
  </si>
  <si>
    <t xml:space="preserve">On : 상대방이 파티를 요청할 경우 자동으로 파티가 거부되어야 한다. 
</t>
    <phoneticPr fontId="2" type="noConversion"/>
  </si>
  <si>
    <t>Settings_027</t>
  </si>
  <si>
    <t>Off : 상대방이 파티를 요청할 경우 파티 수락여부 창이 나타나야 한다.</t>
    <phoneticPr fontId="2" type="noConversion"/>
  </si>
  <si>
    <t>Settings_028</t>
  </si>
  <si>
    <t>말 풍선 표시</t>
  </si>
  <si>
    <t>On : 말 풍선이 표시 된다.</t>
  </si>
  <si>
    <t>Settings_029</t>
  </si>
  <si>
    <t>Off : 말 풍선이 표시되지 않는다.</t>
  </si>
  <si>
    <t>Settings_030</t>
  </si>
  <si>
    <t>기본값</t>
  </si>
  <si>
    <t>버튼 클릭</t>
  </si>
  <si>
    <t xml:space="preserve">디폴트 된 값으로 변경되어야 한다.
마우스 모드표시 V
교체장비 비교표시 V
캐릭터 이름표시 V
몬스터 이름 표시 V
카메라 회전 속도 상
카메라 줌 인,아웃 속도 상
캐릭터 버프 표시 V
데미지 표시 V
그 외 항목은 V 표시 없음.
</t>
  </si>
  <si>
    <t>Settings_031</t>
  </si>
  <si>
    <t>환경설정 창의 그래픽설정 탭</t>
  </si>
  <si>
    <t>화면 설정</t>
  </si>
  <si>
    <t>화면 모드</t>
  </si>
  <si>
    <t>전체화면 체크 표시</t>
  </si>
  <si>
    <t>전체화면으로 전환 되어야 한다.</t>
    <phoneticPr fontId="2" type="noConversion"/>
  </si>
  <si>
    <t>Settings_032</t>
  </si>
  <si>
    <t>윈도우화면 체크 표시</t>
  </si>
  <si>
    <t>윈도우화면으로 전환 되어야 한다.</t>
    <phoneticPr fontId="2" type="noConversion"/>
  </si>
  <si>
    <t>Settings_033</t>
  </si>
  <si>
    <t>화면 해상도</t>
  </si>
  <si>
    <t>▼ 버튼 클릭시</t>
  </si>
  <si>
    <t>해상도 목록이 펼쳐 져야 한다.(재 클릭시 접혀야 함.)
(지원 불가능한 해상도는 붉은색으로 표시되어야 한다.)</t>
  </si>
  <si>
    <t>Settings_034</t>
  </si>
  <si>
    <t>1024*768 [4:3]</t>
  </si>
  <si>
    <t>선택시 전환 되어야 한다.</t>
    <phoneticPr fontId="2" type="noConversion"/>
  </si>
  <si>
    <t>Settings_035</t>
  </si>
  <si>
    <t>1280*800 [16:10]</t>
  </si>
  <si>
    <t>Settings_036</t>
  </si>
  <si>
    <t>1280*960 [4:3]</t>
  </si>
  <si>
    <t>Settings_037</t>
  </si>
  <si>
    <t>1280*1024[4:3.79]</t>
  </si>
  <si>
    <t>Settings_038</t>
  </si>
  <si>
    <t>1440*900[16:10]</t>
  </si>
  <si>
    <t>Settings_039</t>
  </si>
  <si>
    <t>1600*1200[4:3]</t>
  </si>
  <si>
    <t>Settings_040</t>
  </si>
  <si>
    <t>1680*1050[16:10]</t>
  </si>
  <si>
    <t>Settings_041</t>
  </si>
  <si>
    <t>1920*1200[16:10]</t>
  </si>
  <si>
    <t>Settings_042</t>
  </si>
  <si>
    <t>1152*864[4:3]</t>
  </si>
  <si>
    <t>선택시 전환 되어야 한다.</t>
  </si>
  <si>
    <t>Settings_043</t>
  </si>
  <si>
    <t>1280**768[5:3]</t>
  </si>
  <si>
    <t>Settings_044</t>
  </si>
  <si>
    <t>해상도 위에 마우스 오버</t>
  </si>
  <si>
    <t>마우스 오버한 해상도Text 색상이 핑크색으로 변경되야 한다.</t>
    <phoneticPr fontId="2" type="noConversion"/>
  </si>
  <si>
    <t>Settings_045</t>
  </si>
  <si>
    <t>Enter를 이용 메시지 입력</t>
    <phoneticPr fontId="2" type="noConversion"/>
  </si>
  <si>
    <t>채팅창에 정상적으로 메시지가 나타난다.</t>
    <phoneticPr fontId="2" type="noConversion"/>
  </si>
  <si>
    <t>Settings_046</t>
  </si>
  <si>
    <t>화면 밝기</t>
  </si>
  <si>
    <t>Off ============ ON</t>
  </si>
  <si>
    <t>ON으로 갈수록 화면이 밝아짐.</t>
    <phoneticPr fontId="2" type="noConversion"/>
  </si>
  <si>
    <t>Settings_047</t>
  </si>
  <si>
    <t>Off로 갈수록 화면이 어두어짐.</t>
    <phoneticPr fontId="2" type="noConversion"/>
  </si>
  <si>
    <t>Settings_048</t>
  </si>
  <si>
    <t>효과 설정</t>
  </si>
  <si>
    <t>뽀사시 효과</t>
  </si>
  <si>
    <t>On : 화면이 전체적으로 뿌옇게 표현되어야 한다.</t>
    <phoneticPr fontId="2" type="noConversion"/>
  </si>
  <si>
    <t>Settings_049</t>
  </si>
  <si>
    <t>Off : 화면의 뿌옇게 되는 효과가 없어야 한다.</t>
    <phoneticPr fontId="2" type="noConversion"/>
  </si>
  <si>
    <t>Settings_050</t>
  </si>
  <si>
    <t>물 반사 효과</t>
  </si>
  <si>
    <t>On : 물의 표면이 반사가 되어야 한다.</t>
    <phoneticPr fontId="2" type="noConversion"/>
  </si>
  <si>
    <t>Settings_051</t>
  </si>
  <si>
    <t>Off : 물의 표면의 반사 효과가 없어야 한다.</t>
    <phoneticPr fontId="2" type="noConversion"/>
  </si>
  <si>
    <t>Settings_052</t>
  </si>
  <si>
    <t>그림자 효과</t>
  </si>
  <si>
    <t>상 : 그림자가 상으로 나타나야 한다.</t>
    <phoneticPr fontId="2" type="noConversion"/>
  </si>
  <si>
    <t>Settings_053</t>
  </si>
  <si>
    <t>중 : 그림자가 중으로 나타나야 한다.</t>
    <phoneticPr fontId="2" type="noConversion"/>
  </si>
  <si>
    <t>Settings_054</t>
  </si>
  <si>
    <t xml:space="preserve">하 : 그림자가 하로 나타나야 한다. </t>
    <phoneticPr fontId="2" type="noConversion"/>
  </si>
  <si>
    <t>Settings_055</t>
  </si>
  <si>
    <t>지형 시야거리</t>
  </si>
  <si>
    <t>상 : 지형 시야거리가 중보다 멀리 보여야 한다.</t>
    <phoneticPr fontId="2" type="noConversion"/>
  </si>
  <si>
    <t>Settings_056</t>
  </si>
  <si>
    <t>중 : 지형 시야거리가 하보다 멀리 보여야 한다.</t>
    <phoneticPr fontId="2" type="noConversion"/>
  </si>
  <si>
    <t>Settings_057</t>
  </si>
  <si>
    <t>하 : 지형 시야거리가 중의 거리보다 적게 보여야 한다.</t>
    <phoneticPr fontId="2" type="noConversion"/>
  </si>
  <si>
    <t>Settings_058</t>
  </si>
  <si>
    <t>지형 LOD단계
(메시 모델링)</t>
  </si>
  <si>
    <t xml:space="preserve">상 : 지형의 정밀도와 표현이 상세하게 나타나야 한다. </t>
    <phoneticPr fontId="2" type="noConversion"/>
  </si>
  <si>
    <t>Settings_059</t>
  </si>
  <si>
    <t>중 : 지형의 정밀도와 표현이 노멀하게 나타나야 한다.</t>
    <phoneticPr fontId="2" type="noConversion"/>
  </si>
  <si>
    <t>Settings_060</t>
  </si>
  <si>
    <t>하 : 지형의 정밀도와 표현이 엉성하게 나타나야 한다.</t>
    <phoneticPr fontId="2" type="noConversion"/>
  </si>
  <si>
    <t>Settings_061</t>
  </si>
  <si>
    <t>이펙트 효과</t>
  </si>
  <si>
    <t>상 : 이펙트 효과의 표시가 화려하게 나타나야 한다.</t>
    <phoneticPr fontId="2" type="noConversion"/>
  </si>
  <si>
    <t>Settings_062</t>
  </si>
  <si>
    <t>중 : 이펙트 효과의 표시가 노멀하게 나타나야 한다.</t>
    <phoneticPr fontId="2" type="noConversion"/>
  </si>
  <si>
    <t>Settings_063</t>
  </si>
  <si>
    <t>하 : 이펙트 효과의 표시가 엉성하게 나타나야 한다.</t>
    <phoneticPr fontId="2" type="noConversion"/>
  </si>
  <si>
    <t>Settings_064</t>
  </si>
  <si>
    <t xml:space="preserve">디폴트 된 값으로 변경되어야 한다.
뽀사시 On
물 반사 효과 On
그림자 효과 중/지형 시야거리 중/지형 LOD단계 중/이펙트 효과 상
</t>
    <phoneticPr fontId="2" type="noConversion"/>
  </si>
  <si>
    <t>Settings_065</t>
  </si>
  <si>
    <t>환경설정 창의 사운드설정 탭</t>
  </si>
  <si>
    <t>사운드 설정</t>
  </si>
  <si>
    <t>BGM(배경)</t>
  </si>
  <si>
    <t>On으로 갈수록 배경음악이 커져야 한다.</t>
    <phoneticPr fontId="2" type="noConversion"/>
  </si>
  <si>
    <t>Settings_066</t>
  </si>
  <si>
    <t>Off로 갈수록 배경음악이 작아져야 한다.</t>
    <phoneticPr fontId="2" type="noConversion"/>
  </si>
  <si>
    <t>Settings_067</t>
  </si>
  <si>
    <t>효과음</t>
  </si>
  <si>
    <t>On으로 갈수록 효과음이 커져야 한다.</t>
    <phoneticPr fontId="2" type="noConversion"/>
  </si>
  <si>
    <t>Settings_068</t>
  </si>
  <si>
    <t>Off로 갈수록 효과음이 작아져야 한다.</t>
    <phoneticPr fontId="2" type="noConversion"/>
  </si>
  <si>
    <t>Settings_069</t>
  </si>
  <si>
    <t xml:space="preserve">디폴트 된 값으로 변경, BGM 과 효과음의 조정 바에 표시가 중앙으로 정렬 되어야 한다.
</t>
    <phoneticPr fontId="2" type="noConversion"/>
  </si>
  <si>
    <t>도움말</t>
  </si>
  <si>
    <t>Settings_070</t>
  </si>
  <si>
    <t>도움말 버튼</t>
  </si>
  <si>
    <t>공통</t>
    <phoneticPr fontId="2" type="noConversion"/>
  </si>
  <si>
    <t>도움말 목록 창이 나타나야 한다.</t>
    <phoneticPr fontId="2" type="noConversion"/>
  </si>
  <si>
    <t>Settings_071</t>
  </si>
  <si>
    <t>도움말 목록 버튼(Help System/Basic Controls/Hotkeys/Fletta Points/Quest/Skills/Fletta Gem Item/Crafting and Enchanting Fletta Gem Items/Return System/Return Items/Chatting/Chat Commands/Class Advancement/Holy Creatures)이 노출되어야 한다.</t>
    <phoneticPr fontId="2" type="noConversion"/>
  </si>
  <si>
    <t>Block</t>
    <phoneticPr fontId="2" type="noConversion"/>
  </si>
  <si>
    <t>Settings_072</t>
  </si>
  <si>
    <t>Help System 버튼 클릭</t>
    <phoneticPr fontId="2" type="noConversion"/>
  </si>
  <si>
    <t>도움말 시스템 내용이 출력되어야 한다.</t>
    <phoneticPr fontId="2" type="noConversion"/>
  </si>
  <si>
    <t>Settings_073</t>
  </si>
  <si>
    <t>"List" 버튼, "Close"버튼이 노출되어야 한다.</t>
    <phoneticPr fontId="2" type="noConversion"/>
  </si>
  <si>
    <t>Settings_074</t>
  </si>
  <si>
    <t>"List" 버튼을 클릭 하면 도움말 목록 창으로 돌아가야 한다.</t>
    <phoneticPr fontId="2" type="noConversion"/>
  </si>
  <si>
    <t>Settings_075</t>
  </si>
  <si>
    <t>"Close" 버튼을 클릭 하면 도움말 목록 창이 닫혀야 한다.</t>
    <phoneticPr fontId="2" type="noConversion"/>
  </si>
  <si>
    <t>Settings_076</t>
  </si>
  <si>
    <t>창 우측 상단의 "X"버튼을 클릭 하면 목록 창이 닫혀야 한다.</t>
    <phoneticPr fontId="2" type="noConversion"/>
  </si>
  <si>
    <t>Settings_077</t>
  </si>
  <si>
    <t>스크롤바가 활성화 되어야 한다.</t>
    <phoneticPr fontId="2" type="noConversion"/>
  </si>
  <si>
    <t>Settings_078</t>
  </si>
  <si>
    <t>Basic Controls 버튼 클릭</t>
    <phoneticPr fontId="2" type="noConversion"/>
  </si>
  <si>
    <t>기본 조작방법 내용이 출력되어야 한다.</t>
    <phoneticPr fontId="2" type="noConversion"/>
  </si>
  <si>
    <t>Settings_079</t>
  </si>
  <si>
    <t>Settings_080</t>
  </si>
  <si>
    <t>Settings_081</t>
  </si>
  <si>
    <t>Settings_082</t>
  </si>
  <si>
    <t>Settings_083</t>
  </si>
  <si>
    <t>Settings_084</t>
  </si>
  <si>
    <t>Hotkeys 버튼 클릭</t>
    <phoneticPr fontId="2" type="noConversion"/>
  </si>
  <si>
    <t>단축키 내용이 출력되어야 한다.</t>
    <phoneticPr fontId="2" type="noConversion"/>
  </si>
  <si>
    <t>Settings_085</t>
  </si>
  <si>
    <t>Settings_086</t>
  </si>
  <si>
    <t>Settings_087</t>
  </si>
  <si>
    <t>Settings_088</t>
  </si>
  <si>
    <t>Settings_089</t>
  </si>
  <si>
    <t>Settings_090</t>
  </si>
  <si>
    <t>Fletta Points 버튼 클릭</t>
    <phoneticPr fontId="2" type="noConversion"/>
  </si>
  <si>
    <t>플레타 포인트 내용이 출력되어야 한다.</t>
    <phoneticPr fontId="2" type="noConversion"/>
  </si>
  <si>
    <t>Settings_091</t>
  </si>
  <si>
    <t>Settings_092</t>
  </si>
  <si>
    <t>Settings_093</t>
  </si>
  <si>
    <t>Settings_094</t>
  </si>
  <si>
    <t>Settings_095</t>
  </si>
  <si>
    <t>Settings_096</t>
  </si>
  <si>
    <t>Quest 버튼 클릭</t>
    <phoneticPr fontId="2" type="noConversion"/>
  </si>
  <si>
    <t>퀘스트 내용이 출력되어야 한다.</t>
    <phoneticPr fontId="2" type="noConversion"/>
  </si>
  <si>
    <t>Settings_097</t>
  </si>
  <si>
    <t>Settings_098</t>
  </si>
  <si>
    <t>Settings_099</t>
  </si>
  <si>
    <t>Settings_100</t>
  </si>
  <si>
    <t>Settings_101</t>
  </si>
  <si>
    <t>Settings_102</t>
  </si>
  <si>
    <t>Skills 버튼 클릭</t>
    <phoneticPr fontId="2" type="noConversion"/>
  </si>
  <si>
    <t>스킬 내용이 출력되어야 한다.</t>
    <phoneticPr fontId="2" type="noConversion"/>
  </si>
  <si>
    <t>Settings_103</t>
  </si>
  <si>
    <t>Settings_104</t>
  </si>
  <si>
    <t>Settings_105</t>
  </si>
  <si>
    <t>Settings_106</t>
  </si>
  <si>
    <t>Settings_107</t>
  </si>
  <si>
    <t>Settings_108</t>
  </si>
  <si>
    <t>Fletta Gem Item 버튼 클릭</t>
    <phoneticPr fontId="2" type="noConversion"/>
  </si>
  <si>
    <t>플레타 잼 아이템 내용이 출력되어야 한다.</t>
    <phoneticPr fontId="2" type="noConversion"/>
  </si>
  <si>
    <t>Settings_109</t>
  </si>
  <si>
    <t>Settings_110</t>
  </si>
  <si>
    <t>Settings_111</t>
  </si>
  <si>
    <t>Settings_112</t>
  </si>
  <si>
    <t>Settings_113</t>
  </si>
  <si>
    <t>Settings_114</t>
  </si>
  <si>
    <t>Crafting and Enchanting Fletta Gem Items 버튼 클릭</t>
    <phoneticPr fontId="2" type="noConversion"/>
  </si>
  <si>
    <t>Crafting and Enchanting Fletta Gem Items 내용이 출력되어야 한다.</t>
    <phoneticPr fontId="2" type="noConversion"/>
  </si>
  <si>
    <t>Settings_115</t>
  </si>
  <si>
    <t>Settings_116</t>
  </si>
  <si>
    <t>Settings_117</t>
  </si>
  <si>
    <t>Settings_118</t>
  </si>
  <si>
    <t>Settings_119</t>
  </si>
  <si>
    <t>Settings_120</t>
  </si>
  <si>
    <t>Return System 버튼 클릭</t>
    <phoneticPr fontId="2" type="noConversion"/>
  </si>
  <si>
    <t>Return System 내용이 출력되어야 한다.</t>
    <phoneticPr fontId="2" type="noConversion"/>
  </si>
  <si>
    <t>Settings_121</t>
  </si>
  <si>
    <t>Settings_122</t>
  </si>
  <si>
    <t>Settings_123</t>
  </si>
  <si>
    <t>Settings_124</t>
  </si>
  <si>
    <t>Settings_125</t>
  </si>
  <si>
    <t>Settings_126</t>
  </si>
  <si>
    <t>Return Items 버튼 클릭</t>
    <phoneticPr fontId="2" type="noConversion"/>
  </si>
  <si>
    <t>Return Items 내용이 출력되어야 한다.</t>
    <phoneticPr fontId="2" type="noConversion"/>
  </si>
  <si>
    <t>Settings_127</t>
  </si>
  <si>
    <t>Settings_128</t>
  </si>
  <si>
    <t>Settings_129</t>
  </si>
  <si>
    <t>Settings_130</t>
  </si>
  <si>
    <t>Settings_131</t>
  </si>
  <si>
    <t>Settings_132</t>
  </si>
  <si>
    <t>Chatting 버튼 클릭</t>
    <phoneticPr fontId="2" type="noConversion"/>
  </si>
  <si>
    <t>Chatting 내용이 출력되어야 한다.</t>
    <phoneticPr fontId="2" type="noConversion"/>
  </si>
  <si>
    <t>Settings_133</t>
  </si>
  <si>
    <t>Settings_134</t>
  </si>
  <si>
    <t>Settings_135</t>
  </si>
  <si>
    <t>Settings_136</t>
  </si>
  <si>
    <t>Settings_137</t>
  </si>
  <si>
    <t>Settings_138</t>
  </si>
  <si>
    <t>Chat Commands 버튼 클릭</t>
    <phoneticPr fontId="2" type="noConversion"/>
  </si>
  <si>
    <t>Chat Commands 내용이 출력되어야 한다.</t>
    <phoneticPr fontId="2" type="noConversion"/>
  </si>
  <si>
    <t>Settings_139</t>
  </si>
  <si>
    <t>Settings_140</t>
  </si>
  <si>
    <t>Settings_141</t>
  </si>
  <si>
    <t>Settings_142</t>
  </si>
  <si>
    <t>Settings_143</t>
  </si>
  <si>
    <t>Settings_144</t>
  </si>
  <si>
    <t>Class Advancement 버튼 클릭</t>
    <phoneticPr fontId="2" type="noConversion"/>
  </si>
  <si>
    <t>Class Advancement 내용이 출력되어야 한다.</t>
    <phoneticPr fontId="2" type="noConversion"/>
  </si>
  <si>
    <t>Settings_145</t>
  </si>
  <si>
    <t>Settings_146</t>
  </si>
  <si>
    <t>Settings_147</t>
  </si>
  <si>
    <t>Settings_148</t>
  </si>
  <si>
    <t>Settings_149</t>
  </si>
  <si>
    <t>Settings_150</t>
  </si>
  <si>
    <t>Holy Creatures 버튼 클릭</t>
    <phoneticPr fontId="2" type="noConversion"/>
  </si>
  <si>
    <t>Holy Creatures 내용이 출력되어야 한다.</t>
    <phoneticPr fontId="2" type="noConversion"/>
  </si>
  <si>
    <t>Settings_151</t>
  </si>
  <si>
    <t>Settings_152</t>
  </si>
  <si>
    <t>Settings_153</t>
  </si>
  <si>
    <t>Settings_154</t>
  </si>
  <si>
    <t>Settings_155</t>
  </si>
  <si>
    <t>Settings_156</t>
  </si>
  <si>
    <t>화살표 &lt; 클릭</t>
    <phoneticPr fontId="2" type="noConversion"/>
  </si>
  <si>
    <t>앞 페이지로 이동되어야 한다.</t>
    <phoneticPr fontId="2" type="noConversion"/>
  </si>
  <si>
    <t>Settings_157</t>
  </si>
  <si>
    <t>화살표 &gt; 클릭</t>
    <phoneticPr fontId="2" type="noConversion"/>
  </si>
  <si>
    <t>뒤 페이지로 이동되어야 한다.</t>
    <phoneticPr fontId="2" type="noConversion"/>
  </si>
  <si>
    <t>Settings_158</t>
  </si>
  <si>
    <t>"Close" 버튼 클릭</t>
    <phoneticPr fontId="2" type="noConversion"/>
  </si>
  <si>
    <t>도움말 목록 창이 닫혀야 한다.</t>
    <phoneticPr fontId="2" type="noConversion"/>
  </si>
  <si>
    <t>Settings_159</t>
  </si>
  <si>
    <t>캐릭터 선택</t>
  </si>
  <si>
    <t xml:space="preserve">캐릭터 선택 버튼 </t>
  </si>
  <si>
    <t>"Would you like to move to the character selection window?" 메시지 창이 팝업되어야 한다.</t>
    <phoneticPr fontId="2" type="noConversion"/>
  </si>
  <si>
    <t>Settings_160</t>
  </si>
  <si>
    <t>이동 물음 창</t>
  </si>
  <si>
    <t>확인 버튼 클릭</t>
  </si>
  <si>
    <t>캐릭터 선택 화면으로 이동되는 카운트 15초가 진행되어야 한다.</t>
    <phoneticPr fontId="2" type="noConversion"/>
  </si>
  <si>
    <t>Settings_161</t>
  </si>
  <si>
    <t>캐릭터 선택 화면으로 이동되어야 한다.</t>
    <phoneticPr fontId="2" type="noConversion"/>
  </si>
  <si>
    <t>Settings_162</t>
  </si>
  <si>
    <t>취소 버튼 클릭</t>
  </si>
  <si>
    <t>이동 물음 창이 닫혀야 한다.</t>
  </si>
  <si>
    <t>Settings_163</t>
  </si>
  <si>
    <t>게임 종료</t>
  </si>
  <si>
    <t>게임 종료 버튼</t>
  </si>
  <si>
    <t>"Do you really wish to exit Karos Online?"메시지 창이 팝업되어야 한다.</t>
  </si>
  <si>
    <t>Settings_164</t>
  </si>
  <si>
    <t>종료 물음 창</t>
  </si>
  <si>
    <t>15초 카운트가 진행되어야 한다.</t>
    <phoneticPr fontId="2" type="noConversion"/>
  </si>
  <si>
    <t>Settings_165</t>
  </si>
  <si>
    <t>15초 카운트 종료 후 게임이 종료 되어야 한다.</t>
    <phoneticPr fontId="2" type="noConversion"/>
  </si>
  <si>
    <t>Settings_166</t>
  </si>
  <si>
    <t>종료 물음 창이 닫혀야 한다.</t>
  </si>
  <si>
    <t>Depth</t>
    <phoneticPr fontId="2" type="noConversion"/>
  </si>
  <si>
    <t>Pass</t>
    <phoneticPr fontId="8" type="noConversion"/>
  </si>
  <si>
    <t>아이템이름</t>
    <phoneticPr fontId="2" type="noConversion"/>
  </si>
  <si>
    <t>레벨제한</t>
    <phoneticPr fontId="2" type="noConversion"/>
  </si>
  <si>
    <t>구매가격</t>
    <phoneticPr fontId="2" type="noConversion"/>
  </si>
  <si>
    <t>상점 매도가격</t>
    <phoneticPr fontId="2" type="noConversion"/>
  </si>
  <si>
    <t>사용클래스</t>
    <phoneticPr fontId="2" type="noConversion"/>
  </si>
  <si>
    <t>재사용시간</t>
    <phoneticPr fontId="2" type="noConversion"/>
  </si>
  <si>
    <t>아이템성능</t>
    <phoneticPr fontId="2" type="noConversion"/>
  </si>
  <si>
    <t>result</t>
    <phoneticPr fontId="2" type="noConversion"/>
  </si>
  <si>
    <t>comment</t>
    <phoneticPr fontId="2" type="noConversion"/>
  </si>
  <si>
    <t>소모성 아이템</t>
    <phoneticPr fontId="2" type="noConversion"/>
  </si>
  <si>
    <t>Item_001</t>
    <phoneticPr fontId="2" type="noConversion"/>
  </si>
  <si>
    <t>최상급 체력포션</t>
    <phoneticPr fontId="2" type="noConversion"/>
  </si>
  <si>
    <t>모두</t>
    <phoneticPr fontId="2" type="noConversion"/>
  </si>
  <si>
    <t>없음</t>
    <phoneticPr fontId="2" type="noConversion"/>
  </si>
  <si>
    <t>체력120회복</t>
    <phoneticPr fontId="2" type="noConversion"/>
  </si>
  <si>
    <t>Item_002</t>
  </si>
  <si>
    <t>상급 체력포션</t>
    <phoneticPr fontId="2" type="noConversion"/>
  </si>
  <si>
    <t>체력100회복</t>
    <phoneticPr fontId="2" type="noConversion"/>
  </si>
  <si>
    <t>Item_003</t>
  </si>
  <si>
    <t>중급 체력포션</t>
    <phoneticPr fontId="2" type="noConversion"/>
  </si>
  <si>
    <t>체력70회복</t>
    <phoneticPr fontId="2" type="noConversion"/>
  </si>
  <si>
    <t>Item_004</t>
  </si>
  <si>
    <t>하급 체력포션</t>
    <phoneticPr fontId="2" type="noConversion"/>
  </si>
  <si>
    <t>체력40회복</t>
    <phoneticPr fontId="2" type="noConversion"/>
  </si>
  <si>
    <t>Item_005</t>
  </si>
  <si>
    <t>최하급 체력포션</t>
    <phoneticPr fontId="2" type="noConversion"/>
  </si>
  <si>
    <t>체력20회복</t>
    <phoneticPr fontId="2" type="noConversion"/>
  </si>
  <si>
    <t>Item_006</t>
  </si>
  <si>
    <t>초심자의 체력포션</t>
    <phoneticPr fontId="2" type="noConversion"/>
  </si>
  <si>
    <t>초기 지급 아이템</t>
    <phoneticPr fontId="2" type="noConversion"/>
  </si>
  <si>
    <t>Item_007</t>
  </si>
  <si>
    <t>최상급 마나포션</t>
    <phoneticPr fontId="2" type="noConversion"/>
  </si>
  <si>
    <t>마나30회복</t>
    <phoneticPr fontId="2" type="noConversion"/>
  </si>
  <si>
    <t>Item_008</t>
  </si>
  <si>
    <t>상급 마나포션</t>
    <phoneticPr fontId="2" type="noConversion"/>
  </si>
  <si>
    <t>마나25회복</t>
    <phoneticPr fontId="2" type="noConversion"/>
  </si>
  <si>
    <t>Item_009</t>
  </si>
  <si>
    <t>중급 마나포션</t>
    <phoneticPr fontId="2" type="noConversion"/>
  </si>
  <si>
    <t>마나20회복</t>
    <phoneticPr fontId="2" type="noConversion"/>
  </si>
  <si>
    <t xml:space="preserve">  </t>
    <phoneticPr fontId="2" type="noConversion"/>
  </si>
  <si>
    <t>Item_010</t>
  </si>
  <si>
    <t>하급 마나포션</t>
    <phoneticPr fontId="2" type="noConversion"/>
  </si>
  <si>
    <t>마나15회복</t>
    <phoneticPr fontId="2" type="noConversion"/>
  </si>
  <si>
    <t>Item_011</t>
  </si>
  <si>
    <t>최하급 마나포션</t>
    <phoneticPr fontId="2" type="noConversion"/>
  </si>
  <si>
    <t>마나10회복</t>
    <phoneticPr fontId="2" type="noConversion"/>
  </si>
  <si>
    <t>Item_012</t>
  </si>
  <si>
    <t>초심자의 마나포션</t>
    <phoneticPr fontId="2" type="noConversion"/>
  </si>
  <si>
    <t>Item_013</t>
  </si>
  <si>
    <t>대형 듀얼 포션</t>
    <phoneticPr fontId="2" type="noConversion"/>
  </si>
  <si>
    <t>체력120
마나30 회복</t>
    <phoneticPr fontId="2" type="noConversion"/>
  </si>
  <si>
    <t>Item_014</t>
  </si>
  <si>
    <t>중형 듀얼 포션</t>
    <phoneticPr fontId="2" type="noConversion"/>
  </si>
  <si>
    <t>체력 100
마나 25 회복</t>
  </si>
  <si>
    <t>Item_015</t>
  </si>
  <si>
    <t>소형 듀얼포션</t>
    <phoneticPr fontId="2" type="noConversion"/>
  </si>
  <si>
    <t>체력 70
마나 20 회복</t>
    <phoneticPr fontId="2" type="noConversion"/>
  </si>
  <si>
    <t>Item_016</t>
  </si>
  <si>
    <t>윈드 포션</t>
    <phoneticPr fontId="2" type="noConversion"/>
  </si>
  <si>
    <t>60초동안
이동속도증가</t>
    <phoneticPr fontId="2" type="noConversion"/>
  </si>
  <si>
    <t>Item_017</t>
  </si>
  <si>
    <t>스트랭스 포션</t>
    <phoneticPr fontId="2" type="noConversion"/>
  </si>
  <si>
    <t>60초동안
이동속도
공격속도 증가</t>
    <phoneticPr fontId="2" type="noConversion"/>
  </si>
  <si>
    <t>Item_018</t>
  </si>
  <si>
    <t>무기 강화주문서</t>
    <phoneticPr fontId="2" type="noConversion"/>
  </si>
  <si>
    <t>무기 능력치
상승</t>
    <phoneticPr fontId="2" type="noConversion"/>
  </si>
  <si>
    <t>Item_019</t>
  </si>
  <si>
    <t>방어구 강화주문서</t>
    <phoneticPr fontId="2" type="noConversion"/>
  </si>
  <si>
    <t>방어구 능력치
상승</t>
    <phoneticPr fontId="2" type="noConversion"/>
  </si>
  <si>
    <t>Item_020</t>
  </si>
  <si>
    <t>플레타 응집 용기</t>
    <phoneticPr fontId="2" type="noConversion"/>
  </si>
  <si>
    <t>모두</t>
  </si>
  <si>
    <t>사냥을 통해 모아둔 fp 1포인트가 사리지며 플레타 응집액윽 획득</t>
    <phoneticPr fontId="2" type="noConversion"/>
  </si>
  <si>
    <t>Item_021</t>
  </si>
  <si>
    <t>귀환토큰</t>
    <phoneticPr fontId="2" type="noConversion"/>
  </si>
  <si>
    <t>슬롯에 저장된 마을로 귀환</t>
    <phoneticPr fontId="2" type="noConversion"/>
  </si>
  <si>
    <t>Item_022</t>
  </si>
  <si>
    <t>귀환슬롯확장주문서</t>
    <phoneticPr fontId="2" type="noConversion"/>
  </si>
  <si>
    <t>퀘스트로 획득</t>
    <phoneticPr fontId="2" type="noConversion"/>
  </si>
  <si>
    <t>우클릭으로 슬롯확장</t>
    <phoneticPr fontId="2" type="noConversion"/>
  </si>
  <si>
    <t>Item_023</t>
  </si>
  <si>
    <t>귀환 위치 기록</t>
    <phoneticPr fontId="2" type="noConversion"/>
  </si>
  <si>
    <t>슬롯에 귀환 마을을 기록</t>
    <phoneticPr fontId="2" type="noConversion"/>
  </si>
  <si>
    <t>Item_024</t>
  </si>
  <si>
    <t>베르네오귀환주문서</t>
    <phoneticPr fontId="2" type="noConversion"/>
  </si>
  <si>
    <t>제조 / 드랍으로 획득</t>
    <phoneticPr fontId="2" type="noConversion"/>
  </si>
  <si>
    <t>베르네오 타운으로 이동</t>
    <phoneticPr fontId="2" type="noConversion"/>
  </si>
  <si>
    <t>Item_025</t>
  </si>
  <si>
    <t>루피넬 귀환 주문서</t>
    <phoneticPr fontId="2" type="noConversion"/>
  </si>
  <si>
    <t>루피넬 타운으로 이동</t>
    <phoneticPr fontId="2" type="noConversion"/>
  </si>
  <si>
    <t>Item_026</t>
  </si>
  <si>
    <t>영혼의위패</t>
    <phoneticPr fontId="2" type="noConversion"/>
  </si>
  <si>
    <t>죽었을때 제자리에서 부활</t>
    <phoneticPr fontId="2" type="noConversion"/>
  </si>
  <si>
    <t>조합확률</t>
    <phoneticPr fontId="2" type="noConversion"/>
  </si>
  <si>
    <t>아이템속성</t>
    <phoneticPr fontId="2" type="noConversion"/>
  </si>
  <si>
    <t>매입/매도가격</t>
    <phoneticPr fontId="2" type="noConversion"/>
  </si>
  <si>
    <t>조합아이템</t>
    <phoneticPr fontId="2" type="noConversion"/>
  </si>
  <si>
    <t>속성조합아이템</t>
    <phoneticPr fontId="2" type="noConversion"/>
  </si>
  <si>
    <t>Item_027</t>
    <phoneticPr fontId="2" type="noConversion"/>
  </si>
  <si>
    <t>다이아몬드</t>
    <phoneticPr fontId="2" type="noConversion"/>
  </si>
  <si>
    <t>패시브</t>
    <phoneticPr fontId="2" type="noConversion"/>
  </si>
  <si>
    <t>힘</t>
    <phoneticPr fontId="2" type="noConversion"/>
  </si>
  <si>
    <t>0/2000</t>
    <phoneticPr fontId="2" type="noConversion"/>
  </si>
  <si>
    <t>악세서리</t>
    <phoneticPr fontId="2" type="noConversion"/>
  </si>
  <si>
    <t>악세서리 
조합시 힘+3</t>
    <phoneticPr fontId="2" type="noConversion"/>
  </si>
  <si>
    <t>Item_028</t>
  </si>
  <si>
    <t>하급 다이아몬드</t>
    <phoneticPr fontId="2" type="noConversion"/>
  </si>
  <si>
    <t>패시브</t>
    <phoneticPr fontId="2" type="noConversion"/>
  </si>
  <si>
    <t>0/1000</t>
    <phoneticPr fontId="2" type="noConversion"/>
  </si>
  <si>
    <t>악세서리</t>
    <phoneticPr fontId="2" type="noConversion"/>
  </si>
  <si>
    <t>없음</t>
    <phoneticPr fontId="2" type="noConversion"/>
  </si>
  <si>
    <t>악세서리 
조합시 힘+2</t>
    <phoneticPr fontId="2" type="noConversion"/>
  </si>
  <si>
    <t>Item_029</t>
  </si>
  <si>
    <t>최하급 다이아몬드</t>
    <phoneticPr fontId="2" type="noConversion"/>
  </si>
  <si>
    <t>패시브</t>
    <phoneticPr fontId="2" type="noConversion"/>
  </si>
  <si>
    <t>0/500</t>
    <phoneticPr fontId="2" type="noConversion"/>
  </si>
  <si>
    <t>악세서리 
조합시 힘+1</t>
    <phoneticPr fontId="2" type="noConversion"/>
  </si>
  <si>
    <t>Item_030</t>
  </si>
  <si>
    <t>루비</t>
    <phoneticPr fontId="2" type="noConversion"/>
  </si>
  <si>
    <t>체력</t>
    <phoneticPr fontId="2" type="noConversion"/>
  </si>
  <si>
    <t>0/2000</t>
    <phoneticPr fontId="2" type="noConversion"/>
  </si>
  <si>
    <t>악세서리 
조합시 체력+3</t>
    <phoneticPr fontId="2" type="noConversion"/>
  </si>
  <si>
    <t>Item_031</t>
  </si>
  <si>
    <t>하급 루비</t>
    <phoneticPr fontId="2" type="noConversion"/>
  </si>
  <si>
    <t>악세서리 
조합시 체력+2</t>
    <phoneticPr fontId="2" type="noConversion"/>
  </si>
  <si>
    <t>Item_032</t>
  </si>
  <si>
    <t>최하급 루비</t>
    <phoneticPr fontId="2" type="noConversion"/>
  </si>
  <si>
    <t>10000/500</t>
    <phoneticPr fontId="2" type="noConversion"/>
  </si>
  <si>
    <t>악세서리 
조합시 체력+1</t>
    <phoneticPr fontId="2" type="noConversion"/>
  </si>
  <si>
    <t>Item_033</t>
  </si>
  <si>
    <t>사파이어</t>
    <phoneticPr fontId="2" type="noConversion"/>
  </si>
  <si>
    <t>민첩</t>
    <phoneticPr fontId="2" type="noConversion"/>
  </si>
  <si>
    <t>악세서리 
조합시 민첩+3</t>
    <phoneticPr fontId="2" type="noConversion"/>
  </si>
  <si>
    <t>Item_034</t>
  </si>
  <si>
    <t>하급 사파이어</t>
    <phoneticPr fontId="2" type="noConversion"/>
  </si>
  <si>
    <t>악세서리 
조합시 민첩+2</t>
    <phoneticPr fontId="2" type="noConversion"/>
  </si>
  <si>
    <t>ㅇ</t>
    <phoneticPr fontId="2" type="noConversion"/>
  </si>
  <si>
    <t>Item_035</t>
  </si>
  <si>
    <t>최하급 사파이어</t>
    <phoneticPr fontId="2" type="noConversion"/>
  </si>
  <si>
    <t>악세서리 
조합시 민첩+1</t>
    <phoneticPr fontId="2" type="noConversion"/>
  </si>
  <si>
    <t>Item_036</t>
  </si>
  <si>
    <t>에머시스트</t>
    <phoneticPr fontId="2" type="noConversion"/>
  </si>
  <si>
    <t>지능</t>
    <phoneticPr fontId="2" type="noConversion"/>
  </si>
  <si>
    <t>악세서리 
조합시 지능+3</t>
    <phoneticPr fontId="2" type="noConversion"/>
  </si>
  <si>
    <t>Item_037</t>
  </si>
  <si>
    <t>하급 에머시스트</t>
    <phoneticPr fontId="2" type="noConversion"/>
  </si>
  <si>
    <t>악세서리 
조합시 지능+2</t>
    <phoneticPr fontId="2" type="noConversion"/>
  </si>
  <si>
    <t>Item_038</t>
  </si>
  <si>
    <t>최하급 에머시스트</t>
    <phoneticPr fontId="2" type="noConversion"/>
  </si>
  <si>
    <t>악세서리 
조합시 지능+1</t>
    <phoneticPr fontId="2" type="noConversion"/>
  </si>
  <si>
    <t>Item_039</t>
  </si>
  <si>
    <t>토파즈</t>
    <phoneticPr fontId="2" type="noConversion"/>
  </si>
  <si>
    <t>정신</t>
    <phoneticPr fontId="2" type="noConversion"/>
  </si>
  <si>
    <t>악세서리 
조합시 정신+3</t>
    <phoneticPr fontId="2" type="noConversion"/>
  </si>
  <si>
    <t>Item_040</t>
  </si>
  <si>
    <t>하급 토파즈</t>
    <phoneticPr fontId="2" type="noConversion"/>
  </si>
  <si>
    <t>패시브</t>
  </si>
  <si>
    <t>악세서리 
조합시 정신+2</t>
    <phoneticPr fontId="2" type="noConversion"/>
  </si>
  <si>
    <t>Item_041</t>
  </si>
  <si>
    <t>최하급 토파즈</t>
    <phoneticPr fontId="2" type="noConversion"/>
  </si>
  <si>
    <t>악세서리 
조합시 정신+1</t>
    <phoneticPr fontId="2" type="noConversion"/>
  </si>
  <si>
    <t>Item_042</t>
  </si>
  <si>
    <t>레드스컬</t>
    <phoneticPr fontId="2" type="noConversion"/>
  </si>
  <si>
    <t>물리공격력</t>
    <phoneticPr fontId="2" type="noConversion"/>
  </si>
  <si>
    <t>무기</t>
    <phoneticPr fontId="2" type="noConversion"/>
  </si>
  <si>
    <t>무기 조합시 
물리공격력 +?</t>
    <phoneticPr fontId="2" type="noConversion"/>
  </si>
  <si>
    <t>Item_043</t>
  </si>
  <si>
    <t>레드스컬 부스러기</t>
    <phoneticPr fontId="2" type="noConversion"/>
  </si>
  <si>
    <t>Item_044</t>
  </si>
  <si>
    <t>레드스컬 조각</t>
    <phoneticPr fontId="2" type="noConversion"/>
  </si>
  <si>
    <t>Item_045</t>
  </si>
  <si>
    <t>블루스컬</t>
    <phoneticPr fontId="2" type="noConversion"/>
  </si>
  <si>
    <t>마법공격력</t>
    <phoneticPr fontId="2" type="noConversion"/>
  </si>
  <si>
    <t>무기 조합시 
마법공격력 +?</t>
    <phoneticPr fontId="2" type="noConversion"/>
  </si>
  <si>
    <t>아이템이름</t>
    <phoneticPr fontId="2" type="noConversion"/>
  </si>
  <si>
    <t>레벨제한</t>
    <phoneticPr fontId="2" type="noConversion"/>
  </si>
  <si>
    <t>구매가격</t>
    <phoneticPr fontId="2" type="noConversion"/>
  </si>
  <si>
    <t>매도가격</t>
    <phoneticPr fontId="2" type="noConversion"/>
  </si>
  <si>
    <t>착용클래스</t>
    <phoneticPr fontId="2" type="noConversion"/>
  </si>
  <si>
    <t>착용이미지</t>
    <phoneticPr fontId="2" type="noConversion"/>
  </si>
  <si>
    <t>아이템성능</t>
    <phoneticPr fontId="2" type="noConversion"/>
  </si>
  <si>
    <t>result</t>
    <phoneticPr fontId="2" type="noConversion"/>
  </si>
  <si>
    <t>comment</t>
    <phoneticPr fontId="2" type="noConversion"/>
  </si>
  <si>
    <t>어태커 아이템</t>
    <phoneticPr fontId="2" type="noConversion"/>
  </si>
  <si>
    <t>Item_046</t>
    <phoneticPr fontId="2" type="noConversion"/>
  </si>
  <si>
    <t>그레이트소드</t>
    <phoneticPr fontId="2" type="noConversion"/>
  </si>
  <si>
    <t>초기 지급 아이템</t>
    <phoneticPr fontId="2" type="noConversion"/>
  </si>
  <si>
    <t>어태커</t>
    <phoneticPr fontId="2" type="noConversion"/>
  </si>
  <si>
    <t>그레이트소드
두손검</t>
    <phoneticPr fontId="2" type="noConversion"/>
  </si>
  <si>
    <t>Item_047</t>
  </si>
  <si>
    <t>1차 크루얼소드</t>
    <phoneticPr fontId="2" type="noConversion"/>
  </si>
  <si>
    <t>크루얼소드
두손검</t>
    <phoneticPr fontId="2" type="noConversion"/>
  </si>
  <si>
    <t>Item_048</t>
  </si>
  <si>
    <t>2차 바스타드소드</t>
    <phoneticPr fontId="2" type="noConversion"/>
  </si>
  <si>
    <t>바스타드소드
두손검</t>
    <phoneticPr fontId="2" type="noConversion"/>
  </si>
  <si>
    <t>Item_049</t>
  </si>
  <si>
    <t>3차 프람베르주</t>
    <phoneticPr fontId="2" type="noConversion"/>
  </si>
  <si>
    <t>프람베르주
두손검</t>
    <phoneticPr fontId="2" type="noConversion"/>
  </si>
  <si>
    <t>Item_050</t>
  </si>
  <si>
    <t>4차 투핸드소드</t>
    <phoneticPr fontId="2" type="noConversion"/>
  </si>
  <si>
    <t>투핸드소드
두손검</t>
    <phoneticPr fontId="2" type="noConversion"/>
  </si>
  <si>
    <t>Item_051</t>
  </si>
  <si>
    <t>롱스피어</t>
    <phoneticPr fontId="2" type="noConversion"/>
  </si>
  <si>
    <t>획득 경로 불명</t>
    <phoneticPr fontId="2" type="noConversion"/>
  </si>
  <si>
    <t>롱스피어
두손창</t>
    <phoneticPr fontId="2" type="noConversion"/>
  </si>
  <si>
    <t>Item_052</t>
  </si>
  <si>
    <t>1차 파르티잔</t>
    <phoneticPr fontId="2" type="noConversion"/>
  </si>
  <si>
    <t>파르티잔
두손창</t>
    <phoneticPr fontId="2" type="noConversion"/>
  </si>
  <si>
    <t>Item_053</t>
  </si>
  <si>
    <t>2차 포사르</t>
    <phoneticPr fontId="2" type="noConversion"/>
  </si>
  <si>
    <t>포사르
두손창</t>
    <phoneticPr fontId="2" type="noConversion"/>
  </si>
  <si>
    <t>Item_054</t>
  </si>
  <si>
    <t>3차 글레이브</t>
    <phoneticPr fontId="2" type="noConversion"/>
  </si>
  <si>
    <t>글레이브
두손창</t>
    <phoneticPr fontId="2" type="noConversion"/>
  </si>
  <si>
    <t>Item_055</t>
  </si>
  <si>
    <t>4차 할베르트</t>
    <phoneticPr fontId="2" type="noConversion"/>
  </si>
  <si>
    <t>할베르트
두손창</t>
    <phoneticPr fontId="2" type="noConversion"/>
  </si>
  <si>
    <t>Item_056</t>
  </si>
  <si>
    <t>틴 큐라스 상의</t>
    <phoneticPr fontId="2" type="noConversion"/>
  </si>
  <si>
    <t>틴큐라스상의</t>
    <phoneticPr fontId="2" type="noConversion"/>
  </si>
  <si>
    <t>Item_057</t>
  </si>
  <si>
    <t>1차 레인포스 상의</t>
    <phoneticPr fontId="2" type="noConversion"/>
  </si>
  <si>
    <t>레인포스상의</t>
    <phoneticPr fontId="2" type="noConversion"/>
  </si>
  <si>
    <t>Item_058</t>
  </si>
  <si>
    <t>2차 컴파운드 상의</t>
    <phoneticPr fontId="2" type="noConversion"/>
  </si>
  <si>
    <t>컴파운드상의</t>
    <phoneticPr fontId="2" type="noConversion"/>
  </si>
  <si>
    <t>Item_059</t>
  </si>
  <si>
    <t>3차 아이언플레이트 상의</t>
    <phoneticPr fontId="2" type="noConversion"/>
  </si>
  <si>
    <t>아이언
플레이트상의</t>
    <phoneticPr fontId="2" type="noConversion"/>
  </si>
  <si>
    <t>Item_060</t>
  </si>
  <si>
    <t>4차 드레이크스케일 상의</t>
    <phoneticPr fontId="2" type="noConversion"/>
  </si>
  <si>
    <t>드레이크
스케일 상의</t>
    <phoneticPr fontId="2" type="noConversion"/>
  </si>
  <si>
    <t>Item_061</t>
  </si>
  <si>
    <t>틴 큐라스 하의</t>
    <phoneticPr fontId="2" type="noConversion"/>
  </si>
  <si>
    <t>틴큐라스하의</t>
    <phoneticPr fontId="2" type="noConversion"/>
  </si>
  <si>
    <t>Item_062</t>
  </si>
  <si>
    <t>1차 레인포스 하의</t>
    <phoneticPr fontId="2" type="noConversion"/>
  </si>
  <si>
    <t>레인포스하의</t>
    <phoneticPr fontId="2" type="noConversion"/>
  </si>
  <si>
    <t>Item_063</t>
  </si>
  <si>
    <t>2차 컴파운드 하의</t>
    <phoneticPr fontId="2" type="noConversion"/>
  </si>
  <si>
    <t>컴파운드하의</t>
    <phoneticPr fontId="2" type="noConversion"/>
  </si>
  <si>
    <t>Item_064</t>
  </si>
  <si>
    <t>3차 아이언플레이트 하의</t>
    <phoneticPr fontId="2" type="noConversion"/>
  </si>
  <si>
    <t>아이언
플레이트하의</t>
    <phoneticPr fontId="2" type="noConversion"/>
  </si>
  <si>
    <t>Item_065</t>
  </si>
  <si>
    <t>4차 드레이크스케일 하의</t>
    <phoneticPr fontId="2" type="noConversion"/>
  </si>
  <si>
    <t>드레이크
스케일 하의</t>
    <phoneticPr fontId="2" type="noConversion"/>
  </si>
  <si>
    <t>Item_066</t>
  </si>
  <si>
    <t>틴 큐라스 장갑</t>
    <phoneticPr fontId="2" type="noConversion"/>
  </si>
  <si>
    <t>틴큐라스장갑</t>
    <phoneticPr fontId="2" type="noConversion"/>
  </si>
  <si>
    <t>Item_067</t>
  </si>
  <si>
    <t>1차 레인포스 장갑</t>
    <phoneticPr fontId="2" type="noConversion"/>
  </si>
  <si>
    <t>레인포스장갑</t>
    <phoneticPr fontId="2" type="noConversion"/>
  </si>
  <si>
    <t>Item_068</t>
  </si>
  <si>
    <t>2차 컴파운드 장갑</t>
    <phoneticPr fontId="2" type="noConversion"/>
  </si>
  <si>
    <t>컴파운드장갑</t>
    <phoneticPr fontId="2" type="noConversion"/>
  </si>
  <si>
    <t>Item_069</t>
  </si>
  <si>
    <t>3차 아이언플레이트 장갑</t>
    <phoneticPr fontId="2" type="noConversion"/>
  </si>
  <si>
    <t>아이언
플레이트장갑</t>
    <phoneticPr fontId="2" type="noConversion"/>
  </si>
  <si>
    <t>Item_070</t>
  </si>
  <si>
    <t>4차 드레이크스케일 장갑</t>
    <phoneticPr fontId="2" type="noConversion"/>
  </si>
  <si>
    <t>드레이크
스케일 장갑</t>
    <phoneticPr fontId="2" type="noConversion"/>
  </si>
  <si>
    <t>Item_071</t>
  </si>
  <si>
    <t>틴 큐라스 신발</t>
    <phoneticPr fontId="2" type="noConversion"/>
  </si>
  <si>
    <t>틴큐라스신발</t>
    <phoneticPr fontId="2" type="noConversion"/>
  </si>
  <si>
    <t>Item_072</t>
  </si>
  <si>
    <t>1차 레인포스 신발</t>
    <phoneticPr fontId="2" type="noConversion"/>
  </si>
  <si>
    <t>레인포스신발</t>
    <phoneticPr fontId="2" type="noConversion"/>
  </si>
  <si>
    <t>Item_073</t>
  </si>
  <si>
    <t>2차 컴파운드 신발</t>
    <phoneticPr fontId="2" type="noConversion"/>
  </si>
  <si>
    <t>컴파운드신발</t>
    <phoneticPr fontId="2" type="noConversion"/>
  </si>
  <si>
    <t>Item_074</t>
  </si>
  <si>
    <t>3차 아이언플레이트 신발</t>
    <phoneticPr fontId="2" type="noConversion"/>
  </si>
  <si>
    <t>아이언
플레이트신발</t>
    <phoneticPr fontId="2" type="noConversion"/>
  </si>
  <si>
    <t>Item_075</t>
  </si>
  <si>
    <t>4차 드레이크스케일 신발</t>
    <phoneticPr fontId="2" type="noConversion"/>
  </si>
  <si>
    <t>드레이크
스케일 신발</t>
    <phoneticPr fontId="2" type="noConversion"/>
  </si>
  <si>
    <t>다크 세이버 아이템</t>
    <phoneticPr fontId="2" type="noConversion"/>
  </si>
  <si>
    <t>Item_076</t>
    <phoneticPr fontId="2" type="noConversion"/>
  </si>
  <si>
    <t>대거</t>
    <phoneticPr fontId="2" type="noConversion"/>
  </si>
  <si>
    <t>다크세이버</t>
    <phoneticPr fontId="2" type="noConversion"/>
  </si>
  <si>
    <t>대거
듀얼단검</t>
    <phoneticPr fontId="2" type="noConversion"/>
  </si>
  <si>
    <t>Item_077</t>
  </si>
  <si>
    <t>1차 나이프</t>
    <phoneticPr fontId="2" type="noConversion"/>
  </si>
  <si>
    <t>나이프
듀얼단검</t>
    <phoneticPr fontId="2" type="noConversion"/>
  </si>
  <si>
    <t>Item_078</t>
  </si>
  <si>
    <t>2차 페르시안 나이프</t>
    <phoneticPr fontId="2" type="noConversion"/>
  </si>
  <si>
    <t>페르시안 
나이프
듀얼단검</t>
    <phoneticPr fontId="2" type="noConversion"/>
  </si>
  <si>
    <t>Item_079</t>
  </si>
  <si>
    <t>3차 쿠크리</t>
    <phoneticPr fontId="2" type="noConversion"/>
  </si>
  <si>
    <t>쿠크리
듀얼단검</t>
    <phoneticPr fontId="2" type="noConversion"/>
  </si>
  <si>
    <t>Item_080</t>
  </si>
  <si>
    <t>4차 칼링대거</t>
    <phoneticPr fontId="2" type="noConversion"/>
  </si>
  <si>
    <t>칼링대거
듀얼단검</t>
    <phoneticPr fontId="2" type="noConversion"/>
  </si>
  <si>
    <t>Item_081</t>
  </si>
  <si>
    <t>롱소드</t>
    <phoneticPr fontId="2" type="noConversion"/>
  </si>
  <si>
    <t>롱소드
듀얼검</t>
    <phoneticPr fontId="2" type="noConversion"/>
  </si>
  <si>
    <t>Item_082</t>
  </si>
  <si>
    <t>1차 스파타</t>
    <phoneticPr fontId="2" type="noConversion"/>
  </si>
  <si>
    <t>스파타
듀얼검</t>
    <phoneticPr fontId="2" type="noConversion"/>
  </si>
  <si>
    <t>Item_083</t>
  </si>
  <si>
    <t>2차 아이스 소드</t>
    <phoneticPr fontId="2" type="noConversion"/>
  </si>
  <si>
    <t>아이스 소드
듀얼검</t>
    <phoneticPr fontId="2" type="noConversion"/>
  </si>
  <si>
    <t>Item_084</t>
  </si>
  <si>
    <t>3차 플레임 소드</t>
    <phoneticPr fontId="2" type="noConversion"/>
  </si>
  <si>
    <t>플레임 소드
듀얼검</t>
    <phoneticPr fontId="2" type="noConversion"/>
  </si>
  <si>
    <t>Item_085</t>
  </si>
  <si>
    <t>4차 커틀러스</t>
    <phoneticPr fontId="2" type="noConversion"/>
  </si>
  <si>
    <t>커틀러스
듀얼검</t>
    <phoneticPr fontId="2" type="noConversion"/>
  </si>
  <si>
    <t>Item_086</t>
  </si>
  <si>
    <t>프레데터 상의</t>
    <phoneticPr fontId="2" type="noConversion"/>
  </si>
  <si>
    <t>Item_087</t>
  </si>
  <si>
    <t>1차 블래스켈 상의</t>
    <phoneticPr fontId="2" type="noConversion"/>
  </si>
  <si>
    <t>블래스켈 상의</t>
    <phoneticPr fontId="2" type="noConversion"/>
  </si>
  <si>
    <t>Item_088</t>
  </si>
  <si>
    <t>2차 쉐도우워커 상의</t>
    <phoneticPr fontId="2" type="noConversion"/>
  </si>
  <si>
    <t>쉐도우워커 상의</t>
    <phoneticPr fontId="2" type="noConversion"/>
  </si>
  <si>
    <t>Item_089</t>
  </si>
  <si>
    <t>3차 다크펄스 상의</t>
    <phoneticPr fontId="2" type="noConversion"/>
  </si>
  <si>
    <t>다크펄스 상의</t>
    <phoneticPr fontId="2" type="noConversion"/>
  </si>
  <si>
    <t>Item_090</t>
  </si>
  <si>
    <t>4차 둠데이즈 상의</t>
    <phoneticPr fontId="2" type="noConversion"/>
  </si>
  <si>
    <t>둠데이즈 상의</t>
    <phoneticPr fontId="2" type="noConversion"/>
  </si>
  <si>
    <t>Item_091</t>
  </si>
  <si>
    <t>프레데터 하의</t>
    <phoneticPr fontId="2" type="noConversion"/>
  </si>
  <si>
    <t>Item_092</t>
  </si>
  <si>
    <t>1차 블래스켈 하의</t>
    <phoneticPr fontId="2" type="noConversion"/>
  </si>
  <si>
    <t>블래스켈 하의</t>
    <phoneticPr fontId="2" type="noConversion"/>
  </si>
  <si>
    <t>Item_093</t>
  </si>
  <si>
    <t>2차 쉐도우워커 하의</t>
    <phoneticPr fontId="2" type="noConversion"/>
  </si>
  <si>
    <t>쉐도우워커 하의</t>
    <phoneticPr fontId="2" type="noConversion"/>
  </si>
  <si>
    <t>Item_094</t>
  </si>
  <si>
    <t>3차 다크펄스 하의</t>
    <phoneticPr fontId="2" type="noConversion"/>
  </si>
  <si>
    <t>다크펄스 하의</t>
    <phoneticPr fontId="2" type="noConversion"/>
  </si>
  <si>
    <t>Item_095</t>
  </si>
  <si>
    <t>4차 둠데이즈 하의</t>
    <phoneticPr fontId="2" type="noConversion"/>
  </si>
  <si>
    <t>둠데이즈 하의</t>
    <phoneticPr fontId="2" type="noConversion"/>
  </si>
  <si>
    <t>Item_096</t>
  </si>
  <si>
    <t>프레데터 장갑</t>
    <phoneticPr fontId="2" type="noConversion"/>
  </si>
  <si>
    <t>Item_097</t>
  </si>
  <si>
    <t>1차 블래스켈 장갑</t>
    <phoneticPr fontId="2" type="noConversion"/>
  </si>
  <si>
    <t>블래스켈 장갑</t>
    <phoneticPr fontId="2" type="noConversion"/>
  </si>
  <si>
    <t>Item_098</t>
  </si>
  <si>
    <t>2차 쉐도우워커 장갑</t>
    <phoneticPr fontId="2" type="noConversion"/>
  </si>
  <si>
    <t>쉐도우워커 장갑</t>
    <phoneticPr fontId="2" type="noConversion"/>
  </si>
  <si>
    <t>Item_099</t>
  </si>
  <si>
    <t>3차 다크펄스 장갑</t>
    <phoneticPr fontId="2" type="noConversion"/>
  </si>
  <si>
    <t>다크펄스 장갑</t>
    <phoneticPr fontId="2" type="noConversion"/>
  </si>
  <si>
    <t>Item_100</t>
  </si>
  <si>
    <t>4차 둠데이즈 장갑</t>
    <phoneticPr fontId="2" type="noConversion"/>
  </si>
  <si>
    <t>둠데이즈 장갑</t>
    <phoneticPr fontId="2" type="noConversion"/>
  </si>
  <si>
    <t>Item_101</t>
  </si>
  <si>
    <t>프레데터 신발</t>
    <phoneticPr fontId="2" type="noConversion"/>
  </si>
  <si>
    <t>Item_102</t>
  </si>
  <si>
    <t>1차 블래스켈 신발</t>
    <phoneticPr fontId="2" type="noConversion"/>
  </si>
  <si>
    <t>블래스켈 신발</t>
    <phoneticPr fontId="2" type="noConversion"/>
  </si>
  <si>
    <t>Item_103</t>
  </si>
  <si>
    <t>2차 쉐도우워커 신발</t>
    <phoneticPr fontId="2" type="noConversion"/>
  </si>
  <si>
    <t>쉐도우워커 신발</t>
    <phoneticPr fontId="2" type="noConversion"/>
  </si>
  <si>
    <t>Item_104</t>
  </si>
  <si>
    <t>3차 다크펄스 신발</t>
    <phoneticPr fontId="2" type="noConversion"/>
  </si>
  <si>
    <t>다크펄스 신발</t>
    <phoneticPr fontId="2" type="noConversion"/>
  </si>
  <si>
    <t>Item_105</t>
  </si>
  <si>
    <t>4차 둠데이즈 신발</t>
    <phoneticPr fontId="2" type="noConversion"/>
  </si>
  <si>
    <t>둠데이즈 신발</t>
    <phoneticPr fontId="2" type="noConversion"/>
  </si>
  <si>
    <t>헌터 아이템</t>
    <phoneticPr fontId="2" type="noConversion"/>
  </si>
  <si>
    <t>Item_106</t>
    <phoneticPr fontId="2" type="noConversion"/>
  </si>
  <si>
    <t>롱보우</t>
    <phoneticPr fontId="2" type="noConversion"/>
  </si>
  <si>
    <t>헌터</t>
    <phoneticPr fontId="2" type="noConversion"/>
  </si>
  <si>
    <t>롱보우
활</t>
    <phoneticPr fontId="2" type="noConversion"/>
  </si>
  <si>
    <t>Item_107</t>
  </si>
  <si>
    <t>1차 어설트 보우</t>
    <phoneticPr fontId="2" type="noConversion"/>
  </si>
  <si>
    <t>어설트 보우
활</t>
    <phoneticPr fontId="2" type="noConversion"/>
  </si>
  <si>
    <t>Item_108</t>
  </si>
  <si>
    <t>2차 헌팅 보우</t>
    <phoneticPr fontId="2" type="noConversion"/>
  </si>
  <si>
    <t>헌팅 보우
활</t>
    <phoneticPr fontId="2" type="noConversion"/>
  </si>
  <si>
    <t>Item_109</t>
  </si>
  <si>
    <t>3차 콤포지트 보우</t>
    <phoneticPr fontId="2" type="noConversion"/>
  </si>
  <si>
    <t>콤포지트 보우
활</t>
    <phoneticPr fontId="2" type="noConversion"/>
  </si>
  <si>
    <t>Item_110</t>
  </si>
  <si>
    <t>4차 이블아이즈 보우</t>
    <phoneticPr fontId="2" type="noConversion"/>
  </si>
  <si>
    <t>이블아이즈보우
활</t>
    <phoneticPr fontId="2" type="noConversion"/>
  </si>
  <si>
    <t>Item_111</t>
  </si>
  <si>
    <t>어설트 상의</t>
    <phoneticPr fontId="2" type="noConversion"/>
  </si>
  <si>
    <t>초기 지급 아이템
영어로 Marksman Armor</t>
    <phoneticPr fontId="2" type="noConversion"/>
  </si>
  <si>
    <t>Item_112</t>
  </si>
  <si>
    <t>1차 포레스트워커 상의</t>
    <phoneticPr fontId="2" type="noConversion"/>
  </si>
  <si>
    <t>포레스트워커 상의</t>
    <phoneticPr fontId="2" type="noConversion"/>
  </si>
  <si>
    <t>Item_113</t>
  </si>
  <si>
    <t>2차 아크헌터 상의</t>
    <phoneticPr fontId="2" type="noConversion"/>
  </si>
  <si>
    <t>아크헌터 상의</t>
    <phoneticPr fontId="2" type="noConversion"/>
  </si>
  <si>
    <t>Item_114</t>
  </si>
  <si>
    <t>3차 코럴나이츠 상의</t>
    <phoneticPr fontId="2" type="noConversion"/>
  </si>
  <si>
    <t>코럴나이츠 상의</t>
    <phoneticPr fontId="2" type="noConversion"/>
  </si>
  <si>
    <t>Item_115</t>
  </si>
  <si>
    <t>4차 블랙샌더즈 상의</t>
    <phoneticPr fontId="2" type="noConversion"/>
  </si>
  <si>
    <t>블랙샌더즈 상의</t>
    <phoneticPr fontId="2" type="noConversion"/>
  </si>
  <si>
    <t>Item_116</t>
  </si>
  <si>
    <t>어설트 하의</t>
    <phoneticPr fontId="2" type="noConversion"/>
  </si>
  <si>
    <t>초기 지급 아이템
영어로 Marksman Legs</t>
    <phoneticPr fontId="2" type="noConversion"/>
  </si>
  <si>
    <t>Item_117</t>
  </si>
  <si>
    <t>1차 포레스트워커 하의</t>
    <phoneticPr fontId="2" type="noConversion"/>
  </si>
  <si>
    <t>포레스트워커 하의</t>
    <phoneticPr fontId="2" type="noConversion"/>
  </si>
  <si>
    <t>Item_118</t>
  </si>
  <si>
    <t>2차 아크헌터 하의</t>
    <phoneticPr fontId="2" type="noConversion"/>
  </si>
  <si>
    <t>아크헌터 하의</t>
    <phoneticPr fontId="2" type="noConversion"/>
  </si>
  <si>
    <t>Item_119</t>
  </si>
  <si>
    <t>3차 코럴나이츠 하의</t>
    <phoneticPr fontId="2" type="noConversion"/>
  </si>
  <si>
    <t>코럴나이츠 하의</t>
    <phoneticPr fontId="2" type="noConversion"/>
  </si>
  <si>
    <t>Item_120</t>
  </si>
  <si>
    <t>4차 블랙샌더즈 하의</t>
    <phoneticPr fontId="2" type="noConversion"/>
  </si>
  <si>
    <t>블랙샌더즈 하의</t>
    <phoneticPr fontId="2" type="noConversion"/>
  </si>
  <si>
    <t>Item_121</t>
  </si>
  <si>
    <t>어설트 장갑</t>
    <phoneticPr fontId="2" type="noConversion"/>
  </si>
  <si>
    <t>초기 지급 아이템
영어로 Marksman Hands</t>
    <phoneticPr fontId="2" type="noConversion"/>
  </si>
  <si>
    <t>Item_122</t>
  </si>
  <si>
    <t>1차 포레스트워커 장갑</t>
    <phoneticPr fontId="2" type="noConversion"/>
  </si>
  <si>
    <t>포레스트워커 장갑</t>
    <phoneticPr fontId="2" type="noConversion"/>
  </si>
  <si>
    <t>Item_123</t>
  </si>
  <si>
    <t>2차 아크헌터 장갑</t>
    <phoneticPr fontId="2" type="noConversion"/>
  </si>
  <si>
    <t>아크헌터 장갑</t>
    <phoneticPr fontId="2" type="noConversion"/>
  </si>
  <si>
    <t>Item_124</t>
  </si>
  <si>
    <t>3차 코럴나이츠 장갑</t>
    <phoneticPr fontId="2" type="noConversion"/>
  </si>
  <si>
    <t>코럴나이츠 장갑</t>
    <phoneticPr fontId="2" type="noConversion"/>
  </si>
  <si>
    <t>Item_125</t>
  </si>
  <si>
    <t>4차 블랙샌더즈 장갑</t>
    <phoneticPr fontId="2" type="noConversion"/>
  </si>
  <si>
    <t>블랙샌더즈 장갑</t>
    <phoneticPr fontId="2" type="noConversion"/>
  </si>
  <si>
    <t>Item_126</t>
  </si>
  <si>
    <t>어설트 신발</t>
    <phoneticPr fontId="2" type="noConversion"/>
  </si>
  <si>
    <t>초기 지급 아이템
영어로 Marksman Boots</t>
    <phoneticPr fontId="2" type="noConversion"/>
  </si>
  <si>
    <t>Item_127</t>
  </si>
  <si>
    <t>1차 포레스트워커 신발</t>
    <phoneticPr fontId="2" type="noConversion"/>
  </si>
  <si>
    <t>포레스트워커 신발</t>
    <phoneticPr fontId="2" type="noConversion"/>
  </si>
  <si>
    <t>Item_128</t>
  </si>
  <si>
    <t>2차 아크헌터 신발</t>
    <phoneticPr fontId="2" type="noConversion"/>
  </si>
  <si>
    <t>아크헌터 신발</t>
    <phoneticPr fontId="2" type="noConversion"/>
  </si>
  <si>
    <t>Item_129</t>
  </si>
  <si>
    <t>3차 코럴나이츠 신발</t>
    <phoneticPr fontId="2" type="noConversion"/>
  </si>
  <si>
    <t>코럴나이츠 신발</t>
    <phoneticPr fontId="2" type="noConversion"/>
  </si>
  <si>
    <t>Item_130</t>
  </si>
  <si>
    <t>4차 블랙샌더즈 신발</t>
    <phoneticPr fontId="2" type="noConversion"/>
  </si>
  <si>
    <t>블랙샌더즈 신발</t>
    <phoneticPr fontId="2" type="noConversion"/>
  </si>
  <si>
    <t>액세서리</t>
  </si>
  <si>
    <t>Item_131</t>
    <phoneticPr fontId="2" type="noConversion"/>
  </si>
  <si>
    <t>캐스킷 링</t>
    <phoneticPr fontId="2" type="noConversion"/>
  </si>
  <si>
    <t>100
미구현</t>
    <phoneticPr fontId="2" type="noConversion"/>
  </si>
  <si>
    <t>Item_132</t>
  </si>
  <si>
    <t>할로우 링</t>
  </si>
  <si>
    <t>Item_133</t>
  </si>
  <si>
    <t>캐스킷 이어링</t>
  </si>
  <si>
    <t>Dropitem색상</t>
    <phoneticPr fontId="2" type="noConversion"/>
  </si>
  <si>
    <t>아이템그룹</t>
    <phoneticPr fontId="2" type="noConversion"/>
  </si>
  <si>
    <t>아이템 구분</t>
  </si>
  <si>
    <t>RGB칼라</t>
  </si>
  <si>
    <t>Item_134</t>
    <phoneticPr fontId="2" type="noConversion"/>
  </si>
  <si>
    <t>일반아이템</t>
  </si>
  <si>
    <t>흰색</t>
  </si>
  <si>
    <t>Item_135</t>
  </si>
  <si>
    <t>일반무기</t>
  </si>
  <si>
    <t>노란색</t>
  </si>
  <si>
    <t>Item_136</t>
  </si>
  <si>
    <t>일반방어구</t>
  </si>
  <si>
    <t>Item_137</t>
  </si>
  <si>
    <t>Item_138</t>
  </si>
  <si>
    <t>딥핑크</t>
  </si>
  <si>
    <t>Item_139</t>
  </si>
  <si>
    <t>플래타잼방어구</t>
  </si>
  <si>
    <t>Item_140</t>
  </si>
  <si>
    <t>견갑[신수]</t>
  </si>
  <si>
    <t>Item_141</t>
  </si>
  <si>
    <t>소모성아이템</t>
  </si>
  <si>
    <t>딥스카이</t>
  </si>
  <si>
    <t>Item_142</t>
  </si>
  <si>
    <t>속성아이템</t>
  </si>
  <si>
    <t>Item_143</t>
  </si>
  <si>
    <t>무기 강화 아이템</t>
  </si>
  <si>
    <t>밝은금색</t>
  </si>
  <si>
    <t>Item_144</t>
  </si>
  <si>
    <t>방어구강화아이템</t>
  </si>
  <si>
    <t>Item_145</t>
  </si>
  <si>
    <t>스노우4</t>
  </si>
  <si>
    <t>Item_146</t>
  </si>
  <si>
    <t>계열아이템</t>
  </si>
  <si>
    <t>Item_147</t>
  </si>
  <si>
    <t>가방 아이템</t>
  </si>
  <si>
    <t>Item_148</t>
  </si>
  <si>
    <t>귀환슬롯확장아이템</t>
  </si>
  <si>
    <t>Item_149</t>
  </si>
  <si>
    <t>귀환토큰아이템</t>
  </si>
  <si>
    <t>Item_150</t>
  </si>
  <si>
    <t>부활토큰아이템</t>
  </si>
  <si>
    <t>Item_151</t>
  </si>
  <si>
    <t>Item_152</t>
  </si>
  <si>
    <t>플레타응집액</t>
  </si>
  <si>
    <t>그린</t>
  </si>
  <si>
    <t>Item_153</t>
  </si>
  <si>
    <t>귀환주문서</t>
  </si>
  <si>
    <t>Item_154</t>
  </si>
  <si>
    <t>돈아이템</t>
  </si>
  <si>
    <t>게임머니</t>
  </si>
  <si>
    <t>황금색</t>
  </si>
  <si>
    <t>Item_155</t>
  </si>
  <si>
    <t>영구사용아이템</t>
  </si>
  <si>
    <t>갈색장미</t>
  </si>
  <si>
    <t>Item_156</t>
  </si>
  <si>
    <t>퀘스트아이템</t>
  </si>
  <si>
    <t>---</t>
  </si>
  <si>
    <t>밝은바녹</t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</si>
  <si>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</si>
  <si>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</si>
  <si>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</si>
  <si>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</si>
  <si>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</si>
  <si>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Depth</t>
    <phoneticPr fontId="2" type="noConversion"/>
  </si>
  <si>
    <t>Pass</t>
    <phoneticPr fontId="8" type="noConversion"/>
  </si>
  <si>
    <t>Fail</t>
    <phoneticPr fontId="8" type="noConversion"/>
  </si>
  <si>
    <t>N/A</t>
    <phoneticPr fontId="8" type="noConversion"/>
  </si>
  <si>
    <t>Block</t>
    <phoneticPr fontId="8" type="noConversion"/>
  </si>
  <si>
    <t>Incomplete</t>
    <phoneticPr fontId="10" type="noConversion"/>
  </si>
  <si>
    <t>Total</t>
    <phoneticPr fontId="8" type="noConversion"/>
  </si>
  <si>
    <t>Category1</t>
    <phoneticPr fontId="2" type="noConversion"/>
  </si>
  <si>
    <t>길 드</t>
  </si>
  <si>
    <t>Guild_001</t>
  </si>
  <si>
    <t>길드 정보창</t>
    <phoneticPr fontId="2" type="noConversion"/>
  </si>
  <si>
    <t>키보드 단축키</t>
  </si>
  <si>
    <t>Spot</t>
    <phoneticPr fontId="2" type="noConversion"/>
  </si>
  <si>
    <t>G키 입력</t>
  </si>
  <si>
    <t>-</t>
    <phoneticPr fontId="2" type="noConversion"/>
  </si>
  <si>
    <t>길드정보창이 열려야 한다.
G키 재입력시 닫혀야 한다.</t>
  </si>
  <si>
    <t>Guild_002</t>
  </si>
  <si>
    <t>창 우측 상단</t>
  </si>
  <si>
    <t>x 버튼</t>
  </si>
  <si>
    <t>클릭</t>
  </si>
  <si>
    <t>길드정보창이 닫혀야 한다.</t>
  </si>
  <si>
    <t>Guild_003</t>
  </si>
  <si>
    <t>창 상단 UI</t>
  </si>
  <si>
    <t>창 구성 확인</t>
    <phoneticPr fontId="2" type="noConversion"/>
  </si>
  <si>
    <t>Guild Name (길드명)
Guild Master (길드마스터)
Guild Officer (길드부마스터)
Guild Level (길드레벨)
Guild Ranking (길드랭킹)
이 표시되어야 한다.</t>
    <phoneticPr fontId="2" type="noConversion"/>
  </si>
  <si>
    <t>Guild_004</t>
  </si>
  <si>
    <t>창 중단 UI</t>
  </si>
  <si>
    <t>공지 사항</t>
  </si>
  <si>
    <t>길드 마스터가 설정한 공지 사항 문구가 나타나야 한다.</t>
    <phoneticPr fontId="2" type="noConversion"/>
  </si>
  <si>
    <t>Guild_005</t>
  </si>
  <si>
    <t>창 중중단 UI</t>
  </si>
  <si>
    <t>이름/레벨/직업/등급/위치</t>
  </si>
  <si>
    <t>길드 인원의 정보가 표시되어야 한다.</t>
    <phoneticPr fontId="2" type="noConversion"/>
  </si>
  <si>
    <t>Guild_006</t>
  </si>
  <si>
    <t>길드에 신규 인원을 가입시킨 후 목록 확인</t>
  </si>
  <si>
    <t>가입된 신규인원의 정보가 표시되어야 한다.</t>
    <phoneticPr fontId="2" type="noConversion"/>
  </si>
  <si>
    <t>Guild_007</t>
  </si>
  <si>
    <t>창 중단우측 UI</t>
  </si>
  <si>
    <t>▲,▼ 와 ■표시의 스크롤바</t>
  </si>
  <si>
    <t>길드에 신규 인원정보가 한페이지 이상 넘어가도록 가입 시킴</t>
    <phoneticPr fontId="2" type="noConversion"/>
  </si>
  <si>
    <t>스크롤 바가 움직여야 함.</t>
    <phoneticPr fontId="2" type="noConversion"/>
  </si>
  <si>
    <t>Guild_008</t>
  </si>
  <si>
    <t>비접속인원표시0/0</t>
  </si>
  <si>
    <t>□ 표시에 체크</t>
  </si>
  <si>
    <t>길드의 비접속 인원의 정보까지 표시 되어야 함.</t>
  </si>
  <si>
    <t>Guild_009</t>
  </si>
  <si>
    <t>창 하단 UI</t>
  </si>
  <si>
    <t>창 구성 확인</t>
    <phoneticPr fontId="2" type="noConversion"/>
  </si>
  <si>
    <t>Guild Invitation(길드 초대),Leave Guild(길드 탈퇴),Edit Information(길드정보수정),Donate FP (FP기부),Alliance/Hostility(동맹,적대,연합보기), Show Alliance(동맹보기) 버튼이 있음.</t>
    <phoneticPr fontId="2" type="noConversion"/>
  </si>
  <si>
    <t>Guild_010</t>
  </si>
  <si>
    <t>길드시스템</t>
    <phoneticPr fontId="2" type="noConversion"/>
  </si>
  <si>
    <t>길드창설</t>
    <phoneticPr fontId="2" type="noConversion"/>
  </si>
  <si>
    <t>길드 관련 NPC를 클릭</t>
    <phoneticPr fontId="2" type="noConversion"/>
  </si>
  <si>
    <t>길드 창설 클릭</t>
    <phoneticPr fontId="2" type="noConversion"/>
  </si>
  <si>
    <t>길드 생성 팝업창이 생성됨</t>
  </si>
  <si>
    <t>Guild_011</t>
  </si>
  <si>
    <t>길드생성시 레벨 부족한 경우
(레벨이 10 미만인 경우)</t>
    <phoneticPr fontId="2" type="noConversion"/>
  </si>
  <si>
    <t xml:space="preserve">길드 이름 텍스트 입력 후 "OK" 버튼 클릭
</t>
    <phoneticPr fontId="2" type="noConversion"/>
  </si>
  <si>
    <t>길드가 생성되지 않고,"Your level is too to do that (10th level +)." 팝업창 생성</t>
    <phoneticPr fontId="2" type="noConversion"/>
  </si>
  <si>
    <t>Guild_012</t>
  </si>
  <si>
    <t xml:space="preserve">레벨 부족 메시지 창의 "OK" 버튼 클릭
</t>
    <phoneticPr fontId="2" type="noConversion"/>
  </si>
  <si>
    <t>레벨 부족 팝업창 닫힘</t>
    <phoneticPr fontId="2" type="noConversion"/>
  </si>
  <si>
    <t>Guild_013</t>
  </si>
  <si>
    <t>소지금액이 500카롯미만인 경우</t>
    <phoneticPr fontId="2" type="noConversion"/>
  </si>
  <si>
    <t>길드가 생성되지 않아야 한다.</t>
    <phoneticPr fontId="2" type="noConversion"/>
  </si>
  <si>
    <t>Guild_014</t>
  </si>
  <si>
    <t>이미 다른 길드 이름을 텍스트에 입력후 "OK" 버튼 클릭</t>
    <phoneticPr fontId="2" type="noConversion"/>
  </si>
  <si>
    <t>Guild_015</t>
  </si>
  <si>
    <t>아무 값도 넣지 않은 Null 값으로 "OK" 버튼 클릭</t>
    <phoneticPr fontId="2" type="noConversion"/>
  </si>
  <si>
    <t>Guild_016</t>
  </si>
  <si>
    <t>해체된 길드 또는 생성된 적이 있는 길드명을 입력</t>
    <phoneticPr fontId="2" type="noConversion"/>
  </si>
  <si>
    <t>길드 이름 텍스트 입력 후 "OK" 버튼 클릭</t>
    <phoneticPr fontId="2" type="noConversion"/>
  </si>
  <si>
    <t>길드가 생성이 되지 않아야 한다.</t>
    <phoneticPr fontId="2" type="noConversion"/>
  </si>
  <si>
    <t>Guild_017</t>
  </si>
  <si>
    <t>길드 가입자 / 길드에 속해 있는 플레이어가 길드 생성할 경우.</t>
    <phoneticPr fontId="2" type="noConversion"/>
  </si>
  <si>
    <t>길드가 생성이 되지 않아야 한다.</t>
  </si>
  <si>
    <t>Guild_018</t>
  </si>
  <si>
    <t>자신이 길드를 창설할 경우</t>
    <phoneticPr fontId="2" type="noConversion"/>
  </si>
  <si>
    <t>창설한 길드의 마스터가 되어야 한다.</t>
    <phoneticPr fontId="2" type="noConversion"/>
  </si>
  <si>
    <t>Guild_019</t>
  </si>
  <si>
    <t>길드 마스터로 초대 버튼 클릭</t>
    <phoneticPr fontId="2" type="noConversion"/>
  </si>
  <si>
    <t>Enter the name to invite. 문구가 출력된 팝업창 생성</t>
    <phoneticPr fontId="2" type="noConversion"/>
  </si>
  <si>
    <t>Guild_020</t>
  </si>
  <si>
    <t>Enter the name to invite. 팝업창 UI</t>
    <phoneticPr fontId="2" type="noConversion"/>
  </si>
  <si>
    <t>구성</t>
    <phoneticPr fontId="2" type="noConversion"/>
  </si>
  <si>
    <t>상단 : Enter the name to invite. 문구 출력
중단 : Text Box (글자를 입력 할 수 있는 곳)
하단 : OK , Cancel 버튼</t>
    <phoneticPr fontId="2" type="noConversion"/>
  </si>
  <si>
    <t>Guild_021</t>
  </si>
  <si>
    <t>길드초대</t>
    <phoneticPr fontId="2" type="noConversion"/>
  </si>
  <si>
    <t>Enter the name to invite. 팝업창의 Text Box 입력 내용</t>
    <phoneticPr fontId="2" type="noConversion"/>
  </si>
  <si>
    <t>일반유저(비길드원,
 로그인상태) 입력 후 OK버튼 클릭</t>
    <phoneticPr fontId="2" type="noConversion"/>
  </si>
  <si>
    <t>길드원이 초대되어야 한다.</t>
    <phoneticPr fontId="2" type="noConversion"/>
  </si>
  <si>
    <t>Guild_022</t>
  </si>
  <si>
    <t xml:space="preserve">이미 가입된 길드원의 시스템메시지창 신규 길드원 가입 메시지가 나타나다. </t>
    <phoneticPr fontId="2" type="noConversion"/>
  </si>
  <si>
    <t>Guild_023</t>
  </si>
  <si>
    <t>다른 길드에 가입되어
있는 유저 입력 후 OK버튼 클릭</t>
    <phoneticPr fontId="2" type="noConversion"/>
  </si>
  <si>
    <t>이미 다른 길드에 가입되어 있다는 얼럿 노출</t>
    <phoneticPr fontId="2" type="noConversion"/>
  </si>
  <si>
    <t>Guild_024</t>
  </si>
  <si>
    <t>이미 등록된 같은 유저 입력 후 OK버튼 클릭</t>
    <phoneticPr fontId="2" type="noConversion"/>
  </si>
  <si>
    <t>이미 등록된 길드원이라는 얼럿노출</t>
    <phoneticPr fontId="2" type="noConversion"/>
  </si>
  <si>
    <t>Guild_025</t>
  </si>
  <si>
    <t>자기 자긴을 입력 후 OK버튼 클릭</t>
    <phoneticPr fontId="2" type="noConversion"/>
  </si>
  <si>
    <t>자기 자신은 초대할수 없다는 얼럿 노출</t>
    <phoneticPr fontId="2" type="noConversion"/>
  </si>
  <si>
    <t>Guild_026</t>
  </si>
  <si>
    <t>비로그인 OR 존재하지 않는 플레이어 입력 후 OK버튼 클릭</t>
    <phoneticPr fontId="2" type="noConversion"/>
  </si>
  <si>
    <t>유저가 존재하지 않는다는 얼럿 노출</t>
    <phoneticPr fontId="2" type="noConversion"/>
  </si>
  <si>
    <t>Guild_027</t>
  </si>
  <si>
    <t>길드마스터가 아닌 캐릭터로  초대 버튼 클릭</t>
    <phoneticPr fontId="2" type="noConversion"/>
  </si>
  <si>
    <t>권한이 없다는 얼럿 노출</t>
    <phoneticPr fontId="2" type="noConversion"/>
  </si>
  <si>
    <t>Guild_028</t>
  </si>
  <si>
    <t>길드 탈퇴</t>
  </si>
  <si>
    <t>길드 마스터</t>
  </si>
  <si>
    <t>길드탈퇴 버튼 클릭</t>
  </si>
  <si>
    <t>마스터는 탈퇴할수 없다는 메시지 나옴</t>
  </si>
  <si>
    <t>Guild_029</t>
  </si>
  <si>
    <t>길드 오피서</t>
    <phoneticPr fontId="2" type="noConversion"/>
  </si>
  <si>
    <t>해당 길드를 탈퇴하시겠습니까?라는 물음창이 나타나며,
확인/취소 버튼이 존재함.</t>
  </si>
  <si>
    <t>Guild_030</t>
  </si>
  <si>
    <t>일반길드원</t>
  </si>
  <si>
    <t>해당 길드를 탈퇴하시겠습니까?라는 물음창이 나타나며,
확인/취소 버튼이 존재함.</t>
    <phoneticPr fontId="2" type="noConversion"/>
  </si>
  <si>
    <t>Guild_031</t>
  </si>
  <si>
    <t>탈퇴 물음창</t>
  </si>
  <si>
    <t>가입된 길드에서 탈퇴 되어야 함.</t>
  </si>
  <si>
    <t>Guild_032</t>
  </si>
  <si>
    <t>탈퇴 물음 창이 사라져야 함.</t>
  </si>
  <si>
    <t>Guild_033</t>
  </si>
  <si>
    <t>길드정보수정</t>
  </si>
  <si>
    <t>길드정보수정 클릭</t>
  </si>
  <si>
    <t>길드정보 수정창이 나타나야 함.</t>
  </si>
  <si>
    <t>Guild_034</t>
  </si>
  <si>
    <t>권한이 없습니다. 라는 창이 나타남.</t>
  </si>
  <si>
    <t>Guild_035</t>
  </si>
  <si>
    <t>Guild_036</t>
  </si>
  <si>
    <t>길드해체</t>
    <phoneticPr fontId="2" type="noConversion"/>
  </si>
  <si>
    <t>모든 길드원이 없을 때 길드 해체를 클릭</t>
    <phoneticPr fontId="2" type="noConversion"/>
  </si>
  <si>
    <t>정상적으로 길드가 해체되어야 함.</t>
    <phoneticPr fontId="2" type="noConversion"/>
  </si>
  <si>
    <t>Guild_037</t>
  </si>
  <si>
    <t>한명의 길드원 이라도 있을 때
길드 해체를 클릭</t>
    <phoneticPr fontId="2" type="noConversion"/>
  </si>
  <si>
    <t>길드가 해체되지 않아야함.</t>
    <phoneticPr fontId="2" type="noConversion"/>
  </si>
  <si>
    <t>Guild_038</t>
  </si>
  <si>
    <t>변경권한</t>
    <phoneticPr fontId="2" type="noConversion"/>
  </si>
  <si>
    <t>길드정보수정창 상단의
공지설정 입력</t>
    <phoneticPr fontId="2" type="noConversion"/>
  </si>
  <si>
    <t>길드원이 길드정보창의 공지문구가 보여야함</t>
    <phoneticPr fontId="2" type="noConversion"/>
  </si>
  <si>
    <t>Guild_039</t>
  </si>
  <si>
    <t>길드 등급명 변경</t>
    <phoneticPr fontId="2" type="noConversion"/>
  </si>
  <si>
    <t>길드정보수정창 중단의 길드 등급명 변경</t>
    <phoneticPr fontId="2" type="noConversion"/>
  </si>
  <si>
    <t>길드원들의 등급명이 변경되었는지 확인</t>
    <phoneticPr fontId="2" type="noConversion"/>
  </si>
  <si>
    <t>Guild_040</t>
  </si>
  <si>
    <t>우클릭 메뉴</t>
    <phoneticPr fontId="2" type="noConversion"/>
  </si>
  <si>
    <t>길드원에 마루스 오버후 우클릭</t>
    <phoneticPr fontId="2" type="noConversion"/>
  </si>
  <si>
    <t xml:space="preserve">Show Info, Party Invi, Add to Friends, Whisper, Change Rank, Kick Out, Declare War, Offer Alliance, Offer Merger 메뉴가 나타나다. </t>
  </si>
  <si>
    <t>Guild_041</t>
  </si>
  <si>
    <t>각각의 메뉴에 마우스 오버</t>
    <phoneticPr fontId="2" type="noConversion"/>
  </si>
  <si>
    <t xml:space="preserve">배경이 검은색 음영처리되어 나타남 </t>
    <phoneticPr fontId="2" type="noConversion"/>
  </si>
  <si>
    <t>Guild_042</t>
  </si>
  <si>
    <t xml:space="preserve">Show information </t>
    <phoneticPr fontId="2" type="noConversion"/>
  </si>
  <si>
    <t>클릭</t>
    <phoneticPr fontId="2" type="noConversion"/>
  </si>
  <si>
    <t>Guild member Info. 창이 나타나다.</t>
    <phoneticPr fontId="2" type="noConversion"/>
  </si>
  <si>
    <t>Guild_043</t>
  </si>
  <si>
    <t>Name, Level, Class, Location, Rank, Guild Contribution, Memo가 나타난다.</t>
    <phoneticPr fontId="2" type="noConversion"/>
  </si>
  <si>
    <t>Guild_044</t>
  </si>
  <si>
    <t>Memo 수정후 OK 클릭</t>
    <phoneticPr fontId="2" type="noConversion"/>
  </si>
  <si>
    <t>메모를 수정하겠냐는 얼럿이 노출되고 확인시 수정 내용이 반영되어야 한다</t>
  </si>
  <si>
    <t>Guild_045</t>
  </si>
  <si>
    <t>Memo 수정후 Close, X 클릭</t>
    <phoneticPr fontId="2" type="noConversion"/>
  </si>
  <si>
    <t>수정된 메모가 반영되지 않고 창이 닫침</t>
    <phoneticPr fontId="2" type="noConversion"/>
  </si>
  <si>
    <t>Guild_046</t>
  </si>
  <si>
    <t>Change Rank</t>
    <phoneticPr fontId="2" type="noConversion"/>
  </si>
  <si>
    <t xml:space="preserve">Rank 변경을 위한  길드 마스터, 오피서 Member1 ~ 3 이 나타난다.  </t>
    <phoneticPr fontId="2" type="noConversion"/>
  </si>
  <si>
    <t>Guild_047</t>
  </si>
  <si>
    <t>각각의 Rank로 변환</t>
    <phoneticPr fontId="2" type="noConversion"/>
  </si>
  <si>
    <t>선택된 길드원의 Rank를 변경하겠냐는 얼럿이 노출됨</t>
    <phoneticPr fontId="2" type="noConversion"/>
  </si>
  <si>
    <t>Guild_048</t>
  </si>
  <si>
    <t>OK 클릭</t>
    <phoneticPr fontId="2" type="noConversion"/>
  </si>
  <si>
    <t xml:space="preserve">모든 길드원의 시스템 메시지창에 Rank 변경 내용이 나타난다. </t>
    <phoneticPr fontId="2" type="noConversion"/>
  </si>
  <si>
    <t>Guild_049</t>
  </si>
  <si>
    <t>Cancel 클릭</t>
    <phoneticPr fontId="2" type="noConversion"/>
  </si>
  <si>
    <t xml:space="preserve">변경이 안되고 확인 창이 닫친다. </t>
    <phoneticPr fontId="2" type="noConversion"/>
  </si>
  <si>
    <t>Guild_050</t>
  </si>
  <si>
    <t>Close 버튼클릭</t>
    <phoneticPr fontId="2" type="noConversion"/>
  </si>
  <si>
    <t>Change Rank 창이 닫친다.</t>
    <phoneticPr fontId="2" type="noConversion"/>
  </si>
  <si>
    <t>Guild_051</t>
  </si>
  <si>
    <t xml:space="preserve">길드 마스커가 자신의 Rank를 변경하는경우 </t>
    <phoneticPr fontId="2" type="noConversion"/>
  </si>
  <si>
    <t>자기 자신은 변경할수 없다는 얼럿이 노출된다.</t>
    <phoneticPr fontId="2" type="noConversion"/>
  </si>
  <si>
    <t>Guild_052</t>
  </si>
  <si>
    <t>Kick Out</t>
    <phoneticPr fontId="2" type="noConversion"/>
  </si>
  <si>
    <t xml:space="preserve">해당 길드원을 추방하겠냐는 확인 팝업이 나타나다. </t>
    <phoneticPr fontId="2" type="noConversion"/>
  </si>
  <si>
    <t>Guild_053</t>
  </si>
  <si>
    <t xml:space="preserve">길드원이 길드에서 추방된다. </t>
    <phoneticPr fontId="2" type="noConversion"/>
  </si>
  <si>
    <t>Guild_054</t>
  </si>
  <si>
    <t>탈퇴된 길드원의 시스템 정보창에 길드에서 추방되었다는 문구 노출</t>
    <phoneticPr fontId="2" type="noConversion"/>
  </si>
  <si>
    <t>Guild_055</t>
  </si>
  <si>
    <t>팝업이 닫친다.</t>
    <phoneticPr fontId="2" type="noConversion"/>
  </si>
  <si>
    <t>Guild_056</t>
  </si>
  <si>
    <t xml:space="preserve">길드 마스커가 자신의 추방하는 경우 </t>
    <phoneticPr fontId="2" type="noConversion"/>
  </si>
  <si>
    <t xml:space="preserve">자기 자신을 추방할수 없다는 얼럿이 노출된다. </t>
    <phoneticPr fontId="2" type="noConversion"/>
  </si>
  <si>
    <t>Guild_057</t>
  </si>
  <si>
    <t>Declare War</t>
    <phoneticPr fontId="2" type="noConversion"/>
  </si>
  <si>
    <t>Declare War 위한 창이 노출된다.</t>
    <phoneticPr fontId="2" type="noConversion"/>
  </si>
  <si>
    <t>Guild_058</t>
  </si>
  <si>
    <t>Offer Alliance</t>
    <phoneticPr fontId="2" type="noConversion"/>
  </si>
  <si>
    <t>Offer Alliance 위한 창이 노출된다.</t>
    <phoneticPr fontId="2" type="noConversion"/>
  </si>
  <si>
    <t>Guild_059</t>
  </si>
  <si>
    <t>Offer Merger</t>
    <phoneticPr fontId="2" type="noConversion"/>
  </si>
  <si>
    <t>Offer Merger를 위한 창이 노출된다.</t>
    <phoneticPr fontId="2" type="noConversion"/>
  </si>
  <si>
    <t>Guild_060</t>
  </si>
  <si>
    <t>적대</t>
  </si>
  <si>
    <t>동맹/적대 버튼 클릭</t>
    <phoneticPr fontId="2" type="noConversion"/>
  </si>
  <si>
    <t>-</t>
    <phoneticPr fontId="2" type="noConversion"/>
  </si>
  <si>
    <t>동맹길드&amp;적대길드 팝업 창 생성
구성 UI
동맹길드&amp;적대길드 목록과 창우측 스크롤바가 나타남.
하단 동맹 제의 /선전 포고 버튼이 나타남.</t>
    <phoneticPr fontId="2" type="noConversion"/>
  </si>
  <si>
    <t>Guild_061</t>
  </si>
  <si>
    <t>동맹/적대 관계</t>
    <phoneticPr fontId="2" type="noConversion"/>
  </si>
  <si>
    <t>동맹적대길드UI 클릭</t>
    <phoneticPr fontId="2" type="noConversion"/>
  </si>
  <si>
    <t>UI창 상단부분에 동맹길드 하단 부분엔 적대길드가 확인되어야 한다. 목록 제한은 없어야 한다.</t>
    <phoneticPr fontId="2" type="noConversion"/>
  </si>
  <si>
    <t>Guild_062</t>
  </si>
  <si>
    <t>선전포고</t>
    <phoneticPr fontId="2" type="noConversion"/>
  </si>
  <si>
    <t>적대 버튼 클릭</t>
    <phoneticPr fontId="2" type="noConversion"/>
  </si>
  <si>
    <t>선전포고 할 길드명을 입력하십시오. 창이 나타나며 창 중앙의 커서가 깜빡임.(영어로 나옴)
확인/취소 버튼 존재함.</t>
    <phoneticPr fontId="2" type="noConversion"/>
  </si>
  <si>
    <t>Guild_063</t>
  </si>
  <si>
    <t>존재하지 않는 길드명 입력</t>
    <phoneticPr fontId="2" type="noConversion"/>
  </si>
  <si>
    <t>존재하지 않는다는 얼럿 노출</t>
    <phoneticPr fontId="2" type="noConversion"/>
  </si>
  <si>
    <t>Guild_064</t>
  </si>
  <si>
    <t>길드 마스터가 Offline인 길드명 입력</t>
    <phoneticPr fontId="2" type="noConversion"/>
  </si>
  <si>
    <t>길드 마스터를 찾을수 없다는 얼럿노출</t>
    <phoneticPr fontId="2" type="noConversion"/>
  </si>
  <si>
    <t>Guild_065</t>
  </si>
  <si>
    <t>이미 등록된 적대적 길드명 입력</t>
    <phoneticPr fontId="2" type="noConversion"/>
  </si>
  <si>
    <t>이미 등록된 적대적 길드라는 얼럿노출</t>
    <phoneticPr fontId="2" type="noConversion"/>
  </si>
  <si>
    <t>Guild_066</t>
  </si>
  <si>
    <t>자신의 길드명을 입력</t>
    <phoneticPr fontId="2" type="noConversion"/>
  </si>
  <si>
    <t>자신의 길드명은 입력할수 없다는 얼럿 노출</t>
    <phoneticPr fontId="2" type="noConversion"/>
  </si>
  <si>
    <t>Guild_067</t>
  </si>
  <si>
    <t>선전포고 할 길드명 입력 후 확인 클릭.</t>
    <phoneticPr fontId="2" type="noConversion"/>
  </si>
  <si>
    <t>선전포고를 당한 길드에 전쟁에 동의 합니까 라는 창이 생성</t>
    <phoneticPr fontId="2" type="noConversion"/>
  </si>
  <si>
    <t>Guild_068</t>
  </si>
  <si>
    <t>선전포고한 길드 마스터에게 선전포고를 했고 상대 길드마스터가 받아들이면 길드전이 된다는 문구 노출</t>
    <phoneticPr fontId="2" type="noConversion"/>
  </si>
  <si>
    <t>Guild_069</t>
  </si>
  <si>
    <t>선전포고한 길드가 수락하였을경우</t>
    <phoneticPr fontId="2" type="noConversion"/>
  </si>
  <si>
    <t>적대길드 목록에 서로의 길드가 입력됨</t>
  </si>
  <si>
    <t>Guild_070</t>
  </si>
  <si>
    <t>길드원들에게 해당 길드가 적대관계라는 문구가 노출</t>
    <phoneticPr fontId="2" type="noConversion"/>
  </si>
  <si>
    <t>Guild_071</t>
  </si>
  <si>
    <t>선전포고한 길드가 수락하지 않을 경우</t>
    <phoneticPr fontId="2" type="noConversion"/>
  </si>
  <si>
    <t>길드전이 취소 되어야 한다.</t>
    <phoneticPr fontId="2" type="noConversion"/>
  </si>
  <si>
    <t>Guild_072</t>
  </si>
  <si>
    <t>양쪽 길드 마스터글에게 길드전이 거절 되었다는 문구 노출</t>
    <phoneticPr fontId="2" type="noConversion"/>
  </si>
  <si>
    <t>Guild_073</t>
  </si>
  <si>
    <t>선전포고 입력 창이 사라짐.</t>
  </si>
  <si>
    <t>Guild_074</t>
  </si>
  <si>
    <t>길드전일때 pvp경우</t>
    <phoneticPr fontId="2" type="noConversion"/>
  </si>
  <si>
    <t>PK 수치영향이 없어야 한다.</t>
    <phoneticPr fontId="2" type="noConversion"/>
  </si>
  <si>
    <t>Guild_075</t>
  </si>
  <si>
    <t>동맹적대길드확인</t>
    <phoneticPr fontId="2" type="noConversion"/>
  </si>
  <si>
    <t>UI창 하단 부분엔 적대길드가 확인되어야 한다.</t>
  </si>
  <si>
    <t>Guild_076</t>
  </si>
  <si>
    <t>적대 길드 목록의 해당 
길드선택 후 우클릭</t>
    <phoneticPr fontId="2" type="noConversion"/>
  </si>
  <si>
    <t>휴전 제의를 신청할 수 있어야 한다.</t>
    <phoneticPr fontId="2" type="noConversion"/>
  </si>
  <si>
    <t xml:space="preserve">휴전 신청 길드 마스터 시스템 정보창에 해당 문구가 노출되어야 합니다. </t>
    <phoneticPr fontId="2" type="noConversion"/>
  </si>
  <si>
    <t>Guild_077</t>
  </si>
  <si>
    <t>휴전제의를 승락할경우</t>
    <phoneticPr fontId="2" type="noConversion"/>
  </si>
  <si>
    <t>휴전이 성립되며 길드전이 종료됨</t>
    <phoneticPr fontId="2" type="noConversion"/>
  </si>
  <si>
    <t>Guild_078</t>
  </si>
  <si>
    <t>길드원들에게 더 이상 적대관계가 아니라는 문구 노출</t>
    <phoneticPr fontId="2" type="noConversion"/>
  </si>
  <si>
    <t>Guild_079</t>
  </si>
  <si>
    <t>휴전제의를 거절할 경우</t>
    <phoneticPr fontId="2" type="noConversion"/>
  </si>
  <si>
    <t>휴전이 성립되지 않고 길드전이 진행됨</t>
    <phoneticPr fontId="2" type="noConversion"/>
  </si>
  <si>
    <t>Guild_080</t>
  </si>
  <si>
    <t>길드 마스터에게 휴전이 거절되었다는 문구 노출</t>
    <phoneticPr fontId="2" type="noConversion"/>
  </si>
  <si>
    <t>Guild_081</t>
  </si>
  <si>
    <t>길드마스터가 없는 경우</t>
    <phoneticPr fontId="2" type="noConversion"/>
  </si>
  <si>
    <t>길드 마스터를 찾을수 없다는 얼럿 노출</t>
    <phoneticPr fontId="2" type="noConversion"/>
  </si>
  <si>
    <t>Guild_082</t>
  </si>
  <si>
    <t>길드마크</t>
    <phoneticPr fontId="2" type="noConversion"/>
  </si>
  <si>
    <t>길드 관리인NPC 클릭</t>
    <phoneticPr fontId="2" type="noConversion"/>
  </si>
  <si>
    <t>길드마크등록 클릭</t>
    <phoneticPr fontId="2" type="noConversion"/>
  </si>
  <si>
    <t>마크는 총 3개의 레이어로 이루어져야한다.</t>
    <phoneticPr fontId="2" type="noConversion"/>
  </si>
  <si>
    <t>Guild_083</t>
  </si>
  <si>
    <t>background ◀ ▶버튼 클릭</t>
    <phoneticPr fontId="2" type="noConversion"/>
  </si>
  <si>
    <t>background의 색상이 흰색으로 변경되어야 한다.</t>
  </si>
  <si>
    <t>Guild_084</t>
  </si>
  <si>
    <t>image ◀ ▶버튼 클릭</t>
    <phoneticPr fontId="2" type="noConversion"/>
  </si>
  <si>
    <t>image가 변경되어야 한다.</t>
    <phoneticPr fontId="2" type="noConversion"/>
  </si>
  <si>
    <t>Guild_085</t>
  </si>
  <si>
    <t>symbol ◀ ▶버튼 클릭</t>
    <phoneticPr fontId="2" type="noConversion"/>
  </si>
  <si>
    <t>symbol의 모양이 변경되어야 한다.</t>
    <phoneticPr fontId="2" type="noConversion"/>
  </si>
  <si>
    <t>Guild_086</t>
  </si>
  <si>
    <t>소지금액이 8000 카롯 미만인 경우</t>
    <phoneticPr fontId="2" type="noConversion"/>
  </si>
  <si>
    <t>확인 버튼 클릭</t>
    <phoneticPr fontId="2" type="noConversion"/>
  </si>
  <si>
    <t>8000 카롯이 필요하다는 얼럿이 나타나야 한다.</t>
    <phoneticPr fontId="2" type="noConversion"/>
  </si>
  <si>
    <t>Guild_087</t>
  </si>
  <si>
    <t>만들어진 길드마크를 수정하는 경우</t>
    <phoneticPr fontId="2" type="noConversion"/>
  </si>
  <si>
    <t>Guild_088</t>
  </si>
  <si>
    <t>소지금액이 8000 카롯 이상인 경우</t>
    <phoneticPr fontId="2" type="noConversion"/>
  </si>
  <si>
    <t>8000 카롯이 차감된다.</t>
    <phoneticPr fontId="2" type="noConversion"/>
  </si>
  <si>
    <t>Guild_089</t>
  </si>
  <si>
    <t>변화된 길드마크가 생성되어야 한다.</t>
    <phoneticPr fontId="2" type="noConversion"/>
  </si>
  <si>
    <t>Guild_090</t>
  </si>
  <si>
    <t>취소버튼 클릭</t>
    <phoneticPr fontId="2" type="noConversion"/>
  </si>
  <si>
    <t>길드마크 설정창이 사라져야한다.</t>
    <phoneticPr fontId="2" type="noConversion"/>
  </si>
  <si>
    <t>Guild_091</t>
  </si>
  <si>
    <t>이미 만들어진 마크를 중복 등록</t>
    <phoneticPr fontId="2" type="noConversion"/>
  </si>
  <si>
    <t xml:space="preserve">이미 사용중인 마크라는 얼럿이 노출된다. </t>
    <phoneticPr fontId="2" type="noConversion"/>
  </si>
  <si>
    <t>Guild_092</t>
  </si>
  <si>
    <t xml:space="preserve">8000 카롯이 차감되고 마크가 수정된다. </t>
    <phoneticPr fontId="2" type="noConversion"/>
  </si>
  <si>
    <t>김신혜, 최은지, 가, 나, 다, ….</t>
    <phoneticPr fontId="2" type="noConversion"/>
  </si>
  <si>
    <t>TE</t>
    <phoneticPr fontId="25" type="noConversion"/>
  </si>
  <si>
    <t>Backup
TE</t>
    <phoneticPr fontId="19" type="noConversion"/>
  </si>
  <si>
    <t>GameStart</t>
  </si>
  <si>
    <t>Update History</t>
  </si>
  <si>
    <t>Sheet</t>
    <phoneticPr fontId="2" type="noConversion"/>
  </si>
  <si>
    <t>TestResult</t>
  </si>
  <si>
    <t>Achievment1_001</t>
  </si>
  <si>
    <t>Achievment1_003</t>
  </si>
  <si>
    <t>Achievment1_004</t>
  </si>
  <si>
    <t>Achievment1_005</t>
  </si>
  <si>
    <t>Achievment1_006</t>
  </si>
  <si>
    <t>Achievment1_007</t>
  </si>
  <si>
    <t>Achievment1_008</t>
  </si>
  <si>
    <t>Achievment1_009</t>
  </si>
  <si>
    <t>Achievment1_010</t>
  </si>
  <si>
    <t>Achievment1_011</t>
  </si>
  <si>
    <t>Achievment1_012</t>
  </si>
  <si>
    <t>Achievment1_013</t>
  </si>
  <si>
    <t>Achievment1_014</t>
  </si>
  <si>
    <t>Achievment1_015</t>
  </si>
  <si>
    <t>Achievment1_016</t>
  </si>
  <si>
    <t>Achievment1_017</t>
  </si>
  <si>
    <t>Achievment1_018</t>
  </si>
  <si>
    <t>Achievment1_019</t>
  </si>
  <si>
    <t>Achievment1_020</t>
  </si>
  <si>
    <t>Achievment1_021</t>
  </si>
  <si>
    <t>Achievment1_022</t>
  </si>
  <si>
    <t>Achievment1_023</t>
  </si>
  <si>
    <t>Achievment1_024</t>
  </si>
  <si>
    <t>Achievment2_001</t>
  </si>
  <si>
    <t>Achievment2_002</t>
  </si>
  <si>
    <t>Achievment2_003</t>
  </si>
  <si>
    <t>Achievment2_004</t>
  </si>
  <si>
    <t>Achievment2_005</t>
  </si>
  <si>
    <t>Achievment2_006</t>
  </si>
  <si>
    <t>Achievment2_007</t>
  </si>
  <si>
    <t>Achievment2_008</t>
  </si>
  <si>
    <t>Achievment2_009</t>
  </si>
  <si>
    <t>Achievment2_010</t>
  </si>
  <si>
    <t>Achievment2_011</t>
  </si>
  <si>
    <t>Achievment2_012</t>
  </si>
  <si>
    <t>Achievment2_013</t>
  </si>
  <si>
    <t>Achievment2_014</t>
  </si>
  <si>
    <t>Achievment2_015</t>
  </si>
  <si>
    <t>Achievment2_016</t>
  </si>
  <si>
    <t>Achievment2_017</t>
  </si>
  <si>
    <t>Achievment2_018</t>
  </si>
  <si>
    <t>Achievment2_019</t>
  </si>
  <si>
    <t>Achievment2_020</t>
  </si>
  <si>
    <t>부여NPC</t>
    <phoneticPr fontId="2" type="noConversion"/>
  </si>
  <si>
    <t>앱</t>
    <phoneticPr fontId="2" type="noConversion"/>
  </si>
  <si>
    <t>게스트</t>
    <phoneticPr fontId="2" type="noConversion"/>
  </si>
  <si>
    <t>클라이언트 버전 오류 경우</t>
    <phoneticPr fontId="2" type="noConversion"/>
  </si>
  <si>
    <t>GooGle 회원 아이디 인증 실패</t>
    <phoneticPr fontId="2" type="noConversion"/>
  </si>
  <si>
    <t>서버 접속 실패</t>
    <phoneticPr fontId="2" type="noConversion"/>
  </si>
  <si>
    <t>다운로드 된 APK 클릭</t>
    <phoneticPr fontId="2" type="noConversion"/>
  </si>
  <si>
    <t>설치 진행 "%" 출력되어야 한다.</t>
    <phoneticPr fontId="2" type="noConversion"/>
  </si>
  <si>
    <t>NOX 설치 진행</t>
    <phoneticPr fontId="2" type="noConversion"/>
  </si>
  <si>
    <t>게임 설치 시작되어야 한다.</t>
    <phoneticPr fontId="2" type="noConversion"/>
  </si>
  <si>
    <t>앱 Store 연동</t>
    <phoneticPr fontId="2" type="noConversion"/>
  </si>
  <si>
    <t>업데이트 패치</t>
    <phoneticPr fontId="2" type="noConversion"/>
  </si>
  <si>
    <t>업데이트 확인 앱 스토어 연결</t>
    <phoneticPr fontId="2" type="noConversion"/>
  </si>
  <si>
    <t>패치 진행 시 확인</t>
    <phoneticPr fontId="2" type="noConversion"/>
  </si>
  <si>
    <t>취소 버튼</t>
    <phoneticPr fontId="2" type="noConversion"/>
  </si>
  <si>
    <t>종료</t>
    <phoneticPr fontId="2" type="noConversion"/>
  </si>
  <si>
    <t xml:space="preserve">게임 접속 후 게임 로딩 화면 " 게임 TIP " </t>
    <phoneticPr fontId="2" type="noConversion"/>
  </si>
  <si>
    <t>게임 팁</t>
    <phoneticPr fontId="2" type="noConversion"/>
  </si>
  <si>
    <t>로딩화면</t>
    <phoneticPr fontId="2" type="noConversion"/>
  </si>
  <si>
    <t>앱 스토어 등록</t>
    <phoneticPr fontId="2" type="noConversion"/>
  </si>
  <si>
    <t>NOX 다운로드 및 앱 설명 창.</t>
    <phoneticPr fontId="2" type="noConversion"/>
  </si>
  <si>
    <t xml:space="preserve">Google App Store - NOX 클릭 </t>
    <phoneticPr fontId="2" type="noConversion"/>
  </si>
  <si>
    <t xml:space="preserve">Other App Store - NOX 클릭 </t>
    <phoneticPr fontId="2" type="noConversion"/>
  </si>
  <si>
    <t>NOX Page</t>
    <phoneticPr fontId="2" type="noConversion"/>
  </si>
  <si>
    <t>NOX App Page</t>
    <phoneticPr fontId="2" type="noConversion"/>
  </si>
  <si>
    <t xml:space="preserve">NOX 소개 ScreenShot </t>
    <phoneticPr fontId="2" type="noConversion"/>
  </si>
  <si>
    <t>정상적으로 Page 연결되어야 한다.</t>
    <phoneticPr fontId="2" type="noConversion"/>
  </si>
  <si>
    <t>2016. 06. 30 15:00pm</t>
    <phoneticPr fontId="19" type="noConversion"/>
  </si>
  <si>
    <t>2016. 07. 07 17:30pm</t>
    <phoneticPr fontId="19" type="noConversion"/>
  </si>
  <si>
    <t>화면의 완료버튼이 활성화 되어야 한다.</t>
    <phoneticPr fontId="2" type="noConversion"/>
  </si>
  <si>
    <t>App 게임 아이콘 버튼 터치</t>
    <phoneticPr fontId="2" type="noConversion"/>
  </si>
  <si>
    <t>NOX 로딩화면의 바가 진행되어야 한다.</t>
    <phoneticPr fontId="2" type="noConversion"/>
  </si>
  <si>
    <t>게임 접속</t>
    <phoneticPr fontId="2" type="noConversion"/>
  </si>
  <si>
    <t>캐릭터 선택</t>
    <phoneticPr fontId="2" type="noConversion"/>
  </si>
  <si>
    <t>캐릭터 선택 화면</t>
    <phoneticPr fontId="2" type="noConversion"/>
  </si>
  <si>
    <t>캐릭터 선택 화면 배경의 플래쉬가 정상 출력 되어야 한다</t>
    <phoneticPr fontId="2" type="noConversion"/>
  </si>
  <si>
    <t>각 캐릭터 초상화 테두리에 금색 이펙트가 일정 간격을 두고 계속 출력되어야 한다</t>
    <phoneticPr fontId="2" type="noConversion"/>
  </si>
  <si>
    <t>각각의 캐릭터 초상화 클릭시 정해진 캐릭터 모션이 출력 되어야 한다</t>
    <phoneticPr fontId="2" type="noConversion"/>
  </si>
  <si>
    <t>Berserker</t>
    <phoneticPr fontId="2" type="noConversion"/>
  </si>
  <si>
    <t>Demonhunter</t>
    <phoneticPr fontId="2" type="noConversion"/>
  </si>
  <si>
    <t>데몬헌터는 양손 석궁 무기를 이용한 민첩한 연타 공격으로 적에게 쉴 새 없이 공격을 가하는 경쾌하고 화려한 액션을 제공한다.</t>
    <phoneticPr fontId="2" type="noConversion"/>
  </si>
  <si>
    <t>Archon</t>
    <phoneticPr fontId="2" type="noConversion"/>
  </si>
  <si>
    <t>Demonhunter 초상화 터치</t>
    <phoneticPr fontId="2" type="noConversion"/>
  </si>
  <si>
    <t>캐릭터 선택
Demonhunter</t>
    <phoneticPr fontId="2" type="noConversion"/>
  </si>
  <si>
    <t>캐릭터 선택
Archon</t>
    <phoneticPr fontId="2" type="noConversion"/>
  </si>
  <si>
    <t>Knight</t>
    <phoneticPr fontId="2" type="noConversion"/>
  </si>
  <si>
    <t>캐릭터 선택
Knight</t>
    <phoneticPr fontId="2" type="noConversion"/>
  </si>
  <si>
    <t>Kinght 초상화 터치</t>
    <phoneticPr fontId="2" type="noConversion"/>
  </si>
  <si>
    <t>캐릭터 초상화 클릭시 우측에 해당 캐릭터 외형이 출력 되어야 하며 선택한 캐릭터 초상화 밑으로 캐릭터 설명, 계정명, 길드명, 캐릭터 레벨, 수호자 레벨, 결투장 랭킹이 출력 되어야 한다</t>
  </si>
  <si>
    <t>우측 하단에 10종의 아바타 아이콘이 출력 되어야 한다</t>
  </si>
  <si>
    <t>우측 하단에 아바타 아이콘 클릭시 아바타가 정상 출력 되어야 한다</t>
  </si>
  <si>
    <t>우측 하단에 등록 된 아바타 선택 후 캐릭터 선택을 변경할 시 선택한 캐릭터의 기본 아바타가 출력 되어야 한다</t>
  </si>
  <si>
    <t>좌측 상단에 캐릭터 4종의 초상화 및 하단의 캐릭터 아이콘이 출력되어야 한다</t>
  </si>
  <si>
    <t>좌측 하단에 게임 시작 버튼이 출력 되어야 한다</t>
  </si>
  <si>
    <t>캐릭터 외형을 좌측, 우측으로 터치&amp;드래그 시 캐릭터가 회전 해야 한다</t>
  </si>
  <si>
    <t>캐릭터 초상화 클릭 후 좌측 하단의 게임시작 버튼 클릭 시 게임에 정상적으로 접속 되어야 한다</t>
  </si>
  <si>
    <t>업적 기본</t>
    <phoneticPr fontId="2" type="noConversion"/>
  </si>
  <si>
    <t>일일 업적</t>
    <phoneticPr fontId="2" type="noConversion"/>
  </si>
  <si>
    <t>주간 업적</t>
    <phoneticPr fontId="2" type="noConversion"/>
  </si>
  <si>
    <t>월간 업적</t>
    <phoneticPr fontId="2" type="noConversion"/>
  </si>
  <si>
    <t>일반 업적</t>
    <phoneticPr fontId="2" type="noConversion"/>
  </si>
  <si>
    <t>마을 UI 화면 하단의 업적 아이콘 터치</t>
    <phoneticPr fontId="2" type="noConversion"/>
  </si>
  <si>
    <t>마을 UI 화면 하단의 업적 아이콘 터치 시 업적
UI 화면 출력</t>
    <phoneticPr fontId="2" type="noConversion"/>
  </si>
  <si>
    <t>업적 UI 중앙에 현재 수행 가능 혹은 완료한 업적명과 업적 설명, 업적 진행 현황이 나타나며 우측에 업적 달성 시 보상 물품과 보상 받기 버튼 출력</t>
    <phoneticPr fontId="2" type="noConversion"/>
  </si>
  <si>
    <t>업적 달성 조건을 만족시킬 경우 해당 업적의 진행바와 보상받기 버튼이 밝게 출력</t>
    <phoneticPr fontId="2" type="noConversion"/>
  </si>
  <si>
    <t>업적 조건 달성 후 보상 받기 버튼 터치 시 해당 버튼 위치에 보상 완료 표시 출력</t>
    <phoneticPr fontId="2" type="noConversion"/>
  </si>
  <si>
    <t>보상 받기 버튼을 통해 보상 수령 시 우편함을 통해 정상 수령 가능</t>
    <phoneticPr fontId="2" type="noConversion"/>
  </si>
  <si>
    <t>연속 되는 업적의 경우 마지막 업적 달성 전까지 해당 업적 완료 시 보상받기 버튼 터치 후 다음 업적 출력</t>
    <phoneticPr fontId="2" type="noConversion"/>
  </si>
  <si>
    <t>우편함</t>
    <phoneticPr fontId="2" type="noConversion"/>
  </si>
  <si>
    <t>열쇠</t>
    <phoneticPr fontId="2" type="noConversion"/>
  </si>
  <si>
    <t>우정포인트</t>
    <phoneticPr fontId="2" type="noConversion"/>
  </si>
  <si>
    <t>선물함</t>
    <phoneticPr fontId="2" type="noConversion"/>
  </si>
  <si>
    <t>소환권</t>
    <phoneticPr fontId="2" type="noConversion"/>
  </si>
  <si>
    <t>마을 UI 화면 하단의 우편함 아이콘 터치 시 우편함
UI 화면 출력</t>
    <phoneticPr fontId="2" type="noConversion"/>
  </si>
  <si>
    <t>우편함 UI 출력 시 화면 좌측 상단에 열쇠, 우정포인트, 선물함, 소환권 텝 출력</t>
    <phoneticPr fontId="2" type="noConversion"/>
  </si>
  <si>
    <t xml:space="preserve">최초 우편함 UI 출력 시 열쇠 텝 UI를 출력하며 이후 우편함 UI 종료 후 재실행 시 마지막 선택 되었던 텝을 출력  </t>
    <phoneticPr fontId="2" type="noConversion"/>
  </si>
  <si>
    <t>모든 텝에서 공통으로 아이템 수령 시 좌측부터 발신자 명, 물품 정보 및 획득 장소, 우편함 보관에 남은 시간, 배송 물품 아이콘, 받기 버튼 출력</t>
    <phoneticPr fontId="2" type="noConversion"/>
  </si>
  <si>
    <t>각각의 텝 별로 최대 100개 물품 저장 가능</t>
    <phoneticPr fontId="2" type="noConversion"/>
  </si>
  <si>
    <t>우편함 UI 우측 상단에 모두받기 버튼 터치 시 해당 텝의 모든 아이템 일괄 수령</t>
    <phoneticPr fontId="2" type="noConversion"/>
  </si>
  <si>
    <t>균열 던전 설명글</t>
    <phoneticPr fontId="2" type="noConversion"/>
  </si>
  <si>
    <t>업적 정보</t>
    <phoneticPr fontId="2" type="noConversion"/>
  </si>
  <si>
    <t>모든 일일미션을 완료하세요</t>
  </si>
  <si>
    <t>일반던전을 5회 완료하세요</t>
  </si>
  <si>
    <t>정예던전을 3회 완료하세요</t>
  </si>
  <si>
    <t>요일던전을 2회 완료하세요</t>
  </si>
  <si>
    <t>균열던전을 3회 참가하세요</t>
  </si>
  <si>
    <t>결투장을 3회 참가하세요</t>
  </si>
  <si>
    <t>장비아이템을 20개 획득하세요</t>
  </si>
  <si>
    <t>모든 주간미션을 완료하세요</t>
  </si>
  <si>
    <t>모든 일일미션 완료를 4회 완료하세요</t>
  </si>
  <si>
    <t>수호석 업그레이드를 5회 시도하세요</t>
  </si>
  <si>
    <t>결투장에서 10회 승리하세요</t>
  </si>
  <si>
    <t>수호레이드를 10회 참가하세요</t>
  </si>
  <si>
    <t>균열석을 10개 획득하세요</t>
  </si>
  <si>
    <t>장비아이템을 100개 획득하세요</t>
  </si>
  <si>
    <t>장비아이템을 10회 강화하세요</t>
  </si>
  <si>
    <t>장비아이템을 50회 분해하세요</t>
  </si>
  <si>
    <t>모든 주간미션 완료를 3회 완료하세요</t>
  </si>
  <si>
    <t>일반던전을 100회 완료하세요</t>
  </si>
  <si>
    <t>정예던전을 50회 완료하세요</t>
  </si>
  <si>
    <t>요일던전을 50회 완료하세요</t>
  </si>
  <si>
    <t>균열던전을 100회 참가하세요</t>
  </si>
  <si>
    <t>초월던전을 50회 참가하세요</t>
  </si>
  <si>
    <t>결투장을 100회 참가하세요</t>
  </si>
  <si>
    <t>룬스톤을 30개 획득하세요</t>
  </si>
  <si>
    <t>균열석을 50개 획득하세요</t>
  </si>
  <si>
    <t>게임 친구</t>
    <phoneticPr fontId="2" type="noConversion"/>
  </si>
  <si>
    <t>친구 맺기</t>
    <phoneticPr fontId="2" type="noConversion"/>
  </si>
  <si>
    <t>페이스북 초대</t>
    <phoneticPr fontId="2" type="noConversion"/>
  </si>
  <si>
    <t>페이스북 친구</t>
    <phoneticPr fontId="2" type="noConversion"/>
  </si>
  <si>
    <t>게임친구 UI 화면 좌측 상단에 현재 친구 인원 수 및 최대 인원 수 출력</t>
    <phoneticPr fontId="2" type="noConversion"/>
  </si>
  <si>
    <t>게임친구 UI 우측에 모두 선물하기 버튼 출력</t>
    <phoneticPr fontId="2" type="noConversion"/>
  </si>
  <si>
    <t>게임친구 UI 중앙에 현재 등록된 게임친구 정보 출력</t>
    <phoneticPr fontId="2" type="noConversion"/>
  </si>
  <si>
    <t>등록된 게임친구 정보에 캐릭터 초상화, 레벨, 수호자 레벨, 캐릭터명, 최종 접속 시간 출력</t>
    <phoneticPr fontId="2" type="noConversion"/>
  </si>
  <si>
    <t>등록된 게임친구 정보에 선물하기, 삭제, 장비확인 버튼 출력</t>
    <phoneticPr fontId="2" type="noConversion"/>
  </si>
  <si>
    <t>선물하기 버튼 터치 시 버튼이 사라지며 해당 인원에게 우편함을 통해 우정 포인트 지급</t>
    <phoneticPr fontId="2" type="noConversion"/>
  </si>
  <si>
    <t>장비확인 버튼 터치 시 친구 정보창으로 화면 전환</t>
    <phoneticPr fontId="2" type="noConversion"/>
  </si>
  <si>
    <t>친구 정보창 우측에 해당 캐릭터 외형 및 현재 착용 중인 장비가 출력되며 좌측에 캐릭터 설명, 캐릭터명, 길드명, 레벨, 수호자 레벨, 결투장 랭킹 출력</t>
    <phoneticPr fontId="2" type="noConversion"/>
  </si>
  <si>
    <t>친구 정보창 좌측 하단에 뒤로가기 버튼 터치 시 게임 친구 UI로 이동, 친구 삭제 선택 시 삭제 확인창 출력</t>
    <phoneticPr fontId="2" type="noConversion"/>
  </si>
  <si>
    <t>친구 삭제 확인창에서 1일 친구 삭제 가능 횟수와 현재 1일 삭제 횟수 출력</t>
    <phoneticPr fontId="2" type="noConversion"/>
  </si>
  <si>
    <t>삭제 버튼 터치 시 친구 삭제 확인창 출력, 해당 창에서 일일 친구 삭제 가능 횟수와 현재 일일 삭제 횟수 출력</t>
    <phoneticPr fontId="2" type="noConversion"/>
  </si>
  <si>
    <t>마을 UI 화면 하단의 업적 아이콘 터치 후 화면 상단의 친구 맺기 탭 터치</t>
    <phoneticPr fontId="2" type="noConversion"/>
  </si>
  <si>
    <t>마을 UI 화면 하단의 업적 아이콘 터치 후 화면 상단의 친구 맺기 탭 터치 시 친구 맺기 UI 출력</t>
    <phoneticPr fontId="2" type="noConversion"/>
  </si>
  <si>
    <t>친구맺기 화면 좌측에 친구 신청 대기자 출력 및 신청 대기자 명수 출력</t>
    <phoneticPr fontId="2" type="noConversion"/>
  </si>
  <si>
    <t>친구 신청 대기자 명단 우측에 수락 버튼 출력</t>
    <phoneticPr fontId="2" type="noConversion"/>
  </si>
  <si>
    <t>친구 신청 수락 시 게임 친구 탭으로 해당 인원 이동</t>
    <phoneticPr fontId="2" type="noConversion"/>
  </si>
  <si>
    <t>친구맺기 화면 우측에 추천 친구 인원 출력 및 친구 검색창 출력</t>
    <phoneticPr fontId="2" type="noConversion"/>
  </si>
  <si>
    <t>추천 친구창 우측에 신청 버튼 터치 시 해당 인원의 친구 신청 대기자 화면에 추가</t>
    <phoneticPr fontId="2" type="noConversion"/>
  </si>
  <si>
    <t>친구 검색창의 빈칸 터치 시 친구명 입력칸 출력</t>
    <phoneticPr fontId="2" type="noConversion"/>
  </si>
  <si>
    <t>친구 검색 시 해당 이름이 없을 경우 검색 결과창에 오류 메시지 출력</t>
    <phoneticPr fontId="2" type="noConversion"/>
  </si>
  <si>
    <t>친구 검색 완료 후 화면 우측에 신청 터치 시 해당 인원의 친구 신청 대기자 화면에 추가</t>
    <phoneticPr fontId="2" type="noConversion"/>
  </si>
  <si>
    <t>기본</t>
    <phoneticPr fontId="2" type="noConversion"/>
  </si>
  <si>
    <t>마을 UI 화면 하단의 업적 아이콘 터치</t>
    <phoneticPr fontId="2" type="noConversion"/>
  </si>
  <si>
    <t>마을 UI 화면 하단의 상점 아이콘 터치</t>
    <phoneticPr fontId="2" type="noConversion"/>
  </si>
  <si>
    <t>마을 UI 화면 하단의 친구 아이콘 터치 시 게임친구
UI 화면 출력</t>
    <phoneticPr fontId="2" type="noConversion"/>
  </si>
  <si>
    <t>마을 UI 화면 하단의 상점 아이콘 터치 시 상점 UI 출력
UI 화면 출력</t>
    <phoneticPr fontId="2" type="noConversion"/>
  </si>
  <si>
    <t>상점 아이콘 터치 시 한정 패키지 판매가 진행되고 있을 경우 해당 패키지 팝업창 출력</t>
    <phoneticPr fontId="2" type="noConversion"/>
  </si>
  <si>
    <t>한정 패키지 팝업창 좌측하단에 오늘 그만보기 체크박스 터치 시 해당 팝업창이 없어지고 1일간 출력 되지 않음</t>
    <phoneticPr fontId="2" type="noConversion"/>
  </si>
  <si>
    <t>상점 UI 좌측 장단에 패키지, 장비, 보석, 골드, 열쇠 텝 출력</t>
    <phoneticPr fontId="2" type="noConversion"/>
  </si>
  <si>
    <t>최초 상점 입장 시 패키지 텝 화면을 기본으로 출력</t>
    <phoneticPr fontId="2" type="noConversion"/>
  </si>
  <si>
    <t>화면 중앙에 상점 상품이 출력되며 각각의 상품 출력란 상단에서부터 아이템명, 구매 가능 횟수, 아이템 아이콘, 아이템 정보, 아이템 가격 출력</t>
    <phoneticPr fontId="2" type="noConversion"/>
  </si>
  <si>
    <t>상품 출력란의 아이템 가격을 터치할 시 구매 확인창 출력</t>
    <phoneticPr fontId="2" type="noConversion"/>
  </si>
  <si>
    <t>구매 선택한 상품의 가격보다 현재 보유 잼이 낮을 경우 에러 메시지 출력 및</t>
    <phoneticPr fontId="2" type="noConversion"/>
  </si>
  <si>
    <t>패키지</t>
    <phoneticPr fontId="2" type="noConversion"/>
  </si>
  <si>
    <t>장비</t>
    <phoneticPr fontId="2" type="noConversion"/>
  </si>
  <si>
    <t>보석</t>
    <phoneticPr fontId="2" type="noConversion"/>
  </si>
  <si>
    <t>골드</t>
    <phoneticPr fontId="2" type="noConversion"/>
  </si>
  <si>
    <t>열쇠</t>
    <phoneticPr fontId="2" type="noConversion"/>
  </si>
  <si>
    <t>구매 성공 시 구매 성공 안내창 출력 및 수령 가능</t>
    <phoneticPr fontId="2" type="noConversion"/>
  </si>
  <si>
    <t>잼, 골드를 제외한 품목은 모두 우편함을 통해 수령 가능</t>
    <phoneticPr fontId="2" type="noConversion"/>
  </si>
  <si>
    <t>마을 UI 화면 하단의 상점 아이콘 터치 후 좌측 상단 장비 텝 터치</t>
    <phoneticPr fontId="2" type="noConversion"/>
  </si>
  <si>
    <t>마을 UI 화면 하단의 상점 아이콘 터치 후 좌측 상단 보석 텝 터치</t>
    <phoneticPr fontId="2" type="noConversion"/>
  </si>
  <si>
    <t>마을 UI 화면 하단의 상점 아이콘 터치 후 좌측 상단 골드 텝 터치</t>
    <phoneticPr fontId="2" type="noConversion"/>
  </si>
  <si>
    <t>마을 UI 화면 하단의 상점 아이콘 터치 후 좌측 상단 열쇠 텝 터치</t>
    <phoneticPr fontId="2" type="noConversion"/>
  </si>
  <si>
    <t>신입 기사 패키지 구매 시 300 잼, 1,000,000 골드, 영웅 무기 소환권 1개 획득. 최대 10번 구매 가능</t>
    <phoneticPr fontId="2" type="noConversion"/>
  </si>
  <si>
    <t>영웅 방어구 패키지 구매 시 500 잼, 영웅 방어구 소환권 3개 획득. 최대 10번 구매 가능</t>
    <phoneticPr fontId="2" type="noConversion"/>
  </si>
  <si>
    <t>영웅 룬스톤 패키지 구매 시 영웅 룬스톤 소환권 5개 획득. 최대 10번 구매 가능</t>
    <phoneticPr fontId="2" type="noConversion"/>
  </si>
  <si>
    <t>강화 패키지 구매 시 강화용 정수 5,000개, 1,000,000 골드 획득. 최대 10번 구매 가능</t>
    <phoneticPr fontId="2" type="noConversion"/>
  </si>
  <si>
    <t>레벨업 패키지 구매 시 열쇠 300개, 경험치 증가권 100개, 즉시 완료권 100개 획득. 최대 10번 구매 가능</t>
    <phoneticPr fontId="2" type="noConversion"/>
  </si>
  <si>
    <t>승급 패키지 구매 시 무기 승급 스톤 50개, 방어구 승급 스톤 50개, 장신구 승급 스톤 50개 획득 가능. 최대 3번 구매 가능</t>
    <phoneticPr fontId="2" type="noConversion"/>
  </si>
  <si>
    <t>상점 정보</t>
    <phoneticPr fontId="2" type="noConversion"/>
  </si>
  <si>
    <t>고급 장비 상자 최초 구매 시 무료로 지급, 이후 24시간 간격으로 무료 획득 기회가 부여되며 딜레이 중에는 300 잼을 통해 구매 가능</t>
    <phoneticPr fontId="2" type="noConversion"/>
  </si>
  <si>
    <t>3,000 잼을통해 고급 장비 10+1 상자 구매 가능. 희귀에서 불멸 등급의 무기, 방어구, 액세서리가 랜덤으로 지급.</t>
    <phoneticPr fontId="2" type="noConversion"/>
  </si>
  <si>
    <t>우정포인트 전용 일반 장비 상자 구매 시 우정포인트 300 차감. 일반에서 유일 등급 무기, 방어구, 액세서리 지급</t>
    <phoneticPr fontId="2" type="noConversion"/>
  </si>
  <si>
    <t>일반 장비 상자 최초 구매 시 무료로 지급, 이후 10분 간격으로 무료 획득 기회가 부여되며 딜레이 중에는 10,000 골드를 통해 구매 가능. 일반에서 유일 등급 무기, 방어구, 악세서리 지급</t>
    <phoneticPr fontId="2" type="noConversion"/>
  </si>
  <si>
    <t>일반 룬스톤 상자 구매 시 10,000 골드 차감. 일반에서 유일 등급 사이의 룬스톤 랜덤 지급.</t>
    <phoneticPr fontId="2" type="noConversion"/>
  </si>
  <si>
    <t>고급 룬스톤 상자 구매 시 270 잼 차감, 희귀에서 불멸 등급 룬스톤이 랜덤 지금.</t>
    <phoneticPr fontId="2" type="noConversion"/>
  </si>
  <si>
    <t>고급 룬스톤 10+1 상자 구매 시 2,700 잼 차감, 희귀에서 불멸 등급 룬스톤이 랜덤 지급</t>
    <phoneticPr fontId="2" type="noConversion"/>
  </si>
  <si>
    <t>월정액 상품 구매 시 1,500 잼 즉시 지급 및 일일 접속 시 200 잼 30일간 지급</t>
    <phoneticPr fontId="2" type="noConversion"/>
  </si>
  <si>
    <t>캐릭터 설명 창 노출</t>
    <phoneticPr fontId="2" type="noConversion"/>
  </si>
  <si>
    <t>아칸은 대지에 펼쳐진 원소들을 무기에 집중시켜 강력한 공격을 구사하는 화려한 액션을 보여준다.</t>
    <phoneticPr fontId="2" type="noConversion"/>
  </si>
  <si>
    <t>Archon 초상화 터치</t>
    <phoneticPr fontId="2" type="noConversion"/>
  </si>
  <si>
    <t>NOX CI 와 중원 CI 표시.</t>
    <phoneticPr fontId="2" type="noConversion"/>
  </si>
  <si>
    <t>게임 로고 NOX 표시.</t>
    <phoneticPr fontId="2" type="noConversion"/>
  </si>
  <si>
    <t>캐릭터 선택</t>
    <phoneticPr fontId="2" type="noConversion"/>
  </si>
  <si>
    <t>캐릭터 선택
Berserker</t>
    <phoneticPr fontId="2" type="noConversion"/>
  </si>
  <si>
    <t>Berserker 초상화 터치</t>
    <phoneticPr fontId="2" type="noConversion"/>
  </si>
  <si>
    <t>캐릭터선택</t>
    <phoneticPr fontId="26" type="noConversion"/>
  </si>
  <si>
    <t>NOX 관련 WEB 클릭</t>
    <phoneticPr fontId="2" type="noConversion"/>
  </si>
  <si>
    <t>Char_Select_001</t>
    <phoneticPr fontId="2" type="noConversion"/>
  </si>
  <si>
    <t>Char_Select_002</t>
    <phoneticPr fontId="2" type="noConversion"/>
  </si>
  <si>
    <t>Char_Select_012</t>
    <phoneticPr fontId="2" type="noConversion"/>
  </si>
  <si>
    <t>Char_Select_013</t>
    <phoneticPr fontId="2" type="noConversion"/>
  </si>
  <si>
    <t>Char_Select_014</t>
    <phoneticPr fontId="2" type="noConversion"/>
  </si>
  <si>
    <t>Char_Select_015</t>
    <phoneticPr fontId="2" type="noConversion"/>
  </si>
  <si>
    <t>Char_Select_016</t>
    <phoneticPr fontId="2" type="noConversion"/>
  </si>
  <si>
    <t>Char_Select_017</t>
    <phoneticPr fontId="2" type="noConversion"/>
  </si>
  <si>
    <t>Char_Select_018</t>
    <phoneticPr fontId="2" type="noConversion"/>
  </si>
  <si>
    <t>Char_Select_019</t>
    <phoneticPr fontId="2" type="noConversion"/>
  </si>
  <si>
    <t>스테이지
일반던전</t>
    <phoneticPr fontId="2" type="noConversion"/>
  </si>
  <si>
    <t>스테이지 선택</t>
    <phoneticPr fontId="2" type="noConversion"/>
  </si>
  <si>
    <t>스테이지 1~10 선택</t>
    <phoneticPr fontId="2" type="noConversion"/>
  </si>
  <si>
    <t>액트의 스테이지 단계 선택 정상여부.</t>
    <phoneticPr fontId="2" type="noConversion"/>
  </si>
  <si>
    <t>액트1 선택</t>
    <phoneticPr fontId="2" type="noConversion"/>
  </si>
  <si>
    <t>스테이지 선택화면 UI</t>
    <phoneticPr fontId="2" type="noConversion"/>
  </si>
  <si>
    <t>아이콘 배치</t>
    <phoneticPr fontId="2" type="noConversion"/>
  </si>
  <si>
    <t>게임 진입 준비창</t>
    <phoneticPr fontId="2" type="noConversion"/>
  </si>
  <si>
    <t>타이틀 출력</t>
    <phoneticPr fontId="2" type="noConversion"/>
  </si>
  <si>
    <t>1-1 타이틀 출력 여부.</t>
    <phoneticPr fontId="2" type="noConversion"/>
  </si>
  <si>
    <t>권장 능력치</t>
    <phoneticPr fontId="2" type="noConversion"/>
  </si>
  <si>
    <t>권장 능력치 출력</t>
    <phoneticPr fontId="2" type="noConversion"/>
  </si>
  <si>
    <t>권장 공격력/방어력, 획득 경험치/골드</t>
    <phoneticPr fontId="2" type="noConversion"/>
  </si>
  <si>
    <t>보상아이템</t>
    <phoneticPr fontId="2" type="noConversion"/>
  </si>
  <si>
    <t>보상아이템 출력</t>
    <phoneticPr fontId="2" type="noConversion"/>
  </si>
  <si>
    <t>해당 던전에 대한 보상 아이템 정상 출력 여부</t>
    <phoneticPr fontId="2" type="noConversion"/>
  </si>
  <si>
    <t>아이템 증가권</t>
    <phoneticPr fontId="2" type="noConversion"/>
  </si>
  <si>
    <t>아이템 증가권 버튼</t>
    <phoneticPr fontId="2" type="noConversion"/>
  </si>
  <si>
    <t>아이템 증가권 사용 시 보상 정상 처리 여부</t>
    <phoneticPr fontId="2" type="noConversion"/>
  </si>
  <si>
    <t>경험치 증가권</t>
    <phoneticPr fontId="2" type="noConversion"/>
  </si>
  <si>
    <t>골드 증가권</t>
    <phoneticPr fontId="2" type="noConversion"/>
  </si>
  <si>
    <t>경험치 증가권 버튼</t>
    <phoneticPr fontId="2" type="noConversion"/>
  </si>
  <si>
    <t>골드 증가권 버튼</t>
    <phoneticPr fontId="2" type="noConversion"/>
  </si>
  <si>
    <t>연속 보상</t>
    <phoneticPr fontId="2" type="noConversion"/>
  </si>
  <si>
    <t>연속 보상 버튼</t>
    <phoneticPr fontId="2" type="noConversion"/>
  </si>
  <si>
    <t>해당 던전을 연속 플레이 완료 시 보상 획득 정상 여부</t>
    <phoneticPr fontId="2" type="noConversion"/>
  </si>
  <si>
    <t>게임 시작</t>
    <phoneticPr fontId="2" type="noConversion"/>
  </si>
  <si>
    <t>게임 시작 버튼</t>
    <phoneticPr fontId="2" type="noConversion"/>
  </si>
  <si>
    <t>즉시 완료권</t>
    <phoneticPr fontId="2" type="noConversion"/>
  </si>
  <si>
    <t>즉시 완료권  1</t>
    <phoneticPr fontId="2" type="noConversion"/>
  </si>
  <si>
    <t>즉시 완료권  5</t>
    <phoneticPr fontId="2" type="noConversion"/>
  </si>
  <si>
    <t>1회 즉시 완료 및 보상 처리 여부</t>
    <phoneticPr fontId="2" type="noConversion"/>
  </si>
  <si>
    <t>5회 즉시 완료 및 보상 처리 여부</t>
    <phoneticPr fontId="2" type="noConversion"/>
  </si>
  <si>
    <t>던전 설명</t>
    <phoneticPr fontId="2" type="noConversion"/>
  </si>
  <si>
    <t>화면 하단의 기본 메뉴 UI 출력 여부</t>
    <phoneticPr fontId="2" type="noConversion"/>
  </si>
  <si>
    <t>1~10 스테이지에 Item, Exp, Gold 스테이지 존재 여부</t>
    <phoneticPr fontId="2" type="noConversion"/>
  </si>
  <si>
    <t>전투 진행 화면 UI</t>
    <phoneticPr fontId="2" type="noConversion"/>
  </si>
  <si>
    <t>캐릭터 정보</t>
    <phoneticPr fontId="2" type="noConversion"/>
  </si>
  <si>
    <t>캐릭터 체력 및 기력바 출력 여부</t>
    <phoneticPr fontId="2" type="noConversion"/>
  </si>
  <si>
    <t>행동 아이콘 출력</t>
    <phoneticPr fontId="2" type="noConversion"/>
  </si>
  <si>
    <t>기본 공격/매트릭스/대쉬/스킬 아이콘 출력 여부</t>
    <phoneticPr fontId="2" type="noConversion"/>
  </si>
  <si>
    <t>전투 진행 방식 선택 버튼</t>
    <phoneticPr fontId="2" type="noConversion"/>
  </si>
  <si>
    <t>수동전투/자동전투/자동스킬 진행 버튼 출력 여부</t>
    <phoneticPr fontId="2" type="noConversion"/>
  </si>
  <si>
    <t>일시 정지 버튼 출력</t>
    <phoneticPr fontId="2" type="noConversion"/>
  </si>
  <si>
    <t>일시 정지 버튼 출력 여부</t>
    <phoneticPr fontId="2" type="noConversion"/>
  </si>
  <si>
    <t>일시 정지 UI 출력</t>
    <phoneticPr fontId="2" type="noConversion"/>
  </si>
  <si>
    <t>게임포기/계속하기 버튼 출력 여부</t>
    <phoneticPr fontId="2" type="noConversion"/>
  </si>
  <si>
    <t>계속하기 버튼 터치 시 게임 진행 여부</t>
    <phoneticPr fontId="2" type="noConversion"/>
  </si>
  <si>
    <t>게임포기 버튼 터치 시 안내 메시지 출력 여부</t>
    <phoneticPr fontId="2" type="noConversion"/>
  </si>
  <si>
    <t>게임 계속하기</t>
    <phoneticPr fontId="2" type="noConversion"/>
  </si>
  <si>
    <t>게임 포기하기</t>
    <phoneticPr fontId="2" type="noConversion"/>
  </si>
  <si>
    <t>게임 포기 안내 메시지 수락 시 마을 화면 출력 여부</t>
    <phoneticPr fontId="2" type="noConversion"/>
  </si>
  <si>
    <t>게임 포기 안내 메시지</t>
    <phoneticPr fontId="2" type="noConversion"/>
  </si>
  <si>
    <t>수동전투 진행</t>
    <phoneticPr fontId="2" type="noConversion"/>
  </si>
  <si>
    <t>화면 좌측 터치 시 캐릭터 이동 조이스틱 출력 여부</t>
    <phoneticPr fontId="2" type="noConversion"/>
  </si>
  <si>
    <t>기본 공격 아이콘 터치 시 기본 공격 출력 여부</t>
    <phoneticPr fontId="2" type="noConversion"/>
  </si>
  <si>
    <t>스킬 아이콘 터치 시 스킬 발동 여부</t>
    <phoneticPr fontId="2" type="noConversion"/>
  </si>
  <si>
    <t>매트릭스 아이콘 터치 시 매트릭스 모드 출력 여부</t>
    <phoneticPr fontId="2" type="noConversion"/>
  </si>
  <si>
    <t>대쉬 아이콘 터치 시 캐릭터 대쉬 출력 여부</t>
    <phoneticPr fontId="2" type="noConversion"/>
  </si>
  <si>
    <t>자동전투 진행</t>
    <phoneticPr fontId="2" type="noConversion"/>
  </si>
  <si>
    <t>캐릭터 자동 이동 진행 여부</t>
    <phoneticPr fontId="2" type="noConversion"/>
  </si>
  <si>
    <t>캐릭터 자동 기본 공격 진행 여부</t>
    <phoneticPr fontId="2" type="noConversion"/>
  </si>
  <si>
    <t>자동스킬 진행</t>
    <phoneticPr fontId="2" type="noConversion"/>
  </si>
  <si>
    <t>캐릭터 자동 스킬 진행 여부(연계 스킬 제외)</t>
    <phoneticPr fontId="2" type="noConversion"/>
  </si>
  <si>
    <t>전투 진행 방식</t>
    <phoneticPr fontId="2" type="noConversion"/>
  </si>
  <si>
    <t>몬스터 처치</t>
    <phoneticPr fontId="2" type="noConversion"/>
  </si>
  <si>
    <t>스테이지 진행</t>
    <phoneticPr fontId="2" type="noConversion"/>
  </si>
  <si>
    <t>기본공격/스킬로 몬스터 타격 시 데미시 수치 출력 여부</t>
    <phoneticPr fontId="2" type="noConversion"/>
  </si>
  <si>
    <t>등장 몬스터 모두 제거 시 다음 지역으로 수동/자동 이동 가능 여부</t>
    <phoneticPr fontId="2" type="noConversion"/>
  </si>
  <si>
    <t>보스 몬스터 처치</t>
    <phoneticPr fontId="2" type="noConversion"/>
  </si>
  <si>
    <t>보스 몬스터 처치 시 스테이지 결과 화면 출력 여부</t>
    <phoneticPr fontId="2" type="noConversion"/>
  </si>
  <si>
    <t>다음 지역으로 이동</t>
    <phoneticPr fontId="2" type="noConversion"/>
  </si>
  <si>
    <t>게임오버</t>
    <phoneticPr fontId="2" type="noConversion"/>
  </si>
  <si>
    <t>캐릭터 채력 0 도달 시 미션 실패 메시지 출력 여부</t>
    <phoneticPr fontId="2" type="noConversion"/>
  </si>
  <si>
    <t>게임 오버 이후 마을 화면 출력 여부</t>
    <phoneticPr fontId="2" type="noConversion"/>
  </si>
  <si>
    <t>스테이지 결과 화면</t>
    <phoneticPr fontId="2" type="noConversion"/>
  </si>
  <si>
    <t>스테이지 결과 화면 출력</t>
    <phoneticPr fontId="2" type="noConversion"/>
  </si>
  <si>
    <t>전투 결과 ★~★★★ 출력 여부</t>
    <phoneticPr fontId="2" type="noConversion"/>
  </si>
  <si>
    <t>스테이지 진행 시간/획득 골드 및 경험치/클리어 보상 출력 여부</t>
    <phoneticPr fontId="2" type="noConversion"/>
  </si>
  <si>
    <t>마을가기/다시하기/다음 지역가기 버튼 출력 여부</t>
    <phoneticPr fontId="2" type="noConversion"/>
  </si>
  <si>
    <t>다시하기 진행</t>
    <phoneticPr fontId="2" type="noConversion"/>
  </si>
  <si>
    <t>다시하기 버튼 터치 시 스테이지 재시작 여부</t>
    <phoneticPr fontId="2" type="noConversion"/>
  </si>
  <si>
    <t>다음 지역가기 진행</t>
    <phoneticPr fontId="2" type="noConversion"/>
  </si>
  <si>
    <t>다음 지역가기 버튼 터치 시 다음 스테이지 전투 화면으로 이동 여부</t>
    <phoneticPr fontId="2" type="noConversion"/>
  </si>
  <si>
    <t>마을가기 진행</t>
    <phoneticPr fontId="2" type="noConversion"/>
  </si>
  <si>
    <t>마을가기 버튼 터치 시 마을 화면으로 전환 여부</t>
    <phoneticPr fontId="2" type="noConversion"/>
  </si>
  <si>
    <t>Dungeon_01</t>
    <phoneticPr fontId="2" type="noConversion"/>
  </si>
  <si>
    <t>Dungeon_02</t>
  </si>
  <si>
    <t>Dungeon_03</t>
  </si>
  <si>
    <t>Dungeon_04</t>
  </si>
  <si>
    <t>Dungeon_05</t>
  </si>
  <si>
    <t>Dungeon_06</t>
  </si>
  <si>
    <t>Dungeon_07</t>
  </si>
  <si>
    <t>Dungeon_08</t>
  </si>
  <si>
    <t>Dungeon_09</t>
  </si>
  <si>
    <t>Dungeon_10</t>
  </si>
  <si>
    <t>Dungeon_11</t>
  </si>
  <si>
    <t>Dungeon_12</t>
  </si>
  <si>
    <t>Dungeon_13</t>
  </si>
  <si>
    <t>Dungeon_14</t>
  </si>
  <si>
    <t>Dungeon_15</t>
  </si>
  <si>
    <t>Dungeon_16</t>
  </si>
  <si>
    <t>Dungeon_17</t>
  </si>
  <si>
    <t>Dungeon_18</t>
  </si>
  <si>
    <t>Dungeon_19</t>
  </si>
  <si>
    <t>Dungeon_20</t>
  </si>
  <si>
    <t>Dungeon_21</t>
  </si>
  <si>
    <t>Dungeon_22</t>
  </si>
  <si>
    <t>Dungeon_23</t>
  </si>
  <si>
    <t>Dungeon_24</t>
  </si>
  <si>
    <t>Dungeon_25</t>
  </si>
  <si>
    <t>Dungeon_26</t>
  </si>
  <si>
    <t>Dungeon_27</t>
  </si>
  <si>
    <t>Dungeon_28</t>
  </si>
  <si>
    <t>Dungeon_29</t>
  </si>
  <si>
    <t>Dungeon_30</t>
  </si>
  <si>
    <t>Dungeon_31</t>
  </si>
  <si>
    <t>Dungeon_32</t>
  </si>
  <si>
    <t>Dungeon_33</t>
  </si>
  <si>
    <t>Dungeon_34</t>
  </si>
  <si>
    <t>Dungeon_35</t>
  </si>
  <si>
    <t>Dungeon_36</t>
  </si>
  <si>
    <t>Dungeon_37</t>
  </si>
  <si>
    <t>Dungeon_38</t>
  </si>
  <si>
    <t>Dungeon_39</t>
  </si>
  <si>
    <t>Dungeon_40</t>
  </si>
  <si>
    <t>Dungeon_41</t>
  </si>
  <si>
    <t>초월던전</t>
    <phoneticPr fontId="2" type="noConversion"/>
  </si>
  <si>
    <t>초월던전 입장</t>
    <phoneticPr fontId="2" type="noConversion"/>
  </si>
  <si>
    <t>초월 던전 준비 화면 UI</t>
    <phoneticPr fontId="2" type="noConversion"/>
  </si>
  <si>
    <t>초월 던전 난이도 선택</t>
    <phoneticPr fontId="2" type="noConversion"/>
  </si>
  <si>
    <t>1~120단계 난이도 출력 여부</t>
    <phoneticPr fontId="2" type="noConversion"/>
  </si>
  <si>
    <t>보상정보 출력</t>
    <phoneticPr fontId="2" type="noConversion"/>
  </si>
  <si>
    <t>선택 된 난이도 보상 정보 출력 여부</t>
    <phoneticPr fontId="2" type="noConversion"/>
  </si>
  <si>
    <t>기타 UI 출력</t>
    <phoneticPr fontId="2" type="noConversion"/>
  </si>
  <si>
    <t>게임 시작 버튼 출력</t>
    <phoneticPr fontId="2" type="noConversion"/>
  </si>
  <si>
    <t xml:space="preserve">하단 메뉴 아이콘 출력 여부 </t>
    <phoneticPr fontId="2" type="noConversion"/>
  </si>
  <si>
    <t>정상 시작 및 열쇠 차감 여부</t>
    <phoneticPr fontId="2" type="noConversion"/>
  </si>
  <si>
    <t>게임 시작 버튼 출력 및 균열석 차감 여부</t>
    <phoneticPr fontId="2" type="noConversion"/>
  </si>
  <si>
    <t>초월 던전 게이지</t>
    <phoneticPr fontId="2" type="noConversion"/>
  </si>
  <si>
    <t>초월 던전 게이지 누적</t>
    <phoneticPr fontId="2" type="noConversion"/>
  </si>
  <si>
    <t>몬스터 처치 시 초월 던전 게이지 증가 여부</t>
    <phoneticPr fontId="2" type="noConversion"/>
  </si>
  <si>
    <t>초월 던전 보스 소환</t>
    <phoneticPr fontId="2" type="noConversion"/>
  </si>
  <si>
    <t>초월 던전 게이지 100% 도달 시 보스 소환 여부</t>
    <phoneticPr fontId="2" type="noConversion"/>
  </si>
  <si>
    <t>초월 던전 보스 제거</t>
    <phoneticPr fontId="2" type="noConversion"/>
  </si>
  <si>
    <t>초월 던전 보스 제거 시 수호석 강화창으로 이동 여부</t>
    <phoneticPr fontId="2" type="noConversion"/>
  </si>
  <si>
    <t>수호석 획득</t>
    <phoneticPr fontId="2" type="noConversion"/>
  </si>
  <si>
    <t>수호석 획득 방식</t>
    <phoneticPr fontId="2" type="noConversion"/>
  </si>
  <si>
    <t>초월 던전 보스 제거 시 수호석 획득 여부</t>
    <phoneticPr fontId="2" type="noConversion"/>
  </si>
  <si>
    <t>모든 수호석 보유 시 수호석 획득 단계 스킵 여부</t>
    <phoneticPr fontId="2" type="noConversion"/>
  </si>
  <si>
    <t>수호석 강화</t>
    <phoneticPr fontId="2" type="noConversion"/>
  </si>
  <si>
    <t>수호석 강화 진행</t>
    <phoneticPr fontId="2" type="noConversion"/>
  </si>
  <si>
    <t>수호석 강화 진행 시 녹스 여신 이미지 출력 여부</t>
    <phoneticPr fontId="2" type="noConversion"/>
  </si>
  <si>
    <t>수호석 강화 화면 UI</t>
    <phoneticPr fontId="2" type="noConversion"/>
  </si>
  <si>
    <t>보유 수호석 리스트 출력 여부</t>
    <phoneticPr fontId="2" type="noConversion"/>
  </si>
  <si>
    <t>보유 수호석 터치 시 강화 성공 확률 출력 여부</t>
    <phoneticPr fontId="2" type="noConversion"/>
  </si>
  <si>
    <t>강화 횟수 3회 제공 여부</t>
    <phoneticPr fontId="2" type="noConversion"/>
  </si>
  <si>
    <t>수호석 강화 3회 진행 시 전투 결과창으로 이동 여부</t>
    <phoneticPr fontId="2" type="noConversion"/>
  </si>
  <si>
    <t>강화 성공 시 강화 성공 이펙트 출력 여부</t>
    <phoneticPr fontId="2" type="noConversion"/>
  </si>
  <si>
    <t>강화 실패 시 강화 실패 이펙트 출력 여부</t>
    <phoneticPr fontId="2" type="noConversion"/>
  </si>
  <si>
    <t>마을가기 버튼 출력 여부</t>
    <phoneticPr fontId="2" type="noConversion"/>
  </si>
  <si>
    <t>초월 던전 결과</t>
    <phoneticPr fontId="2" type="noConversion"/>
  </si>
  <si>
    <t xml:space="preserve"> </t>
    <phoneticPr fontId="2" type="noConversion"/>
  </si>
  <si>
    <t>초월던전 전투 진행</t>
    <phoneticPr fontId="2" type="noConversion"/>
  </si>
  <si>
    <t>균열던전</t>
    <phoneticPr fontId="2" type="noConversion"/>
  </si>
  <si>
    <t>균열던전 입장</t>
    <phoneticPr fontId="2" type="noConversion"/>
  </si>
  <si>
    <t>균열 던전 준비 화면 UI</t>
    <phoneticPr fontId="2" type="noConversion"/>
  </si>
  <si>
    <t>보이드의 파멸 균열 설명글</t>
    <phoneticPr fontId="2" type="noConversion"/>
  </si>
  <si>
    <t>보이드의 파멸 균열 설명글 출력 여부</t>
    <phoneticPr fontId="2" type="noConversion"/>
  </si>
  <si>
    <t>던전 타이틀 출력</t>
    <phoneticPr fontId="2" type="noConversion"/>
  </si>
  <si>
    <t>던전 이름 출력 여부</t>
    <phoneticPr fontId="2" type="noConversion"/>
  </si>
  <si>
    <t>입장 횟수 및 초기화 버튼</t>
    <phoneticPr fontId="2" type="noConversion"/>
  </si>
  <si>
    <t>일일 입장 횟수 및 초기화 버튼 출력 여부</t>
    <phoneticPr fontId="2" type="noConversion"/>
  </si>
  <si>
    <t>획득 가능 보상</t>
    <phoneticPr fontId="2" type="noConversion"/>
  </si>
  <si>
    <t>획득 가능 보상 아이템 출력 여부</t>
    <phoneticPr fontId="2" type="noConversion"/>
  </si>
  <si>
    <t>몬스터 웨이브</t>
    <phoneticPr fontId="2" type="noConversion"/>
  </si>
  <si>
    <t>몬스터 웨이브 횟수</t>
    <phoneticPr fontId="2" type="noConversion"/>
  </si>
  <si>
    <t>6번의 웨이브 진행 여부</t>
    <phoneticPr fontId="2" type="noConversion"/>
  </si>
  <si>
    <t>대기 시간</t>
    <phoneticPr fontId="2" type="noConversion"/>
  </si>
  <si>
    <t>웨이브와 웨이브 사이에 5초의 대기시간 출력 여부</t>
    <phoneticPr fontId="2" type="noConversion"/>
  </si>
  <si>
    <t>보스 몬스터</t>
    <phoneticPr fontId="2" type="noConversion"/>
  </si>
  <si>
    <t>보스 몬스터 출현</t>
    <phoneticPr fontId="2" type="noConversion"/>
  </si>
  <si>
    <t>6번째 웨이브 진행 시 보스 몬스터 출력 여부</t>
    <phoneticPr fontId="2" type="noConversion"/>
  </si>
  <si>
    <t>보스 몬스터 제거 시 던전 결과창 출력 여부</t>
    <phoneticPr fontId="2" type="noConversion"/>
  </si>
  <si>
    <t xml:space="preserve"> 스테이지 준비</t>
    <phoneticPr fontId="2" type="noConversion"/>
  </si>
  <si>
    <t>스테이지 진행</t>
    <phoneticPr fontId="2" type="noConversion"/>
  </si>
  <si>
    <t>스테이지 결과</t>
    <phoneticPr fontId="2" type="noConversion"/>
  </si>
  <si>
    <t>액트2 선택</t>
    <phoneticPr fontId="2" type="noConversion"/>
  </si>
  <si>
    <t>액트3 선택</t>
    <phoneticPr fontId="2" type="noConversion"/>
  </si>
  <si>
    <t>액트4 선택</t>
    <phoneticPr fontId="2" type="noConversion"/>
  </si>
  <si>
    <t>액트5 선택</t>
    <phoneticPr fontId="2" type="noConversion"/>
  </si>
  <si>
    <t>액트6 선택</t>
    <phoneticPr fontId="2" type="noConversion"/>
  </si>
  <si>
    <t>액트7 선택</t>
    <phoneticPr fontId="2" type="noConversion"/>
  </si>
  <si>
    <t>액트8 선택</t>
    <phoneticPr fontId="2" type="noConversion"/>
  </si>
  <si>
    <t>Dungeon_42</t>
  </si>
  <si>
    <t>Dungeon_43</t>
  </si>
  <si>
    <t>Dungeon_44</t>
  </si>
  <si>
    <t>Dungeon_45</t>
  </si>
  <si>
    <t>Dungeon_46</t>
  </si>
  <si>
    <t>Dungeon_47</t>
  </si>
  <si>
    <t>Dungeon_48</t>
  </si>
  <si>
    <t>Dungeon_49</t>
  </si>
  <si>
    <t>Dungeon_50</t>
  </si>
  <si>
    <t>Dungeon_51</t>
  </si>
  <si>
    <t>Dungeon_52</t>
  </si>
  <si>
    <t>Dungeon_53</t>
  </si>
  <si>
    <t>Dungeon_54</t>
  </si>
  <si>
    <t>Dungeon_55</t>
  </si>
  <si>
    <t>Dungeon_56</t>
  </si>
  <si>
    <t>Dungeon_57</t>
  </si>
  <si>
    <t>Dungeon_58</t>
  </si>
  <si>
    <t>Dungeon_59</t>
  </si>
  <si>
    <t>Dungeon_60</t>
  </si>
  <si>
    <t>Dungeon_61</t>
  </si>
  <si>
    <t>Dungeon_62</t>
  </si>
  <si>
    <t>Dungeon_63</t>
  </si>
  <si>
    <t>Dungeon_64</t>
  </si>
  <si>
    <t>Dungeon_65</t>
  </si>
  <si>
    <t>Dungeon_66</t>
  </si>
  <si>
    <t>Dungeon_67</t>
  </si>
  <si>
    <t>Dungeon_68</t>
  </si>
  <si>
    <t>Dungeon_69</t>
  </si>
  <si>
    <t>Dungeon_70</t>
  </si>
  <si>
    <t>Dungeon_71</t>
  </si>
  <si>
    <t>Dungeon_72</t>
  </si>
  <si>
    <t>Dungeon_73</t>
  </si>
  <si>
    <t>Dungeon_74</t>
  </si>
  <si>
    <t>Dungeon_75</t>
  </si>
  <si>
    <t>Dungeon_76</t>
  </si>
  <si>
    <t>Dungeon_77</t>
  </si>
  <si>
    <t>Dungeon_78</t>
  </si>
  <si>
    <t>Dungeon_79</t>
  </si>
  <si>
    <t>Dungeon_80</t>
  </si>
  <si>
    <t>Dungeon_81</t>
  </si>
  <si>
    <t>Dungeon_82</t>
  </si>
  <si>
    <t>Dungeon_83</t>
  </si>
  <si>
    <t>Dungeon_84</t>
  </si>
  <si>
    <t>Dungeon_85</t>
  </si>
  <si>
    <t>Dungeon_86</t>
  </si>
  <si>
    <t>Dungeon_87</t>
  </si>
  <si>
    <t>Dungeon_88</t>
  </si>
  <si>
    <t>Dungeon_89</t>
  </si>
  <si>
    <t>Dungeon_90</t>
  </si>
  <si>
    <t>Dungeon_91</t>
  </si>
  <si>
    <t>Dungeon_92</t>
  </si>
  <si>
    <t>Dungeon_93</t>
  </si>
  <si>
    <t>Dungeon_94</t>
  </si>
  <si>
    <t>Dungeon_95</t>
  </si>
  <si>
    <t>Dungeon_96</t>
  </si>
  <si>
    <t>Dungeon_97</t>
  </si>
  <si>
    <t>Dungeon_98</t>
  </si>
  <si>
    <t>Dungeon_99</t>
  </si>
  <si>
    <t>Dungeon_100</t>
  </si>
  <si>
    <t>Dungeon_101</t>
  </si>
  <si>
    <t>Dungeon_102</t>
  </si>
  <si>
    <t>Dungeon_103</t>
  </si>
  <si>
    <t>Dungeon_104</t>
  </si>
  <si>
    <t>Dungeon_105</t>
  </si>
  <si>
    <t>Dungeon_106</t>
  </si>
  <si>
    <t>Dungeon_107</t>
  </si>
  <si>
    <t>Dungeon_108</t>
  </si>
  <si>
    <t>Dungeon_109</t>
  </si>
  <si>
    <t>Dungeon_110</t>
  </si>
  <si>
    <t>Dungeon_111</t>
  </si>
  <si>
    <t>Dungeon_112</t>
  </si>
  <si>
    <t>Dungeon_113</t>
  </si>
  <si>
    <t>Dungeon_114</t>
  </si>
  <si>
    <t>Dungeon_115</t>
  </si>
  <si>
    <t>Dungeon_116</t>
  </si>
  <si>
    <t>Dungeon_117</t>
  </si>
  <si>
    <t>Dungeon_118</t>
  </si>
  <si>
    <t>Dungeon_119</t>
  </si>
  <si>
    <t>Dungeon_120</t>
  </si>
  <si>
    <t>Dungeon_121</t>
  </si>
  <si>
    <t>Dungeon_122</t>
  </si>
  <si>
    <t>Dungeon_123</t>
  </si>
  <si>
    <t>Dungeon_124</t>
  </si>
  <si>
    <t>Dungeon_125</t>
  </si>
  <si>
    <t>Dungeon_126</t>
  </si>
  <si>
    <t>Dungeon_127</t>
  </si>
  <si>
    <t>Dungeon_128</t>
  </si>
  <si>
    <t>Dungeon_129</t>
  </si>
  <si>
    <t>Dungeon_130</t>
  </si>
  <si>
    <t>Dungeon_131</t>
  </si>
  <si>
    <t>Dungeon_132</t>
  </si>
  <si>
    <t>Dungeon_133</t>
  </si>
  <si>
    <t>Dungeon_134</t>
  </si>
  <si>
    <t>Dungeon_135</t>
  </si>
  <si>
    <t>Dungeon_136</t>
  </si>
  <si>
    <t>Dungeon_137</t>
  </si>
  <si>
    <t>Dungeon_138</t>
  </si>
  <si>
    <t>Dungeon_139</t>
  </si>
  <si>
    <t>Dungeon_140</t>
  </si>
  <si>
    <t>Dungeon_141</t>
  </si>
  <si>
    <t>Dungeon_142</t>
  </si>
  <si>
    <t>Dungeon_143</t>
  </si>
  <si>
    <t>Dungeon_144</t>
  </si>
  <si>
    <t>Dungeon_145</t>
  </si>
  <si>
    <t>Dungeon_146</t>
  </si>
  <si>
    <t>Dungeon_147</t>
  </si>
  <si>
    <t>Dungeon_148</t>
  </si>
  <si>
    <t>Dungeon_149</t>
  </si>
  <si>
    <t>Dungeon_150</t>
  </si>
  <si>
    <t>Dungeon_151</t>
  </si>
  <si>
    <t>Dungeon_152</t>
  </si>
  <si>
    <t>Dungeon_153</t>
  </si>
  <si>
    <t>Dungeon_154</t>
  </si>
  <si>
    <t>Dungeon_155</t>
  </si>
  <si>
    <t>Dungeon_156</t>
  </si>
  <si>
    <t>Dungeon_157</t>
  </si>
  <si>
    <t>Dungeon_158</t>
  </si>
  <si>
    <t>Dungeon_159</t>
  </si>
  <si>
    <t>Dungeon_160</t>
  </si>
  <si>
    <t>Dungeon_161</t>
  </si>
  <si>
    <t>Dungeon_162</t>
  </si>
  <si>
    <t>Dungeon_163</t>
  </si>
  <si>
    <t>Dungeon_164</t>
  </si>
  <si>
    <t>Dungeon_165</t>
  </si>
  <si>
    <t>Dungeon_166</t>
  </si>
  <si>
    <t>Dungeon_167</t>
  </si>
  <si>
    <t>Dungeon_168</t>
  </si>
  <si>
    <t>Dungeon_169</t>
  </si>
  <si>
    <t>Dungeon_170</t>
  </si>
  <si>
    <t>Dungeon_171</t>
  </si>
  <si>
    <t>Dungeon_172</t>
  </si>
  <si>
    <t>Dungeon_173</t>
  </si>
  <si>
    <t>Dungeon_174</t>
  </si>
  <si>
    <t>Dungeon_175</t>
  </si>
  <si>
    <t>Dungeon_176</t>
  </si>
  <si>
    <t>Dungeon_177</t>
  </si>
  <si>
    <t>Dungeon_178</t>
  </si>
  <si>
    <t>Dungeon_179</t>
  </si>
  <si>
    <t>Dungeon_180</t>
  </si>
  <si>
    <t>Dungeon_181</t>
  </si>
  <si>
    <t>Dungeon_182</t>
  </si>
  <si>
    <t>Dungeon_183</t>
  </si>
  <si>
    <t>Dungeon_184</t>
  </si>
  <si>
    <t>Dungeon_185</t>
  </si>
  <si>
    <t>Dungeon_186</t>
  </si>
  <si>
    <t>Dungeon_187</t>
  </si>
  <si>
    <t>Dungeon_188</t>
  </si>
  <si>
    <t>Dungeon_189</t>
  </si>
  <si>
    <t>Dungeon_190</t>
  </si>
  <si>
    <t>Dungeon_191</t>
  </si>
  <si>
    <t>Dungeon_192</t>
  </si>
  <si>
    <t>Dungeon_193</t>
  </si>
  <si>
    <t>Dungeon_194</t>
  </si>
  <si>
    <t>Dungeon_195</t>
  </si>
  <si>
    <t>Dungeon_196</t>
  </si>
  <si>
    <t>Dungeon_197</t>
  </si>
  <si>
    <t>Dungeon_198</t>
  </si>
  <si>
    <t>Dungeon_199</t>
  </si>
  <si>
    <t>Dungeon_200</t>
  </si>
  <si>
    <t>Dungeon_201</t>
  </si>
  <si>
    <t>Dungeon_202</t>
  </si>
  <si>
    <t>Dungeon_203</t>
  </si>
  <si>
    <t>Dungeon_204</t>
  </si>
  <si>
    <t>Dungeon_205</t>
  </si>
  <si>
    <t>Dungeon_206</t>
  </si>
  <si>
    <t>Dungeon_207</t>
  </si>
  <si>
    <t>Dungeon_208</t>
  </si>
  <si>
    <t>Dungeon_209</t>
  </si>
  <si>
    <t>Dungeon_210</t>
  </si>
  <si>
    <t>Dungeon_211</t>
  </si>
  <si>
    <t>Dungeon_212</t>
  </si>
  <si>
    <t>Dungeon_213</t>
  </si>
  <si>
    <t>Dungeon_214</t>
  </si>
  <si>
    <t>Dungeon_215</t>
  </si>
  <si>
    <t>Dungeon_216</t>
  </si>
  <si>
    <t>Dungeon_217</t>
  </si>
  <si>
    <t>Dungeon_218</t>
  </si>
  <si>
    <t>Dungeon_219</t>
  </si>
  <si>
    <t>Dungeon_220</t>
  </si>
  <si>
    <t>Dungeon_221</t>
  </si>
  <si>
    <t>Dungeon_222</t>
  </si>
  <si>
    <t>Dungeon_223</t>
  </si>
  <si>
    <t>Dungeon_224</t>
  </si>
  <si>
    <t>Dungeon_225</t>
  </si>
  <si>
    <t>Dungeon_226</t>
  </si>
  <si>
    <t>Dungeon_227</t>
  </si>
  <si>
    <t>Dungeon_228</t>
  </si>
  <si>
    <t>Dungeon_229</t>
  </si>
  <si>
    <t>Dungeon_230</t>
  </si>
  <si>
    <t>Dungeon_231</t>
  </si>
  <si>
    <t>Dungeon_232</t>
  </si>
  <si>
    <t>Dungeon_233</t>
  </si>
  <si>
    <t>Dungeon_234</t>
  </si>
  <si>
    <t>Dungeon_235</t>
  </si>
  <si>
    <t>Dungeon_236</t>
  </si>
  <si>
    <t>Dungeon_237</t>
  </si>
  <si>
    <t>Dungeon_238</t>
  </si>
  <si>
    <t>Dungeon_239</t>
  </si>
  <si>
    <t>Dungeon_240</t>
  </si>
  <si>
    <t>Dungeon_241</t>
  </si>
  <si>
    <t>Dungeon_242</t>
  </si>
  <si>
    <t>Dungeon_243</t>
  </si>
  <si>
    <t>Dungeon_244</t>
  </si>
  <si>
    <t>Dungeon_245</t>
  </si>
  <si>
    <t>Dungeon_246</t>
  </si>
  <si>
    <t>Dungeon_247</t>
  </si>
  <si>
    <t>Dungeon_248</t>
  </si>
  <si>
    <t>Dungeon_249</t>
  </si>
  <si>
    <t>Dungeon_250</t>
  </si>
  <si>
    <t>Dungeon_251</t>
  </si>
  <si>
    <t>Dungeon_252</t>
  </si>
  <si>
    <t>Dungeon_253</t>
  </si>
  <si>
    <t>Dungeon_254</t>
  </si>
  <si>
    <t>Dungeon_255</t>
  </si>
  <si>
    <t>Dungeon_256</t>
  </si>
  <si>
    <t>Dungeon_257</t>
  </si>
  <si>
    <t>Dungeon_258</t>
  </si>
  <si>
    <t>Dungeon_259</t>
  </si>
  <si>
    <t>Dungeon_260</t>
  </si>
  <si>
    <t>Dungeon_261</t>
  </si>
  <si>
    <t>Dungeon_262</t>
  </si>
  <si>
    <t>Dungeon_263</t>
  </si>
  <si>
    <t>Dungeon_264</t>
  </si>
  <si>
    <t>Dungeon_265</t>
  </si>
  <si>
    <t>Dungeon_266</t>
  </si>
  <si>
    <t>Dungeon_267</t>
  </si>
  <si>
    <t>Dungeon_268</t>
  </si>
  <si>
    <t>Dungeon_269</t>
  </si>
  <si>
    <t>Dungeon_270</t>
  </si>
  <si>
    <t>Dungeon_271</t>
  </si>
  <si>
    <t>Dungeon_272</t>
  </si>
  <si>
    <t>Dungeon_273</t>
  </si>
  <si>
    <t>Dungeon_274</t>
  </si>
  <si>
    <t>Dungeon_275</t>
  </si>
  <si>
    <t>Dungeon_276</t>
  </si>
  <si>
    <t>Dungeon_277</t>
  </si>
  <si>
    <t>Dungeon_278</t>
  </si>
  <si>
    <t>Dungeon_279</t>
  </si>
  <si>
    <t>Dungeon_280</t>
  </si>
  <si>
    <t>Dungeon_281</t>
  </si>
  <si>
    <t>Dungeon_282</t>
  </si>
  <si>
    <t>Dungeon_283</t>
  </si>
  <si>
    <t>Dungeon_284</t>
  </si>
  <si>
    <t>Dungeon_285</t>
  </si>
  <si>
    <t>Dungeon_286</t>
  </si>
  <si>
    <t>Dungeon_287</t>
  </si>
  <si>
    <t>Dungeon_288</t>
  </si>
  <si>
    <t>Dungeon_289</t>
  </si>
  <si>
    <t>Dungeon_290</t>
  </si>
  <si>
    <t>Dungeon_291</t>
  </si>
  <si>
    <t>Dungeon_292</t>
  </si>
  <si>
    <t>Dungeon_293</t>
  </si>
  <si>
    <t>Dungeon_294</t>
  </si>
  <si>
    <t>Dungeon_295</t>
  </si>
  <si>
    <t>Dungeon_296</t>
  </si>
  <si>
    <t>Dungeon_297</t>
  </si>
  <si>
    <t>Dungeon_298</t>
  </si>
  <si>
    <t>Dungeon_299</t>
  </si>
  <si>
    <t>Dungeon_300</t>
  </si>
  <si>
    <t>Dungeon_301</t>
  </si>
  <si>
    <t>Dungeon_302</t>
  </si>
  <si>
    <t>Dungeon_303</t>
  </si>
  <si>
    <t>Dungeon_304</t>
  </si>
  <si>
    <t>Dungeon_305</t>
  </si>
  <si>
    <t>Dungeon_306</t>
  </si>
  <si>
    <t>Dungeon_307</t>
  </si>
  <si>
    <t>Dungeon_308</t>
  </si>
  <si>
    <t>Dungeon_309</t>
  </si>
  <si>
    <t>Dungeon_310</t>
  </si>
  <si>
    <t>Dungeon_311</t>
  </si>
  <si>
    <t>Dungeon_312</t>
  </si>
  <si>
    <t>Dungeon_313</t>
  </si>
  <si>
    <t>Dungeon_314</t>
  </si>
  <si>
    <t>Dungeon_315</t>
  </si>
  <si>
    <t>Dungeon_316</t>
  </si>
  <si>
    <t>Dungeon_317</t>
  </si>
  <si>
    <t>Dungeon_318</t>
  </si>
  <si>
    <t>Dungeon_319</t>
  </si>
  <si>
    <t>Dungeon_320</t>
  </si>
  <si>
    <t>Dungeon_321</t>
  </si>
  <si>
    <t>Dungeon_322</t>
  </si>
  <si>
    <t>Dungeon_323</t>
  </si>
  <si>
    <t>Dungeon_324</t>
  </si>
  <si>
    <t>Dungeon_325</t>
  </si>
  <si>
    <t>Dungeon_326</t>
  </si>
  <si>
    <t>Dungeon_327</t>
  </si>
  <si>
    <t>Dungeon_328</t>
  </si>
  <si>
    <t>스테이지 진행 시간/획득 골드 및 경험치/클리어 보상 출력 여부</t>
    <phoneticPr fontId="2" type="noConversion"/>
  </si>
  <si>
    <t>초월던전 준비</t>
    <phoneticPr fontId="2" type="noConversion"/>
  </si>
  <si>
    <t>초월던전 전투 결과</t>
    <phoneticPr fontId="2" type="noConversion"/>
  </si>
  <si>
    <t>일일던전</t>
    <phoneticPr fontId="2" type="noConversion"/>
  </si>
  <si>
    <t>레벨 제한별 단계 선택 정상여부.</t>
    <phoneticPr fontId="2" type="noConversion"/>
  </si>
  <si>
    <t>요일별 던전 명칭 출력 정상여부</t>
    <phoneticPr fontId="2" type="noConversion"/>
  </si>
  <si>
    <t>레벨 제한별/요일별 선택</t>
    <phoneticPr fontId="2" type="noConversion"/>
  </si>
  <si>
    <t>캐릭터 채력 0 도달 시 부활 진행 메시지 출력 여부</t>
    <phoneticPr fontId="2" type="noConversion"/>
  </si>
  <si>
    <t>캐릭터 부활 시 게임 재개 여부</t>
    <phoneticPr fontId="2" type="noConversion"/>
  </si>
  <si>
    <t>마을 화면</t>
    <phoneticPr fontId="2" type="noConversion"/>
  </si>
  <si>
    <t>마을 화면 UI</t>
    <phoneticPr fontId="2" type="noConversion"/>
  </si>
  <si>
    <t>하단 메뉴 UI</t>
    <phoneticPr fontId="2" type="noConversion"/>
  </si>
  <si>
    <t>메뉴 UI 아이콘 출력</t>
    <phoneticPr fontId="2" type="noConversion"/>
  </si>
  <si>
    <t>상단 캐릭터 상태창</t>
    <phoneticPr fontId="2" type="noConversion"/>
  </si>
  <si>
    <t>캐릭터 상태 및 정보창 출력</t>
    <phoneticPr fontId="2" type="noConversion"/>
  </si>
  <si>
    <t>캐릭터 초상화/레벨/수호자레벨/캐릭터명 출력 여부</t>
    <phoneticPr fontId="2" type="noConversion"/>
  </si>
  <si>
    <t>설정창</t>
    <phoneticPr fontId="2" type="noConversion"/>
  </si>
  <si>
    <t>설정창 출력</t>
    <phoneticPr fontId="2" type="noConversion"/>
  </si>
  <si>
    <t>설정 아이콘 터치 시 설정 메뉴 출력 여부</t>
    <phoneticPr fontId="2" type="noConversion"/>
  </si>
  <si>
    <t>채팅창</t>
    <phoneticPr fontId="2" type="noConversion"/>
  </si>
  <si>
    <t>채팅창 출력</t>
    <phoneticPr fontId="2" type="noConversion"/>
  </si>
  <si>
    <t>마을지도</t>
    <phoneticPr fontId="2" type="noConversion"/>
  </si>
  <si>
    <t>마을지도 출력</t>
    <phoneticPr fontId="2" type="noConversion"/>
  </si>
  <si>
    <t>마을 지도 아이콘 출력 및 터치 시 마을 지도 출력 여부</t>
    <phoneticPr fontId="2" type="noConversion"/>
  </si>
  <si>
    <t>출석보상</t>
    <phoneticPr fontId="2" type="noConversion"/>
  </si>
  <si>
    <t>출석보상 출력</t>
    <phoneticPr fontId="2" type="noConversion"/>
  </si>
  <si>
    <t>출석 보상 아이콘 출력 및 터치 시 출석보상UI 출력 여부</t>
    <phoneticPr fontId="2" type="noConversion"/>
  </si>
  <si>
    <t>캐릭터 전환</t>
    <phoneticPr fontId="2" type="noConversion"/>
  </si>
  <si>
    <t>캐릭터 전환 아이콘 터치 시 캐릭터 선택화면 전환 여부</t>
    <phoneticPr fontId="2" type="noConversion"/>
  </si>
  <si>
    <t>채팅 아이콘 출력 및 터치 시 채팅창UI 출력 여부</t>
    <phoneticPr fontId="2" type="noConversion"/>
  </si>
  <si>
    <t>일일 퀘스트</t>
    <phoneticPr fontId="2" type="noConversion"/>
  </si>
  <si>
    <t>일일퀘스트 출력</t>
    <phoneticPr fontId="2" type="noConversion"/>
  </si>
  <si>
    <t>일일 퀘스트창 출력 및 터치 시 퀘스트 진행 여부</t>
    <phoneticPr fontId="2" type="noConversion"/>
  </si>
  <si>
    <t>열쇠/골드/잼 의 + 아이콘 터치 시 충전 화면으로 전환 여부</t>
    <phoneticPr fontId="2" type="noConversion"/>
  </si>
  <si>
    <t>캐릭터 초상화 터치 시 캐릭터 정보 출력 여부</t>
    <phoneticPr fontId="2" type="noConversion"/>
  </si>
  <si>
    <t>패키지</t>
    <phoneticPr fontId="2" type="noConversion"/>
  </si>
  <si>
    <t>패키지 출력</t>
    <phoneticPr fontId="2" type="noConversion"/>
  </si>
  <si>
    <t>패키지 아이콘 출력 및 터치 시 패키지UI창 출력</t>
    <phoneticPr fontId="2" type="noConversion"/>
  </si>
  <si>
    <t>캐릭터 이동</t>
    <phoneticPr fontId="2" type="noConversion"/>
  </si>
  <si>
    <t>이동</t>
    <phoneticPr fontId="2" type="noConversion"/>
  </si>
  <si>
    <t>캐릭터 이동 진행</t>
    <phoneticPr fontId="2" type="noConversion"/>
  </si>
  <si>
    <t>화면 좌측 터치 시 조이스틱 출력 및 캐릭터 이동 가능 여부</t>
    <phoneticPr fontId="2" type="noConversion"/>
  </si>
  <si>
    <t>마을 지도</t>
    <phoneticPr fontId="2" type="noConversion"/>
  </si>
  <si>
    <t>마을 지도 UI</t>
    <phoneticPr fontId="2" type="noConversion"/>
  </si>
  <si>
    <t>마을 지도 UI 출력</t>
    <phoneticPr fontId="2" type="noConversion"/>
  </si>
  <si>
    <t>마을지도 아이콘 터치 시 마을지도 화면 출력 여부</t>
    <phoneticPr fontId="2" type="noConversion"/>
  </si>
  <si>
    <t>마을 지도 구성</t>
    <phoneticPr fontId="2" type="noConversion"/>
  </si>
  <si>
    <t>안내 메시지 출력</t>
    <phoneticPr fontId="2" type="noConversion"/>
  </si>
  <si>
    <t>마을 지도 화면 내 안내 메시지 출력 여부</t>
    <phoneticPr fontId="2" type="noConversion"/>
  </si>
  <si>
    <t>마을 지도 사용</t>
    <phoneticPr fontId="2" type="noConversion"/>
  </si>
  <si>
    <t>아이콘 터치</t>
    <phoneticPr fontId="2" type="noConversion"/>
  </si>
  <si>
    <t>마을 지도에 출력되는 아이콘 터치 시 해당 지역으로 이동 여부</t>
    <phoneticPr fontId="2" type="noConversion"/>
  </si>
  <si>
    <t>목표 지역으로 이동</t>
    <phoneticPr fontId="2" type="noConversion"/>
  </si>
  <si>
    <t>캐릭터 이동간에 안내 화살표 출력 여부</t>
    <phoneticPr fontId="2" type="noConversion"/>
  </si>
  <si>
    <t>목표 지역 도착</t>
    <phoneticPr fontId="2" type="noConversion"/>
  </si>
  <si>
    <t>목표 지역 도착 시 해당 지역 자동 입장 여부</t>
    <phoneticPr fontId="2" type="noConversion"/>
  </si>
  <si>
    <t>월요일 던전</t>
    <phoneticPr fontId="2" type="noConversion"/>
  </si>
  <si>
    <t>화요일 던전</t>
    <phoneticPr fontId="2" type="noConversion"/>
  </si>
  <si>
    <t>수요일 던전</t>
    <phoneticPr fontId="2" type="noConversion"/>
  </si>
  <si>
    <t>목요일 던전</t>
    <phoneticPr fontId="2" type="noConversion"/>
  </si>
  <si>
    <t>금요일 던전</t>
    <phoneticPr fontId="2" type="noConversion"/>
  </si>
  <si>
    <t>아바타</t>
    <phoneticPr fontId="2" type="noConversion"/>
  </si>
  <si>
    <t>아바타 메뉴</t>
    <phoneticPr fontId="2" type="noConversion"/>
  </si>
  <si>
    <t>아바타 메뉴 입장</t>
    <phoneticPr fontId="2" type="noConversion"/>
  </si>
  <si>
    <t>아바타 아이콘 터치</t>
    <phoneticPr fontId="2" type="noConversion"/>
  </si>
  <si>
    <t>아바타 아이콘 터치 시 아바타 화면 UI 출력여부</t>
    <phoneticPr fontId="2" type="noConversion"/>
  </si>
  <si>
    <t>아바타 화면 UI</t>
    <phoneticPr fontId="2" type="noConversion"/>
  </si>
  <si>
    <t>캐릭터 외형 미리보기</t>
    <phoneticPr fontId="2" type="noConversion"/>
  </si>
  <si>
    <t>캐릭터 외형 출력 여부 확인</t>
    <phoneticPr fontId="2" type="noConversion"/>
  </si>
  <si>
    <t>아바타 장착 슬롯</t>
    <phoneticPr fontId="2" type="noConversion"/>
  </si>
  <si>
    <t>아바타 장착 가능 슬롯 4개 출력 여부</t>
    <phoneticPr fontId="2" type="noConversion"/>
  </si>
  <si>
    <t>골드/잼으로 구매 가능한 무기 아바타 출력여부</t>
    <phoneticPr fontId="2" type="noConversion"/>
  </si>
  <si>
    <t>골드/잼으로 구매 가능한 투구 아바타 출력여부</t>
    <phoneticPr fontId="2" type="noConversion"/>
  </si>
  <si>
    <t>골드/잼으로 구매 가능한 갑옷 아바타 출력여부</t>
    <phoneticPr fontId="2" type="noConversion"/>
  </si>
  <si>
    <t>골드/잼으로 구매 가능한 특수 아바타 출력여부</t>
    <phoneticPr fontId="2" type="noConversion"/>
  </si>
  <si>
    <t>아바타 리스트</t>
    <phoneticPr fontId="2" type="noConversion"/>
  </si>
  <si>
    <t>닫기 버튼</t>
    <phoneticPr fontId="2" type="noConversion"/>
  </si>
  <si>
    <t>닫기 버튼 출력 및 터치 시 마을 화면으로 전환 여부</t>
    <phoneticPr fontId="2" type="noConversion"/>
  </si>
  <si>
    <t>보유 항목만 보기</t>
    <phoneticPr fontId="2" type="noConversion"/>
  </si>
  <si>
    <t>보유 항목만 보기 체크박스 터치 시 구매 된 아바타만 리스트에 출력 여부</t>
    <phoneticPr fontId="2" type="noConversion"/>
  </si>
  <si>
    <t>아바타 구매</t>
    <phoneticPr fontId="2" type="noConversion"/>
  </si>
  <si>
    <t>해당 아바타로 캐릭터 외형 실시간 변경 여부</t>
    <phoneticPr fontId="2" type="noConversion"/>
  </si>
  <si>
    <t>아바타 구매 진행</t>
    <phoneticPr fontId="2" type="noConversion"/>
  </si>
  <si>
    <t>구매 버튼 터치 시 가격만큼 골드/잼 차감 및 구매 성공 여부</t>
    <phoneticPr fontId="2" type="noConversion"/>
  </si>
  <si>
    <t>골드/잼이 부족할 시 에러 메시지 출력 여부</t>
    <phoneticPr fontId="2" type="noConversion"/>
  </si>
  <si>
    <t>아바타 장착</t>
    <phoneticPr fontId="2" type="noConversion"/>
  </si>
  <si>
    <t>아바타 장착 확인</t>
    <phoneticPr fontId="2" type="noConversion"/>
  </si>
  <si>
    <t>아바타 최초 구매시 자동 장착 여부</t>
    <phoneticPr fontId="2" type="noConversion"/>
  </si>
  <si>
    <t>장착 아바타 변경</t>
    <phoneticPr fontId="2" type="noConversion"/>
  </si>
  <si>
    <t>미착용 및 구매 된 아바타 아이콘 터치 시 장착 버튼 출력 여부</t>
    <phoneticPr fontId="2" type="noConversion"/>
  </si>
  <si>
    <t>아바타 장착시 장착 슬롯에 출력 여부</t>
    <phoneticPr fontId="2" type="noConversion"/>
  </si>
  <si>
    <t>미구매 아바타 터치 이후 아바타 화면 UI 재접속 시 기존 장착/기본 아바타 외형으로 복귀 여부</t>
    <phoneticPr fontId="2" type="noConversion"/>
  </si>
  <si>
    <t>아바타 장착 해제</t>
    <phoneticPr fontId="2" type="noConversion"/>
  </si>
  <si>
    <t>장착 아바타 터치</t>
    <phoneticPr fontId="2" type="noConversion"/>
  </si>
  <si>
    <t>장착된 아바타 아이콘 터치 시 해제 버튼 출력</t>
    <phoneticPr fontId="2" type="noConversion"/>
  </si>
  <si>
    <t>아바타 장착 해제 진행</t>
    <phoneticPr fontId="2" type="noConversion"/>
  </si>
  <si>
    <t>해제 버튼 터치 시 기본 아바타 외형으로 변경 여부</t>
    <phoneticPr fontId="2" type="noConversion"/>
  </si>
  <si>
    <t>아바타 정보 출력</t>
    <phoneticPr fontId="2" type="noConversion"/>
  </si>
  <si>
    <t>해당 아바타 명칭/옵션 출력 여부</t>
    <phoneticPr fontId="2" type="noConversion"/>
  </si>
  <si>
    <t>스토리</t>
    <phoneticPr fontId="2" type="noConversion"/>
  </si>
  <si>
    <t>스토리 진행</t>
    <phoneticPr fontId="2" type="noConversion"/>
  </si>
  <si>
    <t>스토리 화면 UI</t>
    <phoneticPr fontId="2" type="noConversion"/>
  </si>
  <si>
    <t>액트 선택 화면</t>
    <phoneticPr fontId="2" type="noConversion"/>
  </si>
  <si>
    <t>액트 선택</t>
    <phoneticPr fontId="2" type="noConversion"/>
  </si>
  <si>
    <t>스테이지 선택 화면</t>
    <phoneticPr fontId="2" type="noConversion"/>
  </si>
  <si>
    <t>액트 선택 진행</t>
    <phoneticPr fontId="2" type="noConversion"/>
  </si>
  <si>
    <t>액트 선택창에서 액트 선택 가능 여부</t>
    <phoneticPr fontId="2" type="noConversion"/>
  </si>
  <si>
    <t>스테이지 선택</t>
    <phoneticPr fontId="2" type="noConversion"/>
  </si>
  <si>
    <t>스테이지 선택 진행</t>
    <phoneticPr fontId="2" type="noConversion"/>
  </si>
  <si>
    <t>각 액트별로 출력되는 스테이지 선택 가능 여부</t>
    <phoneticPr fontId="2" type="noConversion"/>
  </si>
  <si>
    <t>스테이지 진행</t>
    <phoneticPr fontId="2" type="noConversion"/>
  </si>
  <si>
    <t>액트 선택창 및 각각의 액트명 출력 여부</t>
    <phoneticPr fontId="2" type="noConversion"/>
  </si>
  <si>
    <t>스테이지 선택창 및 각각의 스테이지명 출력 여부</t>
    <phoneticPr fontId="2" type="noConversion"/>
  </si>
  <si>
    <t>보상 정보 출력</t>
    <phoneticPr fontId="2" type="noConversion"/>
  </si>
  <si>
    <t>스테이지 선택 시 보상 정보 출력</t>
    <phoneticPr fontId="2" type="noConversion"/>
  </si>
  <si>
    <t>진행 버튼 출력</t>
    <phoneticPr fontId="2" type="noConversion"/>
  </si>
  <si>
    <t>스테이지 선택 시 취소/진행하기 버튼 출력</t>
    <phoneticPr fontId="2" type="noConversion"/>
  </si>
  <si>
    <t>취소 선택</t>
    <phoneticPr fontId="2" type="noConversion"/>
  </si>
  <si>
    <t>취소 선택 시 스토리 화면 UI로 복귀 여부</t>
    <phoneticPr fontId="2" type="noConversion"/>
  </si>
  <si>
    <t>진행하기 선택</t>
    <phoneticPr fontId="2" type="noConversion"/>
  </si>
  <si>
    <t>진행하기 터치 시 다이얼로그 화면 UI로 진행 여부</t>
    <phoneticPr fontId="2" type="noConversion"/>
  </si>
  <si>
    <t>다이얼로그 화면 UI</t>
    <phoneticPr fontId="2" type="noConversion"/>
  </si>
  <si>
    <t>다이얼로그 화면 정보</t>
    <phoneticPr fontId="2" type="noConversion"/>
  </si>
  <si>
    <t>현재 진행 중인 캐릭터 이미지 출력 여부</t>
    <phoneticPr fontId="2" type="noConversion"/>
  </si>
  <si>
    <t>정해진 캐릭터명 출력 및 대사 지문 출력 여부</t>
    <phoneticPr fontId="2" type="noConversion"/>
  </si>
  <si>
    <t>다이얼로그 진행</t>
    <phoneticPr fontId="2" type="noConversion"/>
  </si>
  <si>
    <t>자동 진행</t>
    <phoneticPr fontId="2" type="noConversion"/>
  </si>
  <si>
    <t>5초간 아무 행동 없을 시 대사 지문 자동 진행 여부</t>
    <phoneticPr fontId="2" type="noConversion"/>
  </si>
  <si>
    <t>화면 터치</t>
    <phoneticPr fontId="2" type="noConversion"/>
  </si>
  <si>
    <t>화면 터치 시 다음 대사 지문 출력 여부</t>
    <phoneticPr fontId="2" type="noConversion"/>
  </si>
  <si>
    <t>스킵 진행</t>
    <phoneticPr fontId="2" type="noConversion"/>
  </si>
  <si>
    <t>스킵 버튼 터치 시 스킵 안내 메시지 출력 여부</t>
    <phoneticPr fontId="2" type="noConversion"/>
  </si>
  <si>
    <t>스킵 안내 메시지에서 확인/취소 버튼 출력</t>
    <phoneticPr fontId="2" type="noConversion"/>
  </si>
  <si>
    <t>스킵</t>
    <phoneticPr fontId="2" type="noConversion"/>
  </si>
  <si>
    <t>확인 버튼 터치 시 스토리 화면UI로 복귀 여부</t>
    <phoneticPr fontId="2" type="noConversion"/>
  </si>
  <si>
    <t>스킵 취소</t>
    <phoneticPr fontId="2" type="noConversion"/>
  </si>
  <si>
    <t>취소 버튼 터치 시 다이얼로그 화면으로 복귀 여부</t>
    <phoneticPr fontId="2" type="noConversion"/>
  </si>
  <si>
    <t>보상 획득</t>
    <phoneticPr fontId="2" type="noConversion"/>
  </si>
  <si>
    <t>마지막 다이얼로그 지문 출력 시 보상 안내 메시지 출력 여부</t>
    <phoneticPr fontId="2" type="noConversion"/>
  </si>
  <si>
    <t>보상 획득 진행</t>
    <phoneticPr fontId="2" type="noConversion"/>
  </si>
  <si>
    <t>보상 획득 안내 메시지</t>
    <phoneticPr fontId="2" type="noConversion"/>
  </si>
  <si>
    <t>우편함으로 보상 전송 안내 메시지 출력 여부</t>
    <phoneticPr fontId="2" type="noConversion"/>
  </si>
  <si>
    <t>보상 확인</t>
    <phoneticPr fontId="2" type="noConversion"/>
  </si>
  <si>
    <t>우편함에서 스토리 진행 보상 획득 여부</t>
    <phoneticPr fontId="2" type="noConversion"/>
  </si>
  <si>
    <t>Avatar_1</t>
    <phoneticPr fontId="2" type="noConversion"/>
  </si>
  <si>
    <t>Avatar_2</t>
  </si>
  <si>
    <t>Avatar_3</t>
  </si>
  <si>
    <t>Avatar_4</t>
  </si>
  <si>
    <t>Avatar_5</t>
  </si>
  <si>
    <t>Avatar_6</t>
  </si>
  <si>
    <t>Avatar_7</t>
  </si>
  <si>
    <t>Avatar_8</t>
  </si>
  <si>
    <t>Avatar_9</t>
  </si>
  <si>
    <t>Avatar_10</t>
  </si>
  <si>
    <t>Avatar_11</t>
  </si>
  <si>
    <t>Avatar_12</t>
  </si>
  <si>
    <t>Avatar_13</t>
  </si>
  <si>
    <t>Avatar_14</t>
  </si>
  <si>
    <t>Avatar_15</t>
  </si>
  <si>
    <t>Avatar_16</t>
  </si>
  <si>
    <t>Avatar_17</t>
  </si>
  <si>
    <t>Avatar_18</t>
  </si>
  <si>
    <t>Avatar_19</t>
  </si>
  <si>
    <t>Daily_1</t>
    <phoneticPr fontId="2" type="noConversion"/>
  </si>
  <si>
    <t>Daily_2</t>
  </si>
  <si>
    <t>Daily_3</t>
  </si>
  <si>
    <t>Daily_4</t>
  </si>
  <si>
    <t>Daily_5</t>
  </si>
  <si>
    <t>Daily_6</t>
  </si>
  <si>
    <t>Daily_7</t>
  </si>
  <si>
    <t>Daily_8</t>
  </si>
  <si>
    <t>Daily_9</t>
  </si>
  <si>
    <t>Daily_10</t>
  </si>
  <si>
    <t>Daily_11</t>
  </si>
  <si>
    <t>Daily_12</t>
  </si>
  <si>
    <t>Daily_13</t>
  </si>
  <si>
    <t>Daily_14</t>
  </si>
  <si>
    <t>Daily_15</t>
  </si>
  <si>
    <t>Daily_16</t>
  </si>
  <si>
    <t>Daily_17</t>
  </si>
  <si>
    <t>Daily_18</t>
  </si>
  <si>
    <t>Daily_19</t>
  </si>
  <si>
    <t>Daily_20</t>
  </si>
  <si>
    <t>Daily_21</t>
  </si>
  <si>
    <t>Daily_22</t>
  </si>
  <si>
    <t>Daily_23</t>
  </si>
  <si>
    <t>Daily_24</t>
  </si>
  <si>
    <t>Daily_25</t>
  </si>
  <si>
    <t>Daily_26</t>
  </si>
  <si>
    <t>Daily_27</t>
  </si>
  <si>
    <t>Daily_28</t>
  </si>
  <si>
    <t>Daily_29</t>
  </si>
  <si>
    <t>Rift_1</t>
    <phoneticPr fontId="2" type="noConversion"/>
  </si>
  <si>
    <t>Rift_2</t>
  </si>
  <si>
    <t>Rift_3</t>
  </si>
  <si>
    <t>Rift_4</t>
  </si>
  <si>
    <t>Rift_5</t>
  </si>
  <si>
    <t>Rift_6</t>
  </si>
  <si>
    <t>Rift_7</t>
  </si>
  <si>
    <t>Rift_8</t>
  </si>
  <si>
    <t>Rift_9</t>
  </si>
  <si>
    <t>Rift_10</t>
  </si>
  <si>
    <t>Rift_11</t>
  </si>
  <si>
    <t>Rift_12</t>
  </si>
  <si>
    <t>Rift_13</t>
  </si>
  <si>
    <t>Rift_14</t>
  </si>
  <si>
    <t>Rift_15</t>
  </si>
  <si>
    <t>Rift_16</t>
  </si>
  <si>
    <t>Rift_17</t>
  </si>
  <si>
    <t>Rift_18</t>
  </si>
  <si>
    <t>Rift_19</t>
  </si>
  <si>
    <t>Rift_20</t>
  </si>
  <si>
    <t>Rift_21</t>
  </si>
  <si>
    <t>Rift_22</t>
  </si>
  <si>
    <t>Rift_23</t>
  </si>
  <si>
    <t>Rift_24</t>
  </si>
  <si>
    <t>Rift_25</t>
  </si>
  <si>
    <t>Rift_26</t>
  </si>
  <si>
    <t>Rift_27</t>
  </si>
  <si>
    <t>Rift_28</t>
  </si>
  <si>
    <t>Rift_29</t>
  </si>
  <si>
    <t>Rift_30</t>
  </si>
  <si>
    <t>Rift_31</t>
  </si>
  <si>
    <t>EliteD_1</t>
    <phoneticPr fontId="2" type="noConversion"/>
  </si>
  <si>
    <t>EliteD_2</t>
  </si>
  <si>
    <t>EliteD_3</t>
  </si>
  <si>
    <t>EliteD_4</t>
  </si>
  <si>
    <t>EliteD_5</t>
  </si>
  <si>
    <t>EliteD_6</t>
  </si>
  <si>
    <t>EliteD_7</t>
  </si>
  <si>
    <t>EliteD_8</t>
  </si>
  <si>
    <t>EliteD_9</t>
  </si>
  <si>
    <t>EliteD_10</t>
  </si>
  <si>
    <t>EliteD_11</t>
  </si>
  <si>
    <t>EliteD_12</t>
  </si>
  <si>
    <t>EliteD_13</t>
  </si>
  <si>
    <t>EliteD_14</t>
  </si>
  <si>
    <t>EliteD_15</t>
  </si>
  <si>
    <t>EliteD_16</t>
  </si>
  <si>
    <t>EliteD_17</t>
  </si>
  <si>
    <t>EliteD_18</t>
  </si>
  <si>
    <t>EliteD_19</t>
  </si>
  <si>
    <t>EliteD_20</t>
  </si>
  <si>
    <t>EliteD_21</t>
  </si>
  <si>
    <t>EliteD_22</t>
  </si>
  <si>
    <t>EliteD_23</t>
  </si>
  <si>
    <t>EliteD_24</t>
  </si>
  <si>
    <t>EliteD_25</t>
  </si>
  <si>
    <t>EliteD_26</t>
  </si>
  <si>
    <t>EliteD_27</t>
  </si>
  <si>
    <t>EliteD_28</t>
  </si>
  <si>
    <t>EliteD_29</t>
  </si>
  <si>
    <t>EliteD_30</t>
  </si>
  <si>
    <t>EliteD_31</t>
  </si>
  <si>
    <t>EliteD_32</t>
  </si>
  <si>
    <t>EliteD_33</t>
  </si>
  <si>
    <t>EliteD_34</t>
  </si>
  <si>
    <t>EliteD_35</t>
  </si>
  <si>
    <t>EliteD_36</t>
  </si>
  <si>
    <t>EliteD_37</t>
  </si>
  <si>
    <t>EliteD_38</t>
  </si>
  <si>
    <t>EliteD_39</t>
  </si>
  <si>
    <t>EliteD_40</t>
  </si>
  <si>
    <t>EliteD_41</t>
  </si>
  <si>
    <t>EliteD_42</t>
  </si>
  <si>
    <t>EliteD_43</t>
  </si>
  <si>
    <t>EliteD_44</t>
  </si>
  <si>
    <t>EliteD_45</t>
  </si>
  <si>
    <t>EliteD_46</t>
  </si>
  <si>
    <t>EliteD_47</t>
  </si>
  <si>
    <t>EliteD_48</t>
  </si>
  <si>
    <t>EliteD_49</t>
  </si>
  <si>
    <t>EliteD_50</t>
  </si>
  <si>
    <t>EliteD_51</t>
  </si>
  <si>
    <t>EliteD_52</t>
  </si>
  <si>
    <t>EliteD_53</t>
  </si>
  <si>
    <t>EliteD_54</t>
  </si>
  <si>
    <t>EliteD_55</t>
  </si>
  <si>
    <t>EliteD_56</t>
  </si>
  <si>
    <t>EliteD_57</t>
  </si>
  <si>
    <t>EliteD_58</t>
  </si>
  <si>
    <t>EliteD_59</t>
  </si>
  <si>
    <t>EliteD_60</t>
  </si>
  <si>
    <t>EliteD_61</t>
  </si>
  <si>
    <t>EliteD_62</t>
  </si>
  <si>
    <t>EliteD_63</t>
  </si>
  <si>
    <t>EliteD_64</t>
  </si>
  <si>
    <t>EliteD_65</t>
  </si>
  <si>
    <t>EliteD_66</t>
  </si>
  <si>
    <t>EliteD_67</t>
  </si>
  <si>
    <t>EliteD_68</t>
  </si>
  <si>
    <t>EliteD_69</t>
  </si>
  <si>
    <t>EliteD_70</t>
  </si>
  <si>
    <t>EliteD_71</t>
  </si>
  <si>
    <t>EliteD_72</t>
  </si>
  <si>
    <t>EliteD_73</t>
  </si>
  <si>
    <t>EliteD_74</t>
  </si>
  <si>
    <t>EliteD_75</t>
  </si>
  <si>
    <t>EliteD_76</t>
  </si>
  <si>
    <t>EliteD_77</t>
  </si>
  <si>
    <t>EliteD_78</t>
  </si>
  <si>
    <t>EliteD_79</t>
  </si>
  <si>
    <t>EliteD_80</t>
  </si>
  <si>
    <t>EliteD_81</t>
  </si>
  <si>
    <t>EliteD_82</t>
  </si>
  <si>
    <t>EliteD_83</t>
  </si>
  <si>
    <t>EliteD_84</t>
  </si>
  <si>
    <t>EliteD_85</t>
  </si>
  <si>
    <t>EliteD_86</t>
  </si>
  <si>
    <t>EliteD_87</t>
  </si>
  <si>
    <t>EliteD_88</t>
  </si>
  <si>
    <t>EliteD_89</t>
  </si>
  <si>
    <t>EliteD_90</t>
  </si>
  <si>
    <t>EliteD_91</t>
  </si>
  <si>
    <t>EliteD_92</t>
  </si>
  <si>
    <t>EliteD_93</t>
  </si>
  <si>
    <t>EliteD_94</t>
  </si>
  <si>
    <t>EliteD_95</t>
  </si>
  <si>
    <t>EliteD_96</t>
  </si>
  <si>
    <t>EliteD_97</t>
  </si>
  <si>
    <t>EliteD_98</t>
  </si>
  <si>
    <t>EliteD_99</t>
  </si>
  <si>
    <t>EliteD_100</t>
  </si>
  <si>
    <t>EliteD_101</t>
  </si>
  <si>
    <t>EliteD_102</t>
  </si>
  <si>
    <t>EliteD_103</t>
  </si>
  <si>
    <t>EliteD_104</t>
  </si>
  <si>
    <t>EliteD_105</t>
  </si>
  <si>
    <t>EliteD_106</t>
  </si>
  <si>
    <t>EliteD_107</t>
  </si>
  <si>
    <t>EliteD_108</t>
  </si>
  <si>
    <t>EliteD_109</t>
  </si>
  <si>
    <t>EliteD_110</t>
  </si>
  <si>
    <t>EliteD_111</t>
  </si>
  <si>
    <t>EliteD_112</t>
  </si>
  <si>
    <t>EliteD_113</t>
  </si>
  <si>
    <t>EliteD_114</t>
  </si>
  <si>
    <t>EliteD_115</t>
  </si>
  <si>
    <t>EliteD_116</t>
  </si>
  <si>
    <t>EliteD_117</t>
  </si>
  <si>
    <t>EliteD_118</t>
  </si>
  <si>
    <t>EliteD_119</t>
  </si>
  <si>
    <t>EliteD_120</t>
  </si>
  <si>
    <t>EliteD_121</t>
  </si>
  <si>
    <t>EliteD_122</t>
  </si>
  <si>
    <t>EliteD_123</t>
  </si>
  <si>
    <t>EliteD_124</t>
  </si>
  <si>
    <t>EliteD_125</t>
  </si>
  <si>
    <t>EliteD_126</t>
  </si>
  <si>
    <t>EliteD_127</t>
  </si>
  <si>
    <t>EliteD_128</t>
  </si>
  <si>
    <t>EliteD_129</t>
  </si>
  <si>
    <t>EliteD_130</t>
  </si>
  <si>
    <t>EliteD_131</t>
  </si>
  <si>
    <t>EliteD_132</t>
  </si>
  <si>
    <t>EliteD_133</t>
  </si>
  <si>
    <t>EliteD_134</t>
  </si>
  <si>
    <t>EliteD_135</t>
  </si>
  <si>
    <t>EliteD_136</t>
  </si>
  <si>
    <t>EliteD_137</t>
  </si>
  <si>
    <t>EliteD_138</t>
  </si>
  <si>
    <t>EliteD_139</t>
  </si>
  <si>
    <t>EliteD_140</t>
  </si>
  <si>
    <t>EliteD_141</t>
  </si>
  <si>
    <t>EliteD_142</t>
  </si>
  <si>
    <t>EliteD_143</t>
  </si>
  <si>
    <t>EliteD_144</t>
  </si>
  <si>
    <t>EliteD_145</t>
  </si>
  <si>
    <t>EliteD_146</t>
  </si>
  <si>
    <t>EliteD_147</t>
  </si>
  <si>
    <t>EliteD_148</t>
  </si>
  <si>
    <t>EliteD_149</t>
  </si>
  <si>
    <t>EliteD_150</t>
  </si>
  <si>
    <t>EliteD_151</t>
  </si>
  <si>
    <t>EliteD_152</t>
  </si>
  <si>
    <t>EliteD_153</t>
  </si>
  <si>
    <t>EliteD_154</t>
  </si>
  <si>
    <t>EliteD_155</t>
  </si>
  <si>
    <t>EliteD_156</t>
  </si>
  <si>
    <t>EliteD_157</t>
  </si>
  <si>
    <t>EliteD_158</t>
  </si>
  <si>
    <t>EliteD_159</t>
  </si>
  <si>
    <t>EliteD_160</t>
  </si>
  <si>
    <t>EliteD_161</t>
  </si>
  <si>
    <t>EliteD_162</t>
  </si>
  <si>
    <t>EliteD_163</t>
  </si>
  <si>
    <t>EliteD_164</t>
  </si>
  <si>
    <t>EliteD_165</t>
  </si>
  <si>
    <t>EliteD_166</t>
  </si>
  <si>
    <t>EliteD_167</t>
  </si>
  <si>
    <t>EliteD_168</t>
  </si>
  <si>
    <t>EliteD_169</t>
  </si>
  <si>
    <t>EliteD_170</t>
  </si>
  <si>
    <t>EliteD_171</t>
  </si>
  <si>
    <t>EliteD_172</t>
  </si>
  <si>
    <t>EliteD_173</t>
  </si>
  <si>
    <t>EliteD_174</t>
  </si>
  <si>
    <t>EliteD_175</t>
  </si>
  <si>
    <t>EliteD_176</t>
  </si>
  <si>
    <t>EliteD_177</t>
  </si>
  <si>
    <t>EliteD_178</t>
  </si>
  <si>
    <t>EliteD_179</t>
  </si>
  <si>
    <t>EliteD_180</t>
  </si>
  <si>
    <t>EliteD_181</t>
  </si>
  <si>
    <t>EliteD_182</t>
  </si>
  <si>
    <t>EliteD_183</t>
  </si>
  <si>
    <t>EliteD_184</t>
  </si>
  <si>
    <t>EliteD_185</t>
  </si>
  <si>
    <t>EliteD_186</t>
  </si>
  <si>
    <t>EliteD_187</t>
  </si>
  <si>
    <t>EliteD_188</t>
  </si>
  <si>
    <t>EliteD_189</t>
  </si>
  <si>
    <t>EliteD_190</t>
  </si>
  <si>
    <t>EliteD_191</t>
  </si>
  <si>
    <t>EliteD_192</t>
  </si>
  <si>
    <t>EliteD_193</t>
  </si>
  <si>
    <t>EliteD_194</t>
  </si>
  <si>
    <t>EliteD_195</t>
  </si>
  <si>
    <t>EliteD_196</t>
  </si>
  <si>
    <t>EliteD_197</t>
  </si>
  <si>
    <t>EliteD_198</t>
  </si>
  <si>
    <t>EliteD_199</t>
  </si>
  <si>
    <t>EliteD_200</t>
  </si>
  <si>
    <t>EliteD_201</t>
  </si>
  <si>
    <t>EliteD_202</t>
  </si>
  <si>
    <t>EliteD_203</t>
  </si>
  <si>
    <t>EliteD_204</t>
  </si>
  <si>
    <t>EliteD_205</t>
  </si>
  <si>
    <t>EliteD_206</t>
  </si>
  <si>
    <t>EliteD_207</t>
  </si>
  <si>
    <t>EliteD_208</t>
  </si>
  <si>
    <t>EliteD_209</t>
  </si>
  <si>
    <t>EliteD_210</t>
  </si>
  <si>
    <t>EliteD_211</t>
  </si>
  <si>
    <t>EliteD_212</t>
  </si>
  <si>
    <t>EliteD_213</t>
  </si>
  <si>
    <t>EliteD_214</t>
  </si>
  <si>
    <t>EliteD_215</t>
  </si>
  <si>
    <t>EliteD_216</t>
  </si>
  <si>
    <t>EliteD_217</t>
  </si>
  <si>
    <t>EliteD_218</t>
  </si>
  <si>
    <t>EliteD_219</t>
  </si>
  <si>
    <t>EliteD_220</t>
  </si>
  <si>
    <t>EliteD_221</t>
  </si>
  <si>
    <t>EliteD_222</t>
  </si>
  <si>
    <t>EliteD_223</t>
  </si>
  <si>
    <t>EliteD_224</t>
  </si>
  <si>
    <t>EliteD_225</t>
  </si>
  <si>
    <t>EliteD_226</t>
  </si>
  <si>
    <t>EliteD_227</t>
  </si>
  <si>
    <t>EliteD_228</t>
  </si>
  <si>
    <t>EliteD_229</t>
  </si>
  <si>
    <t>EliteD_230</t>
  </si>
  <si>
    <t>EliteD_231</t>
  </si>
  <si>
    <t>EliteD_232</t>
  </si>
  <si>
    <t>EliteD_233</t>
  </si>
  <si>
    <t>EliteD_234</t>
  </si>
  <si>
    <t>EliteD_235</t>
  </si>
  <si>
    <t>EliteD_236</t>
  </si>
  <si>
    <t>EliteD_237</t>
  </si>
  <si>
    <t>EliteD_238</t>
  </si>
  <si>
    <t>EliteD_239</t>
  </si>
  <si>
    <t>EliteD_240</t>
  </si>
  <si>
    <t>EliteD_241</t>
  </si>
  <si>
    <t>EliteD_242</t>
  </si>
  <si>
    <t>EliteD_243</t>
  </si>
  <si>
    <t>EliteD_244</t>
  </si>
  <si>
    <t>EliteD_245</t>
  </si>
  <si>
    <t>EliteD_246</t>
  </si>
  <si>
    <t>EliteD_247</t>
  </si>
  <si>
    <t>EliteD_248</t>
  </si>
  <si>
    <t>EliteD_249</t>
  </si>
  <si>
    <t>EliteD_250</t>
  </si>
  <si>
    <t>EliteD_251</t>
  </si>
  <si>
    <t>EliteD_252</t>
  </si>
  <si>
    <t>EliteD_253</t>
  </si>
  <si>
    <t>EliteD_254</t>
  </si>
  <si>
    <t>EliteD_255</t>
  </si>
  <si>
    <t>EliteD_256</t>
  </si>
  <si>
    <t>EliteD_257</t>
  </si>
  <si>
    <t>EliteD_258</t>
  </si>
  <si>
    <t>EliteD_259</t>
  </si>
  <si>
    <t>EliteD_260</t>
  </si>
  <si>
    <t>EliteD_261</t>
  </si>
  <si>
    <t>EliteD_262</t>
  </si>
  <si>
    <t>EliteD_263</t>
  </si>
  <si>
    <t>EliteD_264</t>
  </si>
  <si>
    <t>EliteD_265</t>
  </si>
  <si>
    <t>EliteD_266</t>
  </si>
  <si>
    <t>EliteD_267</t>
  </si>
  <si>
    <t>EliteD_268</t>
  </si>
  <si>
    <t>EliteD_269</t>
  </si>
  <si>
    <t>EliteD_270</t>
  </si>
  <si>
    <t>EliteD_271</t>
  </si>
  <si>
    <t>EliteD_272</t>
  </si>
  <si>
    <t>EliteD_273</t>
  </si>
  <si>
    <t>EliteD_274</t>
  </si>
  <si>
    <t>EliteD_275</t>
  </si>
  <si>
    <t>EliteD_276</t>
  </si>
  <si>
    <t>EliteD_277</t>
  </si>
  <si>
    <t>EliteD_278</t>
  </si>
  <si>
    <t>EliteD_279</t>
  </si>
  <si>
    <t>EliteD_280</t>
  </si>
  <si>
    <t>EliteD_281</t>
  </si>
  <si>
    <t>EliteD_282</t>
  </si>
  <si>
    <t>EliteD_283</t>
  </si>
  <si>
    <t>EliteD_284</t>
  </si>
  <si>
    <t>EliteD_285</t>
  </si>
  <si>
    <t>EliteD_286</t>
  </si>
  <si>
    <t>EliteD_287</t>
  </si>
  <si>
    <t>EliteD_288</t>
  </si>
  <si>
    <t>EliteD_289</t>
  </si>
  <si>
    <t>EliteD_290</t>
  </si>
  <si>
    <t>EliteD_291</t>
  </si>
  <si>
    <t>EliteD_292</t>
  </si>
  <si>
    <t>EliteD_293</t>
  </si>
  <si>
    <t>EliteD_294</t>
  </si>
  <si>
    <t>EliteD_295</t>
  </si>
  <si>
    <t>EliteD_296</t>
  </si>
  <si>
    <t>EliteD_297</t>
  </si>
  <si>
    <t>EliteD_298</t>
  </si>
  <si>
    <t>EliteD_299</t>
  </si>
  <si>
    <t>EliteD_300</t>
  </si>
  <si>
    <t>EliteD_301</t>
  </si>
  <si>
    <t>EliteD_302</t>
  </si>
  <si>
    <t>EliteD_303</t>
  </si>
  <si>
    <t>EliteD_304</t>
  </si>
  <si>
    <t>EliteD_305</t>
  </si>
  <si>
    <t>EliteD_306</t>
  </si>
  <si>
    <t>EliteD_307</t>
  </si>
  <si>
    <t>EliteD_308</t>
  </si>
  <si>
    <t>EliteD_309</t>
  </si>
  <si>
    <t>EliteD_310</t>
  </si>
  <si>
    <t>EliteD_311</t>
  </si>
  <si>
    <t>EliteD_312</t>
  </si>
  <si>
    <t>EliteD_313</t>
  </si>
  <si>
    <t>EliteD_314</t>
  </si>
  <si>
    <t>EliteD_315</t>
  </si>
  <si>
    <t>EliteD_316</t>
  </si>
  <si>
    <t>EliteD_317</t>
  </si>
  <si>
    <t>EliteD_318</t>
  </si>
  <si>
    <t>EliteD_319</t>
  </si>
  <si>
    <t>EliteD_320</t>
  </si>
  <si>
    <t>EliteD_321</t>
  </si>
  <si>
    <t>EliteD_322</t>
  </si>
  <si>
    <t>EliteD_323</t>
  </si>
  <si>
    <t>EliteD_324</t>
  </si>
  <si>
    <t>EliteD_325</t>
  </si>
  <si>
    <t>EliteD_326</t>
  </si>
  <si>
    <t>EliteD_327</t>
  </si>
  <si>
    <t>EliteD_328</t>
  </si>
  <si>
    <t>Story_1</t>
    <phoneticPr fontId="2" type="noConversion"/>
  </si>
  <si>
    <t>Story_2</t>
  </si>
  <si>
    <t>Story_3</t>
  </si>
  <si>
    <t>Story_4</t>
  </si>
  <si>
    <t>Story_5</t>
  </si>
  <si>
    <t>Story_6</t>
  </si>
  <si>
    <t>Story_7</t>
  </si>
  <si>
    <t>Story_8</t>
  </si>
  <si>
    <t>Story_9</t>
  </si>
  <si>
    <t>Story_10</t>
  </si>
  <si>
    <t>Story_11</t>
  </si>
  <si>
    <t>Story_12</t>
  </si>
  <si>
    <t>Story_13</t>
  </si>
  <si>
    <t>Story_14</t>
  </si>
  <si>
    <t>Story_15</t>
  </si>
  <si>
    <t>Story_16</t>
  </si>
  <si>
    <t>Story_17</t>
  </si>
  <si>
    <t>Story_18</t>
  </si>
  <si>
    <t>Story_19</t>
  </si>
  <si>
    <t>보석함</t>
    <phoneticPr fontId="2" type="noConversion"/>
  </si>
  <si>
    <t>보석함 화면</t>
    <phoneticPr fontId="2" type="noConversion"/>
  </si>
  <si>
    <t xml:space="preserve">보석함 화면 UI </t>
    <phoneticPr fontId="2" type="noConversion"/>
  </si>
  <si>
    <t>수호석 정보 출력</t>
    <phoneticPr fontId="2" type="noConversion"/>
  </si>
  <si>
    <t>보유 수호석 리스트</t>
    <phoneticPr fontId="2" type="noConversion"/>
  </si>
  <si>
    <t>현재 보유한 수호석 리스트 출력 여부</t>
    <phoneticPr fontId="2" type="noConversion"/>
  </si>
  <si>
    <t>장착/장착 가능한 수호석 슬롯 3개 출력 여부</t>
    <phoneticPr fontId="2" type="noConversion"/>
  </si>
  <si>
    <t>전체 수호석 미등록 시 수호석 등록 안내 문구 출력 여부</t>
    <phoneticPr fontId="2" type="noConversion"/>
  </si>
  <si>
    <t>보유 수호석 정보</t>
    <phoneticPr fontId="2" type="noConversion"/>
  </si>
  <si>
    <t>수호석 아이콘에 수호석명/강화 수치 출력 여부</t>
    <phoneticPr fontId="2" type="noConversion"/>
  </si>
  <si>
    <t>보유한 수호석 아이콘 출력 여부</t>
    <phoneticPr fontId="2" type="noConversion"/>
  </si>
  <si>
    <t>수호석</t>
    <phoneticPr fontId="2" type="noConversion"/>
  </si>
  <si>
    <t>수호석 메뉴 UI</t>
    <phoneticPr fontId="2" type="noConversion"/>
  </si>
  <si>
    <t>수호석 착용</t>
    <phoneticPr fontId="2" type="noConversion"/>
  </si>
  <si>
    <t>수호석 사용</t>
    <phoneticPr fontId="2" type="noConversion"/>
  </si>
  <si>
    <t>수호석 선택</t>
    <phoneticPr fontId="2" type="noConversion"/>
  </si>
  <si>
    <t>수호석 아이콘 터치 시 수호석 스킬/고유 능력 정보 출력 여부</t>
    <phoneticPr fontId="2" type="noConversion"/>
  </si>
  <si>
    <t>수호석 선택 시 빈 수호석 슬롯에 PICK 출력 여부</t>
    <phoneticPr fontId="2" type="noConversion"/>
  </si>
  <si>
    <t>수호석 선택 후 수호석 슬롯 터치 시 수호석 장착 성공 여부</t>
    <phoneticPr fontId="2" type="noConversion"/>
  </si>
  <si>
    <t>수호석 착용 성공 시 수호석 해제 버튼 활성화 여부</t>
    <phoneticPr fontId="2" type="noConversion"/>
  </si>
  <si>
    <t>수호석 교체</t>
    <phoneticPr fontId="2" type="noConversion"/>
  </si>
  <si>
    <t>수호석 선택 후 교체할 수호석 슬롯 선택 시 수호석 교체 성공 여부</t>
    <phoneticPr fontId="2" type="noConversion"/>
  </si>
  <si>
    <t>수호석 해제</t>
    <phoneticPr fontId="2" type="noConversion"/>
  </si>
  <si>
    <t>수호석 슬롯 선택 후 수호석 해제 버튼 터치 시 해제 성공 여부</t>
    <phoneticPr fontId="2" type="noConversion"/>
  </si>
  <si>
    <t>룬스톤</t>
    <phoneticPr fontId="2" type="noConversion"/>
  </si>
  <si>
    <t>룬스톤 메뉴 UI</t>
    <phoneticPr fontId="2" type="noConversion"/>
  </si>
  <si>
    <t>룬스톤 승급창</t>
    <phoneticPr fontId="2" type="noConversion"/>
  </si>
  <si>
    <t xml:space="preserve">룬스통 승급창 출력 여부 </t>
    <phoneticPr fontId="2" type="noConversion"/>
  </si>
  <si>
    <t>룬스톤 보유 현황</t>
    <phoneticPr fontId="2" type="noConversion"/>
  </si>
  <si>
    <t>용맹의 룬 보유 현황 출력 여부</t>
    <phoneticPr fontId="2" type="noConversion"/>
  </si>
  <si>
    <t>수호의 룬 보유 현황 출력 여부</t>
    <phoneticPr fontId="2" type="noConversion"/>
  </si>
  <si>
    <t>지혜의 룬 보유 현황 출력 여부</t>
    <phoneticPr fontId="2" type="noConversion"/>
  </si>
  <si>
    <t>재능의 룬 보유 현황 출력 여부</t>
    <phoneticPr fontId="2" type="noConversion"/>
  </si>
  <si>
    <t>상세 정보 버튼 출력 여부</t>
    <phoneticPr fontId="2" type="noConversion"/>
  </si>
  <si>
    <t>상세 정보 버튼 터치 시 상세 정보창 출력 여부</t>
    <phoneticPr fontId="2" type="noConversion"/>
  </si>
  <si>
    <t>상세 정보 버튼</t>
    <phoneticPr fontId="2" type="noConversion"/>
  </si>
  <si>
    <t>룬스톤 상세 정보창</t>
    <phoneticPr fontId="2" type="noConversion"/>
  </si>
  <si>
    <t>룬스톤 명칭/등급/보유 수량 정보 출력 여부</t>
    <phoneticPr fontId="2" type="noConversion"/>
  </si>
  <si>
    <t>무기/투구/갑옷/바지/장갑/부츠 장착시 효과 정보 출력 여부</t>
    <phoneticPr fontId="2" type="noConversion"/>
  </si>
  <si>
    <t>룬스톤 승급</t>
    <phoneticPr fontId="2" type="noConversion"/>
  </si>
  <si>
    <t>룬스톤 선택</t>
    <phoneticPr fontId="2" type="noConversion"/>
  </si>
  <si>
    <t>룬스톤 아이콘 터치 시 룬스톤 승급창에 자동 등록 여부</t>
    <phoneticPr fontId="2" type="noConversion"/>
  </si>
  <si>
    <t>보유 룬스톤 5개 이상 시 상위 룬스톤 아이콘 출력 여부</t>
    <phoneticPr fontId="2" type="noConversion"/>
  </si>
  <si>
    <t>보유 룬스톤 4개 이하 시 상위 룬스톤 아이콘 미출력 여부</t>
    <phoneticPr fontId="2" type="noConversion"/>
  </si>
  <si>
    <t>룬스톤 승급 진행</t>
    <phoneticPr fontId="2" type="noConversion"/>
  </si>
  <si>
    <t>룬스톤 승급 버튼 터치 시 승급 이펙트/승급 성공 안내창 출력 여부</t>
    <phoneticPr fontId="2" type="noConversion"/>
  </si>
  <si>
    <t>보유 룬스톤 4개 이하 시 에러 메시지 출력</t>
    <phoneticPr fontId="2" type="noConversion"/>
  </si>
  <si>
    <t>룬스톤 승급 성공</t>
    <phoneticPr fontId="2" type="noConversion"/>
  </si>
  <si>
    <t>룬스톤 승급 성공 시 상위 룬스톤 생성 여부</t>
    <phoneticPr fontId="2" type="noConversion"/>
  </si>
  <si>
    <t>Jewly_1</t>
    <phoneticPr fontId="2" type="noConversion"/>
  </si>
  <si>
    <t>Jewly_2</t>
  </si>
  <si>
    <t>Jewly_3</t>
  </si>
  <si>
    <t>Jewly_4</t>
  </si>
  <si>
    <t>Jewly_5</t>
  </si>
  <si>
    <t>Jewly_6</t>
  </si>
  <si>
    <t>Jewly_7</t>
  </si>
  <si>
    <t>Jewly_8</t>
  </si>
  <si>
    <t>Jewly_9</t>
  </si>
  <si>
    <t>Jewly_10</t>
  </si>
  <si>
    <t>Jewly_11</t>
  </si>
  <si>
    <t>Jewly_12</t>
  </si>
  <si>
    <t>Jewly_13</t>
  </si>
  <si>
    <t>Jewly_14</t>
  </si>
  <si>
    <t>Jewly_15</t>
  </si>
  <si>
    <t>Jewly_16</t>
  </si>
  <si>
    <t>Jewly_17</t>
  </si>
  <si>
    <t>Jewly_18</t>
  </si>
  <si>
    <t>Jewly_19</t>
  </si>
  <si>
    <t>Jewly_20</t>
  </si>
  <si>
    <t>Jewly_21</t>
  </si>
  <si>
    <t>Jewly_22</t>
  </si>
  <si>
    <t>Jewly_23</t>
  </si>
  <si>
    <t>Jewly_24</t>
  </si>
  <si>
    <t>Jewly_25</t>
  </si>
  <si>
    <t>Jewly_26</t>
  </si>
  <si>
    <t>조력자</t>
    <phoneticPr fontId="2" type="noConversion"/>
  </si>
  <si>
    <t>조력자 화면 UI</t>
    <phoneticPr fontId="2" type="noConversion"/>
  </si>
  <si>
    <t>조력자 리스트</t>
    <phoneticPr fontId="2" type="noConversion"/>
  </si>
  <si>
    <t>조력자 리스트 내 조력자 아이콘 출력 여부</t>
    <phoneticPr fontId="2" type="noConversion"/>
  </si>
  <si>
    <t xml:space="preserve">조력자 리스트 출력 여부 </t>
    <phoneticPr fontId="2" type="noConversion"/>
  </si>
  <si>
    <t>조력자 아이콘에 보유조각/필요조각 개수 출력 여부</t>
    <phoneticPr fontId="2" type="noConversion"/>
  </si>
  <si>
    <t>조력자 아이콘 터치 시 해당 정보 우측에 출력 여부</t>
    <phoneticPr fontId="2" type="noConversion"/>
  </si>
  <si>
    <t>조력자 정보</t>
    <phoneticPr fontId="2" type="noConversion"/>
  </si>
  <si>
    <t>조력자 정보창 출력 여부</t>
    <phoneticPr fontId="2" type="noConversion"/>
  </si>
  <si>
    <t>상세 정보 버튼 출력 여부</t>
    <phoneticPr fontId="2" type="noConversion"/>
  </si>
  <si>
    <t>레벨업 버튼 출력 여부</t>
    <phoneticPr fontId="2" type="noConversion"/>
  </si>
  <si>
    <t>소환 버튼 출력 여부</t>
    <phoneticPr fontId="2" type="noConversion"/>
  </si>
  <si>
    <t>조력자 정보창에 체력/공격력/방어력 정보 출력 여부</t>
    <phoneticPr fontId="2" type="noConversion"/>
  </si>
  <si>
    <t>조력자 정보창에 체력/공격력/방어력 증가치 정보 출력 여부</t>
    <phoneticPr fontId="2" type="noConversion"/>
  </si>
  <si>
    <t>조력자 상세 정보</t>
    <phoneticPr fontId="2" type="noConversion"/>
  </si>
  <si>
    <t>상세 정보 버튼 터치 시 상세 정보창 출력 여부</t>
    <phoneticPr fontId="2" type="noConversion"/>
  </si>
  <si>
    <t>조력자/스킬/속성 설명 출력 여부</t>
    <phoneticPr fontId="2" type="noConversion"/>
  </si>
  <si>
    <t>조력자 소환</t>
    <phoneticPr fontId="2" type="noConversion"/>
  </si>
  <si>
    <t>조력자 조각 확인</t>
    <phoneticPr fontId="2" type="noConversion"/>
  </si>
  <si>
    <t>소환 진행</t>
    <phoneticPr fontId="2" type="noConversion"/>
  </si>
  <si>
    <t>필요 조각수를 모두 모은 조력자 아이콘에 소환가능 문구 출력 여부</t>
    <phoneticPr fontId="2" type="noConversion"/>
  </si>
  <si>
    <t>소환 버튼 터치 시 소환 비용 안내 메시지 출력 여부</t>
    <phoneticPr fontId="2" type="noConversion"/>
  </si>
  <si>
    <t>조력자 조각 부족 시 에러 메시지 출력 여부</t>
    <phoneticPr fontId="2" type="noConversion"/>
  </si>
  <si>
    <t>소환 비용</t>
    <phoneticPr fontId="2" type="noConversion"/>
  </si>
  <si>
    <t>소환 비용창 출력시 확인/취소 버튼 출력 여부</t>
    <phoneticPr fontId="2" type="noConversion"/>
  </si>
  <si>
    <t>소환 확인 시 비용 차감 및 소환 성공 여부</t>
    <phoneticPr fontId="2" type="noConversion"/>
  </si>
  <si>
    <t>비용 부족 시 에러 메시지 출력 여부</t>
    <phoneticPr fontId="2" type="noConversion"/>
  </si>
  <si>
    <t>소환 성공</t>
    <phoneticPr fontId="2" type="noConversion"/>
  </si>
  <si>
    <t>소환 성공 이펙트 및 창 출력 여부</t>
    <phoneticPr fontId="2" type="noConversion"/>
  </si>
  <si>
    <t>소환 성공창에 확인 버튼 출력 여부</t>
    <phoneticPr fontId="2" type="noConversion"/>
  </si>
  <si>
    <t>확인버튼 터치 시 조력자 화면 UI로 전환 여부</t>
    <phoneticPr fontId="2" type="noConversion"/>
  </si>
  <si>
    <t>조력자 승급</t>
    <phoneticPr fontId="2" type="noConversion"/>
  </si>
  <si>
    <t>승급 조건 정보</t>
    <phoneticPr fontId="2" type="noConversion"/>
  </si>
  <si>
    <t>소환 완료 된 조력자 선택 시 소환 버튼 -&gt; 승급 버튼 변경 여부</t>
    <phoneticPr fontId="2" type="noConversion"/>
  </si>
  <si>
    <t>승급 버튼 좌측에 보유 조각수/필요 조각수 출력 여부</t>
    <phoneticPr fontId="2" type="noConversion"/>
  </si>
  <si>
    <t>숭급 진행</t>
    <phoneticPr fontId="2" type="noConversion"/>
  </si>
  <si>
    <t>필요 조건 만족 후 승급 버튼 터치 시 승급 안내창 출력 여부</t>
    <phoneticPr fontId="2" type="noConversion"/>
  </si>
  <si>
    <t>필요 조건 불만족 시 에러 메시지 출력 여부</t>
    <phoneticPr fontId="2" type="noConversion"/>
  </si>
  <si>
    <t>승급 안내창 UI</t>
    <phoneticPr fontId="2" type="noConversion"/>
  </si>
  <si>
    <t>승급 전/후 조력자 체력/공격력/방여력 변경치 출력 여부</t>
    <phoneticPr fontId="2" type="noConversion"/>
  </si>
  <si>
    <t>승급 비용 정보 출력 여부</t>
    <phoneticPr fontId="2" type="noConversion"/>
  </si>
  <si>
    <t>조력자 승급 진행 버튼 출력 여부</t>
    <phoneticPr fontId="2" type="noConversion"/>
  </si>
  <si>
    <t>승급 성공</t>
    <phoneticPr fontId="2" type="noConversion"/>
  </si>
  <si>
    <t>승급 실패</t>
    <phoneticPr fontId="2" type="noConversion"/>
  </si>
  <si>
    <t>승급 조건 불만족 시 에러 메시지 출력 여부</t>
    <phoneticPr fontId="2" type="noConversion"/>
  </si>
  <si>
    <t>승급 조건 만족 시 승급 진행 버튼 터치 후 승급 성공창 출력 여부</t>
    <phoneticPr fontId="2" type="noConversion"/>
  </si>
  <si>
    <t>조력자 레벨업</t>
    <phoneticPr fontId="2" type="noConversion"/>
  </si>
  <si>
    <t>일반/정예/초월/균열/일일 던전을 조력자 소환 후 진행 시 조력자 경험치 증가 적용 여부</t>
    <phoneticPr fontId="2" type="noConversion"/>
  </si>
  <si>
    <t>경험치 적용</t>
    <phoneticPr fontId="2" type="noConversion"/>
  </si>
  <si>
    <t>레벨업 버튼 터치 시 조력자 레벨업 창 출력 여부</t>
    <phoneticPr fontId="2" type="noConversion"/>
  </si>
  <si>
    <t>조력자명/레벨/경험치 현황 출력 여부</t>
    <phoneticPr fontId="2" type="noConversion"/>
  </si>
  <si>
    <t>물약 리스트 및 보유 현황 출력</t>
    <phoneticPr fontId="2" type="noConversion"/>
  </si>
  <si>
    <t>물약 사용 버튼 출력 여부</t>
    <phoneticPr fontId="2" type="noConversion"/>
  </si>
  <si>
    <t>물약 보유 시 해당 물약 버튼 강조 효과 출력 여부</t>
    <phoneticPr fontId="2" type="noConversion"/>
  </si>
  <si>
    <t>조력자 레벨업 UI 호출</t>
    <phoneticPr fontId="2" type="noConversion"/>
  </si>
  <si>
    <t>조력자 레벨업 UI 정보</t>
    <phoneticPr fontId="2" type="noConversion"/>
  </si>
  <si>
    <t>조력자 레벨업 진행</t>
    <phoneticPr fontId="2" type="noConversion"/>
  </si>
  <si>
    <t>보유 물약 사용 버튼 터치 시 경험치 증가 적용 여부</t>
    <phoneticPr fontId="2" type="noConversion"/>
  </si>
  <si>
    <t>미보유 물약 사용 버튼 터치 시 에러 메시지 출력 여부</t>
    <phoneticPr fontId="2" type="noConversion"/>
  </si>
  <si>
    <t>사용 등록</t>
    <phoneticPr fontId="2" type="noConversion"/>
  </si>
  <si>
    <t xml:space="preserve">조력자 사용 등록 </t>
    <phoneticPr fontId="2" type="noConversion"/>
  </si>
  <si>
    <t>조력자 사용 등록 UI 정보</t>
    <phoneticPr fontId="2" type="noConversion"/>
  </si>
  <si>
    <t>조력자 리스트 및 보유 현황 출력 여부</t>
    <phoneticPr fontId="2" type="noConversion"/>
  </si>
  <si>
    <t>조력자 등록 슬롯 출력 여부</t>
    <phoneticPr fontId="2" type="noConversion"/>
  </si>
  <si>
    <t>미등록 조력자 슬롯에서 설명글 출력 여부</t>
    <phoneticPr fontId="2" type="noConversion"/>
  </si>
  <si>
    <t>미보유 조력자 자물쇠 아이콘 출력 여부</t>
    <phoneticPr fontId="2" type="noConversion"/>
  </si>
  <si>
    <t>조력자 사용 등록 진행</t>
    <phoneticPr fontId="2" type="noConversion"/>
  </si>
  <si>
    <t>조력자 선택 후 빈 슬롯 터치 시 조력자 등록 성공 여부</t>
    <phoneticPr fontId="2" type="noConversion"/>
  </si>
  <si>
    <t>활성화 된 조력자 슬롯 모두 조력자 등록 가능 여부</t>
    <phoneticPr fontId="2" type="noConversion"/>
  </si>
  <si>
    <t>조력자 사용 등록 교체</t>
    <phoneticPr fontId="2" type="noConversion"/>
  </si>
  <si>
    <t>조력자가 등록 된 슬롯에 타 조력자 선택 후 터치 시 교체 가능 여부</t>
    <phoneticPr fontId="2" type="noConversion"/>
  </si>
  <si>
    <t>미보유 조력자 선택 후 등록 시도 시 에러 메시지 출력</t>
    <phoneticPr fontId="2" type="noConversion"/>
  </si>
  <si>
    <t>미보유 조력자 선택 후 교체 시도 시 에러 메시지 출력</t>
    <phoneticPr fontId="2" type="noConversion"/>
  </si>
  <si>
    <t>조력자 조각</t>
    <phoneticPr fontId="2" type="noConversion"/>
  </si>
  <si>
    <t>조력자 리스트 및 보유 조각 현황 출력 여부</t>
    <phoneticPr fontId="2" type="noConversion"/>
  </si>
  <si>
    <t>조력자 조각 상세 정보 출력 여부</t>
    <phoneticPr fontId="2" type="noConversion"/>
  </si>
  <si>
    <t>획득경로/기부/판매 버튼 출력 여부</t>
    <phoneticPr fontId="2" type="noConversion"/>
  </si>
  <si>
    <t>조력자 선택 시 조력자 조각 현황/특징/설명글 출력 여부</t>
    <phoneticPr fontId="2" type="noConversion"/>
  </si>
  <si>
    <t>조력자 선택 후 획득 경로 버튼 터치 시 획득 경로 정보창 출력</t>
    <phoneticPr fontId="2" type="noConversion"/>
  </si>
  <si>
    <t>획득 경로</t>
    <phoneticPr fontId="2" type="noConversion"/>
  </si>
  <si>
    <t>획득 경로 UI</t>
    <phoneticPr fontId="2" type="noConversion"/>
  </si>
  <si>
    <t>조력자명/보유 조각 수 출력 여부</t>
    <phoneticPr fontId="2" type="noConversion"/>
  </si>
  <si>
    <t>이동 버튼 출력 여부</t>
    <phoneticPr fontId="2" type="noConversion"/>
  </si>
  <si>
    <t>획득 가능 지역 리스트 출력 여부</t>
    <phoneticPr fontId="2" type="noConversion"/>
  </si>
  <si>
    <t>획득 경로 이동</t>
    <phoneticPr fontId="2" type="noConversion"/>
  </si>
  <si>
    <t>획득 경로가 상점일 경우 해당 상점 텝으로 이동 여부</t>
    <phoneticPr fontId="2" type="noConversion"/>
  </si>
  <si>
    <t>획득 경로가 던전일 경우 해당 던전 스테이지 정보창으로 이동 여부</t>
    <phoneticPr fontId="2" type="noConversion"/>
  </si>
  <si>
    <t>조력자 조각 판매</t>
    <phoneticPr fontId="2" type="noConversion"/>
  </si>
  <si>
    <t>조력자 조각 판매 UI 호출</t>
    <phoneticPr fontId="2" type="noConversion"/>
  </si>
  <si>
    <t>판매 버튼 터치 시 조력자 조각 판매 UI 호출 여부</t>
    <phoneticPr fontId="2" type="noConversion"/>
  </si>
  <si>
    <t>조력자 조각 UI</t>
    <phoneticPr fontId="2" type="noConversion"/>
  </si>
  <si>
    <t>획득 경로 파악 및 이동</t>
    <phoneticPr fontId="2" type="noConversion"/>
  </si>
  <si>
    <t>조력자 조각 판매 UI 정보</t>
    <phoneticPr fontId="2" type="noConversion"/>
  </si>
  <si>
    <t>조력자 조각 판매 진행</t>
    <phoneticPr fontId="2" type="noConversion"/>
  </si>
  <si>
    <t>[-/+] 혹은 드래그를 통해 판매 희망 수량 선택 가능 여부</t>
    <phoneticPr fontId="2" type="noConversion"/>
  </si>
  <si>
    <t>조각명/보유 현황/판매 수량 선택/판매 가격 출력 여부</t>
    <phoneticPr fontId="2" type="noConversion"/>
  </si>
  <si>
    <t>판매 가격 버튼 터치 시 판매 진행 여부</t>
    <phoneticPr fontId="2" type="noConversion"/>
  </si>
  <si>
    <t>판매 가능 조각 수가 현재 보유 조각 수를 넘지 않는 것 확인</t>
    <phoneticPr fontId="2" type="noConversion"/>
  </si>
  <si>
    <t>조력자 업적</t>
    <phoneticPr fontId="2" type="noConversion"/>
  </si>
  <si>
    <t>조력자 업적 UI</t>
    <phoneticPr fontId="2" type="noConversion"/>
  </si>
  <si>
    <t>조력자 업적 UI 호출</t>
    <phoneticPr fontId="2" type="noConversion"/>
  </si>
  <si>
    <t>조력자 조각 UI 호출</t>
    <phoneticPr fontId="2" type="noConversion"/>
  </si>
  <si>
    <t>조력자 조각 텝 터치 시 조력자 UI 호출 가능 여부</t>
    <phoneticPr fontId="2" type="noConversion"/>
  </si>
  <si>
    <t>조력자 업적 탭 터치 시 조력자 업적 UI 호출 여부</t>
    <phoneticPr fontId="2" type="noConversion"/>
  </si>
  <si>
    <t>조력자 업적 UI 정보</t>
    <phoneticPr fontId="2" type="noConversion"/>
  </si>
  <si>
    <t>각 업적별 보상 받기 버튼 출력 여부</t>
    <phoneticPr fontId="2" type="noConversion"/>
  </si>
  <si>
    <t>각 업적별 업적명/조력자 아이콘/보상 획득 방법/보상 정보 출력 여부</t>
    <phoneticPr fontId="2" type="noConversion"/>
  </si>
  <si>
    <t>조력자 업적 진행</t>
    <phoneticPr fontId="2" type="noConversion"/>
  </si>
  <si>
    <t xml:space="preserve">조력자 업적 조건 </t>
    <phoneticPr fontId="2" type="noConversion"/>
  </si>
  <si>
    <t>각 조력자 조건 만족 시 보상 받기 버튼 강조 효과 출력 여부</t>
    <phoneticPr fontId="2" type="noConversion"/>
  </si>
  <si>
    <t>조력자 업적 보상 수령</t>
    <phoneticPr fontId="2" type="noConversion"/>
  </si>
  <si>
    <t>보상 받기 버튼 터치 시 보상 수령 가능 여부</t>
    <phoneticPr fontId="2" type="noConversion"/>
  </si>
  <si>
    <t>조력자 업적 완료</t>
    <phoneticPr fontId="2" type="noConversion"/>
  </si>
  <si>
    <t>완료된 업적 보상 정보가 어둡게 변하고 보상 완료 마크 출력 여부</t>
    <phoneticPr fontId="2" type="noConversion"/>
  </si>
  <si>
    <t>조력자 조각 상점</t>
    <phoneticPr fontId="2" type="noConversion"/>
  </si>
  <si>
    <t>조력자 조각 상점 UI</t>
    <phoneticPr fontId="2" type="noConversion"/>
  </si>
  <si>
    <t>조력자 조각 상점 UI 호출</t>
    <phoneticPr fontId="2" type="noConversion"/>
  </si>
  <si>
    <t>조력자 조각 상점 탭 터치 시 조력자 조각 상점 UI 출력 여부</t>
    <phoneticPr fontId="2" type="noConversion"/>
  </si>
  <si>
    <t>조력자 조각 상품/가격(잼/골드)/새로고침 버튼 출력 여부</t>
    <phoneticPr fontId="2" type="noConversion"/>
  </si>
  <si>
    <t>조력자 조각 상점 UI 정보</t>
    <phoneticPr fontId="2" type="noConversion"/>
  </si>
  <si>
    <t>새로고침</t>
    <phoneticPr fontId="2" type="noConversion"/>
  </si>
  <si>
    <t>새로고침 버튼 터치 시 확인 메시지 및 확인/취소 버튼 출력 여부</t>
    <phoneticPr fontId="2" type="noConversion"/>
  </si>
  <si>
    <t>확인버튼 터치 시 상품 리스트 변경 및 잼 차감 적용 여부</t>
    <phoneticPr fontId="2" type="noConversion"/>
  </si>
  <si>
    <t>취소버튼 터치 시 조력자 조각 상점 UI로 복귀 여부</t>
    <phoneticPr fontId="2" type="noConversion"/>
  </si>
  <si>
    <t>조력자 조각 구매</t>
    <phoneticPr fontId="2" type="noConversion"/>
  </si>
  <si>
    <t>확인 버튼 터치 시 구매 성공 여부</t>
    <phoneticPr fontId="2" type="noConversion"/>
  </si>
  <si>
    <t>조력자 조각 상품 가격 터치 시 구매 확인창 출력 여부</t>
    <phoneticPr fontId="2" type="noConversion"/>
  </si>
  <si>
    <t>잔액 부족 시 에러 메시지 출력 여부</t>
    <phoneticPr fontId="2" type="noConversion"/>
  </si>
  <si>
    <t>조력자 조각 구매 성공</t>
    <phoneticPr fontId="2" type="noConversion"/>
  </si>
  <si>
    <t>해당 상품 수령 가능 여부</t>
    <phoneticPr fontId="2" type="noConversion"/>
  </si>
  <si>
    <t>자동 갱신 시간 출력 및 자동 갱신 성공 여부</t>
    <phoneticPr fontId="2" type="noConversion"/>
  </si>
  <si>
    <t>구매 완료 상품에 구매 완료 문구 출력 및 상품 비활성화 여부</t>
    <phoneticPr fontId="2" type="noConversion"/>
  </si>
  <si>
    <t>구매 완료 후 비활성화 된 상품이 새로고침 후 활성화 성공 여부</t>
    <phoneticPr fontId="2" type="noConversion"/>
  </si>
  <si>
    <t>Fellow_1</t>
    <phoneticPr fontId="2" type="noConversion"/>
  </si>
  <si>
    <t>Fellow_2</t>
  </si>
  <si>
    <t>Fellow_3</t>
  </si>
  <si>
    <t>Fellow_4</t>
  </si>
  <si>
    <t>Fellow_5</t>
  </si>
  <si>
    <t>Fellow_6</t>
  </si>
  <si>
    <t>Fellow_7</t>
  </si>
  <si>
    <t>Fellow_8</t>
  </si>
  <si>
    <t>Fellow_9</t>
  </si>
  <si>
    <t>Fellow_10</t>
  </si>
  <si>
    <t>Fellow_11</t>
  </si>
  <si>
    <t>Fellow_12</t>
  </si>
  <si>
    <t>Fellow_13</t>
  </si>
  <si>
    <t>Fellow_14</t>
  </si>
  <si>
    <t>Fellow_15</t>
  </si>
  <si>
    <t>Fellow_16</t>
  </si>
  <si>
    <t>Fellow_17</t>
  </si>
  <si>
    <t>Fellow_18</t>
  </si>
  <si>
    <t>Fellow_19</t>
  </si>
  <si>
    <t>Fellow_20</t>
  </si>
  <si>
    <t>Fellow_21</t>
  </si>
  <si>
    <t>Fellow_22</t>
  </si>
  <si>
    <t>Fellow_23</t>
  </si>
  <si>
    <t>Fellow_24</t>
  </si>
  <si>
    <t>Fellow_25</t>
  </si>
  <si>
    <t>Fellow_26</t>
  </si>
  <si>
    <t>Fellow_27</t>
  </si>
  <si>
    <t>Fellow_28</t>
  </si>
  <si>
    <t>Fellow_29</t>
  </si>
  <si>
    <t>Fellow_30</t>
  </si>
  <si>
    <t>Fellow_31</t>
  </si>
  <si>
    <t>Fellow_32</t>
  </si>
  <si>
    <t>Fellow_33</t>
  </si>
  <si>
    <t>Fellow_34</t>
  </si>
  <si>
    <t>Fellow_35</t>
  </si>
  <si>
    <t>Fellow_36</t>
  </si>
  <si>
    <t>Fellow_37</t>
  </si>
  <si>
    <t>Fellow_38</t>
  </si>
  <si>
    <t>Fellow_39</t>
  </si>
  <si>
    <t>Fellow_40</t>
  </si>
  <si>
    <t>Fellow_41</t>
  </si>
  <si>
    <t>Fellow_42</t>
  </si>
  <si>
    <t>Fellow_43</t>
  </si>
  <si>
    <t>Fellow_44</t>
  </si>
  <si>
    <t>Fellow_45</t>
  </si>
  <si>
    <t>Fellow_46</t>
  </si>
  <si>
    <t>Fellow_47</t>
  </si>
  <si>
    <t>Fellow_48</t>
  </si>
  <si>
    <t>Fellow_49</t>
  </si>
  <si>
    <t>Fellow_50</t>
  </si>
  <si>
    <t>Fellow_51</t>
  </si>
  <si>
    <t>Fellow_52</t>
  </si>
  <si>
    <t>Fellow_53</t>
  </si>
  <si>
    <t>Fellow_54</t>
  </si>
  <si>
    <t>Fellow_55</t>
  </si>
  <si>
    <t>Fellow_56</t>
  </si>
  <si>
    <t>Fellow_57</t>
  </si>
  <si>
    <t>Fellow_58</t>
  </si>
  <si>
    <t>Fellow_59</t>
  </si>
  <si>
    <t>Fellow_60</t>
  </si>
  <si>
    <t>Fellow_61</t>
  </si>
  <si>
    <t>Fellow_62</t>
  </si>
  <si>
    <t>Fellow_63</t>
  </si>
  <si>
    <t>Fellow_64</t>
  </si>
  <si>
    <t>Fellow_65</t>
  </si>
  <si>
    <t>Fellow_66</t>
  </si>
  <si>
    <t>Fellow_67</t>
  </si>
  <si>
    <t>Fellow_68</t>
  </si>
  <si>
    <t>Fellow_69</t>
  </si>
  <si>
    <t>Fellow_70</t>
  </si>
  <si>
    <t>Fellow_71</t>
  </si>
  <si>
    <t>Fellow_72</t>
  </si>
  <si>
    <t>Fellow_73</t>
  </si>
  <si>
    <t>Fellow_74</t>
  </si>
  <si>
    <t>Fellow_75</t>
  </si>
  <si>
    <t>Fellow_76</t>
  </si>
  <si>
    <t>Fellow_77</t>
  </si>
  <si>
    <t>Fellow_78</t>
  </si>
  <si>
    <t>Fellow_79</t>
  </si>
  <si>
    <t>Fellow_80</t>
  </si>
  <si>
    <t>Fellow_81</t>
  </si>
  <si>
    <t>가방</t>
    <phoneticPr fontId="2" type="noConversion"/>
  </si>
  <si>
    <t>가방 기본</t>
    <phoneticPr fontId="2" type="noConversion"/>
  </si>
  <si>
    <t>가방 UI</t>
    <phoneticPr fontId="2" type="noConversion"/>
  </si>
  <si>
    <t>가방 UI 정보</t>
    <phoneticPr fontId="2" type="noConversion"/>
  </si>
  <si>
    <t>현재 캐릭터 외형 출력 여부</t>
    <phoneticPr fontId="2" type="noConversion"/>
  </si>
  <si>
    <t>현재 장착 중인 아이템 아이콘 출력 여부</t>
    <phoneticPr fontId="2" type="noConversion"/>
  </si>
  <si>
    <t>캐릭터명/현재 전투력 수치 출력 여부</t>
    <phoneticPr fontId="2" type="noConversion"/>
  </si>
  <si>
    <t>무기/방어구/장신구/기타 텝 출력 여부</t>
    <phoneticPr fontId="2" type="noConversion"/>
  </si>
  <si>
    <t>상세 정보 UI</t>
    <phoneticPr fontId="2" type="noConversion"/>
  </si>
  <si>
    <t>상세 정보 UI 호출</t>
    <phoneticPr fontId="2" type="noConversion"/>
  </si>
  <si>
    <t>상세 정보 버튼 터치 시 상세 정보 UI 출력 여부</t>
    <phoneticPr fontId="2" type="noConversion"/>
  </si>
  <si>
    <t>상세 정보 UI 정보</t>
    <phoneticPr fontId="2" type="noConversion"/>
  </si>
  <si>
    <t>현재 레벨/경험치/수호자 레벨 출력 여부</t>
    <phoneticPr fontId="2" type="noConversion"/>
  </si>
  <si>
    <t>공격 계열 정보 출력 여부</t>
    <phoneticPr fontId="2" type="noConversion"/>
  </si>
  <si>
    <t>방어 계열 정보 출력 여부</t>
    <phoneticPr fontId="2" type="noConversion"/>
  </si>
  <si>
    <t>보조 계열 정보 출력 여부</t>
    <phoneticPr fontId="2" type="noConversion"/>
  </si>
  <si>
    <t>공격 계열 상세 정보</t>
    <phoneticPr fontId="2" type="noConversion"/>
  </si>
  <si>
    <t>공격력/공격 속도/치명타 세기/치명타 저항/적중도/신성력 출력 여부</t>
    <phoneticPr fontId="2" type="noConversion"/>
  </si>
  <si>
    <t>방어 계열 상세 정보</t>
    <phoneticPr fontId="2" type="noConversion"/>
  </si>
  <si>
    <t>방어력/피해 감소/상태이상 저항 정보 출력 여부</t>
    <phoneticPr fontId="2" type="noConversion"/>
  </si>
  <si>
    <t>보조 계열 상세 정보</t>
    <phoneticPr fontId="2" type="noConversion"/>
  </si>
  <si>
    <t>최대 생명력/생명력 회복(률)/활력도/회피율/재사용시간 감소/이동속도 정보 출력 여부</t>
    <phoneticPr fontId="2" type="noConversion"/>
  </si>
  <si>
    <t>각 텝의 현재 보유 아이템 현황 출력 여부</t>
    <phoneticPr fontId="2" type="noConversion"/>
  </si>
  <si>
    <t>현재 보유 아이템 수 / 최대 보유 가능 아이템 수 출력 여부</t>
    <phoneticPr fontId="2" type="noConversion"/>
  </si>
  <si>
    <t>착용 장비 UI 호출</t>
    <phoneticPr fontId="2" type="noConversion"/>
  </si>
  <si>
    <t>착용중인 장비 아이콘 터치 시 해당 아이템 상세 정보 출력</t>
    <phoneticPr fontId="2" type="noConversion"/>
  </si>
  <si>
    <t>착용 장비 UI 정보</t>
    <phoneticPr fontId="2" type="noConversion"/>
  </si>
  <si>
    <t xml:space="preserve">착용 장비 UI </t>
    <phoneticPr fontId="2" type="noConversion"/>
  </si>
  <si>
    <t>아이템명/아이콘/합성/승급/분해/강화 버튼 출력 여부</t>
    <phoneticPr fontId="2" type="noConversion"/>
  </si>
  <si>
    <t>강화단계/기본능력/고정옵션/랜덤옵션/룬옵션/세트효과 출력 여부</t>
    <phoneticPr fontId="2" type="noConversion"/>
  </si>
  <si>
    <t>판매/해제 버튼 출력 여부</t>
    <phoneticPr fontId="2" type="noConversion"/>
  </si>
  <si>
    <t>강화 단계</t>
    <phoneticPr fontId="2" type="noConversion"/>
  </si>
  <si>
    <t>현재 강화단계/최대 강화 단계 수치 출력 여부</t>
    <phoneticPr fontId="2" type="noConversion"/>
  </si>
  <si>
    <t>기본 능력</t>
    <phoneticPr fontId="2" type="noConversion"/>
  </si>
  <si>
    <t>각 아이템 특성별 기본 능력 출력 여부</t>
    <phoneticPr fontId="2" type="noConversion"/>
  </si>
  <si>
    <t>고정 옵션</t>
    <phoneticPr fontId="2" type="noConversion"/>
  </si>
  <si>
    <t>각 아이템 특성별 고정 옵션 출력 여부</t>
    <phoneticPr fontId="2" type="noConversion"/>
  </si>
  <si>
    <t>랜덤 옵션</t>
    <phoneticPr fontId="2" type="noConversion"/>
  </si>
  <si>
    <t>정해진 범위 내 랜덤 옵션 출력 여부</t>
    <phoneticPr fontId="2" type="noConversion"/>
  </si>
  <si>
    <t>랜덤 옵션 변경 UI 호출</t>
    <phoneticPr fontId="2" type="noConversion"/>
  </si>
  <si>
    <t>랜덤 옵션 텝의 변경 버튼 출력 및 터치 시 랜덤 옵션 변경 UI 호출 여부</t>
    <phoneticPr fontId="2" type="noConversion"/>
  </si>
  <si>
    <t>랜덤 옵션 변경 UI 정보</t>
    <phoneticPr fontId="2" type="noConversion"/>
  </si>
  <si>
    <t>변경 가능 랜덤 옵션 출력 여부</t>
    <phoneticPr fontId="2" type="noConversion"/>
  </si>
  <si>
    <t>아이템 아이콘 및 선택 버튼 출력 여부</t>
    <phoneticPr fontId="2" type="noConversion"/>
  </si>
  <si>
    <t>랜덤 옵션 변경 진행</t>
    <phoneticPr fontId="2" type="noConversion"/>
  </si>
  <si>
    <t>변경 희망하는 랜덤 옵션의 선택버튼 터치 시 옵션 리스트/옵션 변경(골드)/옵션 변경(잼) 버튼 출력 여부</t>
    <phoneticPr fontId="2" type="noConversion"/>
  </si>
  <si>
    <t>옵션 변경에 필요한 골드/잼/수호석 부족 시 에러 메시지 출력 여부</t>
    <phoneticPr fontId="2" type="noConversion"/>
  </si>
  <si>
    <t>랜덤 옵션 변경 성공</t>
    <phoneticPr fontId="2" type="noConversion"/>
  </si>
  <si>
    <t>랜덤 옵션 변경 진행 시 변경 될 옵션 3종류 출력 여부</t>
    <phoneticPr fontId="2" type="noConversion"/>
  </si>
  <si>
    <t>랜덤 옵션 선택 시 해당 옵션으로 현재 옵션 변경 여부</t>
    <phoneticPr fontId="2" type="noConversion"/>
  </si>
  <si>
    <t>착용 장비 상세 정보</t>
    <phoneticPr fontId="2" type="noConversion"/>
  </si>
  <si>
    <t>룬 옵션 장착 UI 호출</t>
    <phoneticPr fontId="2" type="noConversion"/>
  </si>
  <si>
    <t xml:space="preserve">룬 옵션 장착 슬롯 터치 시 룬스톤 등록창 UI 호출 여부 </t>
    <phoneticPr fontId="2" type="noConversion"/>
  </si>
  <si>
    <t>룬 옵션 장착 UI 정보</t>
    <phoneticPr fontId="2" type="noConversion"/>
  </si>
  <si>
    <t>용맹/수호/지혜/재능 룬 종류 출력 여부</t>
    <phoneticPr fontId="2" type="noConversion"/>
  </si>
  <si>
    <t>각 종류 별 7개 등급 출력 여부</t>
    <phoneticPr fontId="2" type="noConversion"/>
  </si>
  <si>
    <t>룬스톤 아이콘 터치 시 룬스톤 상세 정보 및 장착/승급 버튼 출력 여부</t>
    <phoneticPr fontId="2" type="noConversion"/>
  </si>
  <si>
    <t>승급 조건 만족 후 승급 버튼 터치 시 상위 룬스톤으로 승급 여부</t>
    <phoneticPr fontId="2" type="noConversion"/>
  </si>
  <si>
    <t>보유 룬스톤 아이콘 터치 후 장착 버튼 터치 시 선택 된 아이템의 룬 옵션 슬롯에 등록 여부</t>
    <phoneticPr fontId="2" type="noConversion"/>
  </si>
  <si>
    <t>룬 옵션 장착 진행</t>
    <phoneticPr fontId="2" type="noConversion"/>
  </si>
  <si>
    <t>미보유 룬스톤 장착 시도 시 에러 메시지 출력 여부</t>
    <phoneticPr fontId="2" type="noConversion"/>
  </si>
  <si>
    <t>장비 강화 UI 호출</t>
    <phoneticPr fontId="2" type="noConversion"/>
  </si>
  <si>
    <t>강화 버튼 터치 시 장비 강화창 출력여부</t>
    <phoneticPr fontId="2" type="noConversion"/>
  </si>
  <si>
    <t>장비 강화 UI 정보</t>
    <phoneticPr fontId="2" type="noConversion"/>
  </si>
  <si>
    <t>아이템 명/강화 전후 상태/강화 단계 설정/강화 비용 정보 출력 여부</t>
    <phoneticPr fontId="2" type="noConversion"/>
  </si>
  <si>
    <t>강화 전후 아이템 옵션 출력 및 강화 시 증가할 옵션값 출력 여부</t>
    <phoneticPr fontId="2" type="noConversion"/>
  </si>
  <si>
    <t>1~20단계 강화 선택 가능 여부</t>
    <phoneticPr fontId="2" type="noConversion"/>
  </si>
  <si>
    <t>강화 단계 선택별로 하단 강화 비용 정보가 실시간으로 변경 여부</t>
    <phoneticPr fontId="2" type="noConversion"/>
  </si>
  <si>
    <t>아이템 강화 진행</t>
    <phoneticPr fontId="2" type="noConversion"/>
  </si>
  <si>
    <t>아이템 강화 진행 버튼 터치 시 강화 성공 이펙트 및 결과 출력 여부</t>
    <phoneticPr fontId="2" type="noConversion"/>
  </si>
  <si>
    <t>장비 강화 조건 불만족 시 에러 메시지 출력</t>
    <phoneticPr fontId="2" type="noConversion"/>
  </si>
  <si>
    <t>장비 분해 UI 호출</t>
    <phoneticPr fontId="2" type="noConversion"/>
  </si>
  <si>
    <t>분해 버튼 터치 시 아이템 분해창 출력 여부</t>
    <phoneticPr fontId="2" type="noConversion"/>
  </si>
  <si>
    <t>장비 분해 UI 정보</t>
    <phoneticPr fontId="2" type="noConversion"/>
  </si>
  <si>
    <t>장비 분해 진행</t>
    <phoneticPr fontId="2" type="noConversion"/>
  </si>
  <si>
    <t>장비명/분해 시 지급 물품 정보/아이템 분해 버튼 출력 여부</t>
    <phoneticPr fontId="2" type="noConversion"/>
  </si>
  <si>
    <t>아이템 분해 버튼 터치 시 분해 확인 안내 메시지 출력</t>
    <phoneticPr fontId="2" type="noConversion"/>
  </si>
  <si>
    <t>확인 터치 시 예상 보상 물품 정상 지급 여부</t>
    <phoneticPr fontId="2" type="noConversion"/>
  </si>
  <si>
    <t>취소 버튼 터치 시 장비 분해 UI 창으로 복귀 여부</t>
    <phoneticPr fontId="2" type="noConversion"/>
  </si>
  <si>
    <t>장비 승급 UI 호출</t>
    <phoneticPr fontId="2" type="noConversion"/>
  </si>
  <si>
    <t>장비 승급 터치 시 장비 승급 UI 호출 여부</t>
    <phoneticPr fontId="2" type="noConversion"/>
  </si>
  <si>
    <t>장비 승급 UI 정보</t>
    <phoneticPr fontId="2" type="noConversion"/>
  </si>
  <si>
    <t>장비명/승급 전후 아이템 정보/승급 비용정보/승급 진행 버튼 출력 여부</t>
    <phoneticPr fontId="2" type="noConversion"/>
  </si>
  <si>
    <t>승급 전후 아이템 옵션 및 변경 수치 출력  여부</t>
    <phoneticPr fontId="2" type="noConversion"/>
  </si>
  <si>
    <t>승급에 필요한 승급 스톤/골드 및 현재 보유 승급 스톤/골드 출력 여부</t>
    <phoneticPr fontId="2" type="noConversion"/>
  </si>
  <si>
    <t>장비 승급 진행</t>
    <phoneticPr fontId="2" type="noConversion"/>
  </si>
  <si>
    <t>장비 승급 진행 시 승급 이펙트 출력 및 승급 결과창 출력</t>
    <phoneticPr fontId="2" type="noConversion"/>
  </si>
  <si>
    <t>승급 조건 불만족 시 에러 메시지 출력</t>
    <phoneticPr fontId="2" type="noConversion"/>
  </si>
  <si>
    <t>장비 합성 UI 호출</t>
    <phoneticPr fontId="2" type="noConversion"/>
  </si>
  <si>
    <t>메인아이템 아이콘/재료 아이템 슬롯/등록 가능 재료 아이템 출력 여부</t>
    <phoneticPr fontId="2" type="noConversion"/>
  </si>
  <si>
    <t>메인 아이템 종류에 따라 재료 아이템 카테고리 제한 여부(무기/방어구/장신구별로 동일 카테고리만 사용 가능)</t>
    <phoneticPr fontId="2" type="noConversion"/>
  </si>
  <si>
    <t>장비 합성 진행</t>
    <phoneticPr fontId="2" type="noConversion"/>
  </si>
  <si>
    <t>등록 가능 재료 아이템 터치 시 지료 아이템 슬롯에 장착 여부</t>
    <phoneticPr fontId="2" type="noConversion"/>
  </si>
  <si>
    <t>아이템 합성 버튼 터치 시 장비 합성 진행 여부</t>
    <phoneticPr fontId="2" type="noConversion"/>
  </si>
  <si>
    <t>골드 부족 시 에러 메시지 출력</t>
    <phoneticPr fontId="2" type="noConversion"/>
  </si>
  <si>
    <t>아이템 합성 버튼 터치 시 합성 확인 메시지 출력 여부</t>
    <phoneticPr fontId="2" type="noConversion"/>
  </si>
  <si>
    <t>합성 진행 시 합성 성공 이펙트 및 합성 성공창 출력 여부</t>
    <phoneticPr fontId="2" type="noConversion"/>
  </si>
  <si>
    <t>무기</t>
    <phoneticPr fontId="2" type="noConversion"/>
  </si>
  <si>
    <t>무기창 UI</t>
    <phoneticPr fontId="2" type="noConversion"/>
  </si>
  <si>
    <t>무기창 UI 호출</t>
    <phoneticPr fontId="2" type="noConversion"/>
  </si>
  <si>
    <t>무기 텝 터치 시 무기창 UI 출력 여부/최초 가방 UI 입장시 무기 텝 자동 진입 여부</t>
    <phoneticPr fontId="2" type="noConversion"/>
  </si>
  <si>
    <t>무기창 UI 정보</t>
    <phoneticPr fontId="2" type="noConversion"/>
  </si>
  <si>
    <t>보유 및 장착 중인 무기 아이템 출력 여부</t>
    <phoneticPr fontId="2" type="noConversion"/>
  </si>
  <si>
    <t>아바타/일괄분해/일괄판매 버튼 출력 여부</t>
    <phoneticPr fontId="2" type="noConversion"/>
  </si>
  <si>
    <t>아바타 버튼 터치 시 아바타 UI로 이동 여부</t>
    <phoneticPr fontId="2" type="noConversion"/>
  </si>
  <si>
    <t>일괄 분해 터치 시 일괄분해창 출력 여부</t>
    <phoneticPr fontId="2" type="noConversion"/>
  </si>
  <si>
    <t>일괄 판매 터치 시 일괄판매창 출력 여부</t>
    <phoneticPr fontId="2" type="noConversion"/>
  </si>
  <si>
    <t>아바타 UI 호출</t>
    <phoneticPr fontId="2" type="noConversion"/>
  </si>
  <si>
    <t>일괄 분해 UI 호출</t>
    <phoneticPr fontId="2" type="noConversion"/>
  </si>
  <si>
    <t>일괄 판매 UI 호출</t>
    <phoneticPr fontId="2" type="noConversion"/>
  </si>
  <si>
    <t>일괄 분해 UI 정보</t>
    <phoneticPr fontId="2" type="noConversion"/>
  </si>
  <si>
    <t>녹스 아이템 제외 체크박스 출력 여부</t>
    <phoneticPr fontId="2" type="noConversion"/>
  </si>
  <si>
    <t>무기/방어구/장신구 별로 1~7성 아이템 보유 현황 출력 여부</t>
    <phoneticPr fontId="2" type="noConversion"/>
  </si>
  <si>
    <t>선택 된 아이템에 따라 얻게 될 강화 정수 출력 여부</t>
    <phoneticPr fontId="2" type="noConversion"/>
  </si>
  <si>
    <t>아이템 분해 버튼 출력 여부</t>
    <phoneticPr fontId="2" type="noConversion"/>
  </si>
  <si>
    <t>일괄 분해 진행</t>
    <phoneticPr fontId="2" type="noConversion"/>
  </si>
  <si>
    <t>1~7성 아이콘 터치 시 해당 등급 아이템 선택 가능 여부</t>
    <phoneticPr fontId="2" type="noConversion"/>
  </si>
  <si>
    <t>아이템 등급 선택 후 분해 버튼 터치 시 분해 정상 진행 및 강화 정수 획득 여부</t>
    <phoneticPr fontId="2" type="noConversion"/>
  </si>
  <si>
    <t>일괄 판매 UI 정보</t>
    <phoneticPr fontId="2" type="noConversion"/>
  </si>
  <si>
    <t>선택 된 아이템에 따라 얻게 될 골드량 출력 여부</t>
    <phoneticPr fontId="2" type="noConversion"/>
  </si>
  <si>
    <t>아이템 등급 선택 후 분해 버튼 터치 시 분해 정상 진행 및 골드 획득 여부</t>
    <phoneticPr fontId="2" type="noConversion"/>
  </si>
  <si>
    <t xml:space="preserve">무기 선택 UI </t>
    <phoneticPr fontId="2" type="noConversion"/>
  </si>
  <si>
    <t>무기 선택 UI 호출</t>
    <phoneticPr fontId="2" type="noConversion"/>
  </si>
  <si>
    <t>무기 선택 UI 정보</t>
    <phoneticPr fontId="2" type="noConversion"/>
  </si>
  <si>
    <t>무기 선택 상세 정보</t>
    <phoneticPr fontId="2" type="noConversion"/>
  </si>
  <si>
    <t>착용/선택 된 장비 아이콘 터치 시 해당 아이템 상세 정보 출력</t>
    <phoneticPr fontId="2" type="noConversion"/>
  </si>
  <si>
    <t>방어구</t>
    <phoneticPr fontId="2" type="noConversion"/>
  </si>
  <si>
    <t>방어구 UI</t>
    <phoneticPr fontId="2" type="noConversion"/>
  </si>
  <si>
    <t>방어구 UI 호출</t>
    <phoneticPr fontId="2" type="noConversion"/>
  </si>
  <si>
    <t>방어구 UI 정보</t>
    <phoneticPr fontId="2" type="noConversion"/>
  </si>
  <si>
    <t>방어구 텝 터치 시 무기창 UI 출력 여부/최초 가방 UI 입장시 무기 텝 자동 진입 여부</t>
    <phoneticPr fontId="2" type="noConversion"/>
  </si>
  <si>
    <t>보유 및 장착 중인 방어구 아이템 출력 여부</t>
    <phoneticPr fontId="2" type="noConversion"/>
  </si>
  <si>
    <t xml:space="preserve">방어구 선택 UI </t>
    <phoneticPr fontId="2" type="noConversion"/>
  </si>
  <si>
    <t>방어구 선택 UI 호출</t>
    <phoneticPr fontId="2" type="noConversion"/>
  </si>
  <si>
    <t>방어구 선택 UI 정보</t>
    <phoneticPr fontId="2" type="noConversion"/>
  </si>
  <si>
    <t>방어구 선택 상세 정보</t>
    <phoneticPr fontId="2" type="noConversion"/>
  </si>
  <si>
    <t>장신구</t>
    <phoneticPr fontId="2" type="noConversion"/>
  </si>
  <si>
    <t>장신구 UI</t>
    <phoneticPr fontId="2" type="noConversion"/>
  </si>
  <si>
    <t>장신구 UI 호출</t>
    <phoneticPr fontId="2" type="noConversion"/>
  </si>
  <si>
    <t>장신구 UI 정보</t>
    <phoneticPr fontId="2" type="noConversion"/>
  </si>
  <si>
    <t>장신구 텝 터치 시 무기창 UI 출력 여부/최초 가방 UI 입장시 무기 텝 자동 진입 여부</t>
    <phoneticPr fontId="2" type="noConversion"/>
  </si>
  <si>
    <t xml:space="preserve">장신구 선택 UI </t>
    <phoneticPr fontId="2" type="noConversion"/>
  </si>
  <si>
    <t>장신구 선택 UI 호출</t>
    <phoneticPr fontId="2" type="noConversion"/>
  </si>
  <si>
    <t>장신구 선택 UI 정보</t>
    <phoneticPr fontId="2" type="noConversion"/>
  </si>
  <si>
    <t>장신구 선택 상세 정보</t>
    <phoneticPr fontId="2" type="noConversion"/>
  </si>
  <si>
    <t>기타</t>
    <phoneticPr fontId="2" type="noConversion"/>
  </si>
  <si>
    <t xml:space="preserve">기타 UI </t>
    <phoneticPr fontId="2" type="noConversion"/>
  </si>
  <si>
    <t>기타 UI 호출</t>
    <phoneticPr fontId="2" type="noConversion"/>
  </si>
  <si>
    <t>기타 UI 정보</t>
    <phoneticPr fontId="2" type="noConversion"/>
  </si>
  <si>
    <t>아이템 아이콘 터치 시 아이템 상세 정보창 출력 여부</t>
    <phoneticPr fontId="2" type="noConversion"/>
  </si>
  <si>
    <t>보유한 기타 아이템 아이콘 출력 여부</t>
    <phoneticPr fontId="2" type="noConversion"/>
  </si>
  <si>
    <t>판매 가능 물품의 경우 아이템 상세 정보창에 판매 버튼 출력 여부</t>
    <phoneticPr fontId="2" type="noConversion"/>
  </si>
  <si>
    <t>Bag_1</t>
    <phoneticPr fontId="2" type="noConversion"/>
  </si>
  <si>
    <t>Bag_2</t>
  </si>
  <si>
    <t>Bag_3</t>
  </si>
  <si>
    <t>Bag_4</t>
  </si>
  <si>
    <t>Bag_5</t>
  </si>
  <si>
    <t>Bag_6</t>
  </si>
  <si>
    <t>Bag_7</t>
  </si>
  <si>
    <t>Bag_8</t>
  </si>
  <si>
    <t>Bag_9</t>
  </si>
  <si>
    <t>Bag_10</t>
  </si>
  <si>
    <t>Bag_11</t>
  </si>
  <si>
    <t>Bag_12</t>
  </si>
  <si>
    <t>Bag_13</t>
  </si>
  <si>
    <t>Bag_14</t>
  </si>
  <si>
    <t>Bag_15</t>
  </si>
  <si>
    <t>Bag_16</t>
  </si>
  <si>
    <t>Bag_17</t>
  </si>
  <si>
    <t>Bag_18</t>
  </si>
  <si>
    <t>Bag_19</t>
  </si>
  <si>
    <t>Bag_20</t>
  </si>
  <si>
    <t>Bag_21</t>
  </si>
  <si>
    <t>Bag_22</t>
  </si>
  <si>
    <t>Bag_23</t>
  </si>
  <si>
    <t>Bag_24</t>
  </si>
  <si>
    <t>Bag_25</t>
  </si>
  <si>
    <t>Bag_26</t>
  </si>
  <si>
    <t>Bag_27</t>
  </si>
  <si>
    <t>Bag_28</t>
  </si>
  <si>
    <t>Bag_29</t>
  </si>
  <si>
    <t>Bag_30</t>
  </si>
  <si>
    <t>Bag_31</t>
  </si>
  <si>
    <t>Bag_32</t>
  </si>
  <si>
    <t>Bag_33</t>
  </si>
  <si>
    <t>Bag_34</t>
  </si>
  <si>
    <t>Bag_35</t>
  </si>
  <si>
    <t>Bag_36</t>
  </si>
  <si>
    <t>Bag_37</t>
  </si>
  <si>
    <t>Bag_38</t>
  </si>
  <si>
    <t>Bag_39</t>
  </si>
  <si>
    <t>Bag_40</t>
  </si>
  <si>
    <t>Bag_41</t>
  </si>
  <si>
    <t>Bag_42</t>
  </si>
  <si>
    <t>Bag_43</t>
  </si>
  <si>
    <t>Bag_44</t>
  </si>
  <si>
    <t>Bag_45</t>
  </si>
  <si>
    <t>Bag_46</t>
  </si>
  <si>
    <t>Bag_47</t>
  </si>
  <si>
    <t>Bag_48</t>
  </si>
  <si>
    <t>Bag_49</t>
  </si>
  <si>
    <t>Bag_50</t>
  </si>
  <si>
    <t>Bag_51</t>
  </si>
  <si>
    <t>Bag_52</t>
  </si>
  <si>
    <t>Bag_53</t>
  </si>
  <si>
    <t>Bag_54</t>
  </si>
  <si>
    <t>Bag_55</t>
  </si>
  <si>
    <t>Bag_56</t>
  </si>
  <si>
    <t>Bag_57</t>
  </si>
  <si>
    <t>Bag_58</t>
  </si>
  <si>
    <t>Bag_59</t>
  </si>
  <si>
    <t>Bag_60</t>
  </si>
  <si>
    <t>Bag_61</t>
  </si>
  <si>
    <t>Bag_62</t>
  </si>
  <si>
    <t>Bag_63</t>
  </si>
  <si>
    <t>Bag_64</t>
  </si>
  <si>
    <t>Bag_65</t>
  </si>
  <si>
    <t>Bag_66</t>
  </si>
  <si>
    <t>Bag_67</t>
  </si>
  <si>
    <t>Bag_68</t>
  </si>
  <si>
    <t>Bag_69</t>
  </si>
  <si>
    <t>Bag_70</t>
  </si>
  <si>
    <t>Bag_71</t>
  </si>
  <si>
    <t>Bag_72</t>
  </si>
  <si>
    <t>Bag_73</t>
  </si>
  <si>
    <t>Bag_74</t>
  </si>
  <si>
    <t>Bag_75</t>
  </si>
  <si>
    <t>Bag_76</t>
  </si>
  <si>
    <t>Bag_77</t>
  </si>
  <si>
    <t>Bag_78</t>
  </si>
  <si>
    <t>Bag_79</t>
  </si>
  <si>
    <t>Bag_80</t>
  </si>
  <si>
    <t>Bag_81</t>
  </si>
  <si>
    <t>Bag_82</t>
  </si>
  <si>
    <t>Bag_83</t>
  </si>
  <si>
    <t>Bag_84</t>
  </si>
  <si>
    <t>Bag_85</t>
  </si>
  <si>
    <t>Bag_86</t>
  </si>
  <si>
    <t>Bag_87</t>
  </si>
  <si>
    <t>Bag_88</t>
  </si>
  <si>
    <t>Bag_89</t>
  </si>
  <si>
    <t>Bag_90</t>
  </si>
  <si>
    <t>Bag_91</t>
  </si>
  <si>
    <t>Bag_92</t>
  </si>
  <si>
    <t>Bag_93</t>
  </si>
  <si>
    <t>Bag_94</t>
  </si>
  <si>
    <t>Bag_95</t>
  </si>
  <si>
    <t>Bag_96</t>
  </si>
  <si>
    <t>Bag_97</t>
  </si>
  <si>
    <t>Bag_98</t>
  </si>
  <si>
    <t>Bag_99</t>
  </si>
  <si>
    <t>Bag_100</t>
  </si>
  <si>
    <t>Bag_101</t>
  </si>
  <si>
    <t>Bag_102</t>
  </si>
  <si>
    <t>Bag_103</t>
  </si>
  <si>
    <t>Bag_104</t>
  </si>
  <si>
    <t>Bag_105</t>
  </si>
  <si>
    <t>Bag_106</t>
  </si>
  <si>
    <t>Bag_107</t>
  </si>
  <si>
    <t>Bag_108</t>
  </si>
  <si>
    <t>Bag_109</t>
  </si>
  <si>
    <t>Bag_110</t>
  </si>
  <si>
    <t>Bag_111</t>
  </si>
  <si>
    <t>Bag_112</t>
  </si>
  <si>
    <t>Bag_113</t>
  </si>
  <si>
    <t>Bag_114</t>
  </si>
  <si>
    <t>Bag_115</t>
  </si>
  <si>
    <t>Bag_116</t>
  </si>
  <si>
    <t>Bag_117</t>
  </si>
  <si>
    <t>Bag_118</t>
  </si>
  <si>
    <t>Bag_119</t>
  </si>
  <si>
    <t>Bag_120</t>
  </si>
  <si>
    <t>Bag_121</t>
  </si>
  <si>
    <t>Bag_122</t>
  </si>
  <si>
    <t>Bag_123</t>
  </si>
  <si>
    <t>Bag_124</t>
  </si>
  <si>
    <t>Bag_125</t>
  </si>
  <si>
    <t>Bag_126</t>
  </si>
  <si>
    <t>Bag_127</t>
  </si>
  <si>
    <t>Bag_128</t>
  </si>
  <si>
    <t>Bag_129</t>
  </si>
  <si>
    <t>Bag_130</t>
  </si>
  <si>
    <t>Bag_131</t>
  </si>
  <si>
    <t>Bag_132</t>
  </si>
  <si>
    <t>Bag_133</t>
  </si>
  <si>
    <t>Bag_134</t>
  </si>
  <si>
    <t>Bag_135</t>
  </si>
  <si>
    <t>Bag_136</t>
  </si>
  <si>
    <t>Bag_137</t>
  </si>
  <si>
    <t>Bag_138</t>
  </si>
  <si>
    <t>Bag_139</t>
  </si>
  <si>
    <t>Bag_140</t>
  </si>
  <si>
    <t>Bag_141</t>
  </si>
  <si>
    <t>Bag_142</t>
  </si>
  <si>
    <t>Bag_143</t>
  </si>
  <si>
    <t>Bag_144</t>
  </si>
  <si>
    <t>Bag_145</t>
  </si>
  <si>
    <t>Bag_146</t>
  </si>
  <si>
    <t>Bag_147</t>
  </si>
  <si>
    <t>Bag_148</t>
  </si>
  <si>
    <t>Bag_149</t>
  </si>
  <si>
    <t>Bag_150</t>
  </si>
  <si>
    <t>Bag_151</t>
  </si>
  <si>
    <t>Bag_152</t>
  </si>
  <si>
    <t>Bag_153</t>
  </si>
  <si>
    <t>Bag_154</t>
  </si>
  <si>
    <t>Bag_155</t>
  </si>
  <si>
    <t>Bag_156</t>
  </si>
  <si>
    <t>Bag_157</t>
  </si>
  <si>
    <t>Bag_158</t>
  </si>
  <si>
    <t>Bag_159</t>
  </si>
  <si>
    <t>Bag_160</t>
  </si>
  <si>
    <t>Bag_161</t>
  </si>
  <si>
    <t>Bag_162</t>
  </si>
  <si>
    <t>Bag_163</t>
  </si>
  <si>
    <t>Bag_164</t>
  </si>
  <si>
    <t>Bag_165</t>
  </si>
  <si>
    <t>Bag_166</t>
  </si>
  <si>
    <t>Bag_167</t>
  </si>
  <si>
    <t>Bag_168</t>
  </si>
  <si>
    <t>Bag_169</t>
  </si>
  <si>
    <t>Bag_170</t>
  </si>
  <si>
    <t>Bag_171</t>
  </si>
  <si>
    <t>Bag_172</t>
  </si>
  <si>
    <t>Bag_173</t>
  </si>
  <si>
    <t>Bag_174</t>
  </si>
  <si>
    <t>Bag_175</t>
  </si>
  <si>
    <t>Bag_176</t>
  </si>
  <si>
    <t>Bag_177</t>
  </si>
  <si>
    <t>Bag_178</t>
  </si>
  <si>
    <t>Bag_179</t>
  </si>
  <si>
    <t>Bag_180</t>
  </si>
  <si>
    <t>Bag_181</t>
  </si>
  <si>
    <t>Bag_182</t>
  </si>
  <si>
    <t>Bag_183</t>
  </si>
  <si>
    <t>Bag_184</t>
  </si>
  <si>
    <t>Bag_185</t>
  </si>
  <si>
    <t>Bag_186</t>
  </si>
  <si>
    <t>Bag_187</t>
  </si>
  <si>
    <t>Bag_188</t>
  </si>
  <si>
    <t>Bag_189</t>
  </si>
  <si>
    <t>Bag_190</t>
  </si>
  <si>
    <t>Bag_191</t>
  </si>
  <si>
    <t>Bag_192</t>
  </si>
  <si>
    <t>Bag_193</t>
  </si>
  <si>
    <t>Bag_194</t>
  </si>
  <si>
    <t>Bag_195</t>
  </si>
  <si>
    <t>Bag_196</t>
  </si>
  <si>
    <t>Bag_197</t>
  </si>
  <si>
    <t>Bag_198</t>
  </si>
  <si>
    <t>Bag_199</t>
  </si>
  <si>
    <t>Bag_200</t>
  </si>
  <si>
    <t>Bag_201</t>
  </si>
  <si>
    <t>Bag_202</t>
  </si>
  <si>
    <t>Bag_203</t>
  </si>
  <si>
    <t>Bag_204</t>
  </si>
  <si>
    <t>Bag_205</t>
  </si>
  <si>
    <t>Bag_206</t>
  </si>
  <si>
    <t>Bag_207</t>
  </si>
  <si>
    <t>Bag_208</t>
  </si>
  <si>
    <t>Bag_209</t>
  </si>
  <si>
    <t>Bag_210</t>
  </si>
  <si>
    <t>Bag_211</t>
  </si>
  <si>
    <t>Bag_212</t>
  </si>
  <si>
    <t>Bag_213</t>
  </si>
  <si>
    <t>Bag_214</t>
  </si>
  <si>
    <t>Bag_215</t>
  </si>
  <si>
    <t>Bag_216</t>
  </si>
  <si>
    <t>Bag_217</t>
  </si>
  <si>
    <t>Bag_218</t>
  </si>
  <si>
    <t>Bag_219</t>
  </si>
  <si>
    <t>Bag_220</t>
  </si>
  <si>
    <t>Bag_221</t>
  </si>
  <si>
    <t>Bag_222</t>
  </si>
  <si>
    <t>Bag_223</t>
  </si>
  <si>
    <t>Bag_224</t>
  </si>
  <si>
    <t>Bag_225</t>
  </si>
  <si>
    <t>Bag_226</t>
  </si>
  <si>
    <t>Bag_227</t>
  </si>
  <si>
    <t>Bag_228</t>
  </si>
  <si>
    <t>Bag_229</t>
  </si>
  <si>
    <t>Bag_230</t>
  </si>
  <si>
    <t>Bag_231</t>
  </si>
  <si>
    <t>Bag_232</t>
  </si>
  <si>
    <t>Bag_233</t>
  </si>
  <si>
    <t>Bag_234</t>
  </si>
  <si>
    <t>Bag_235</t>
  </si>
  <si>
    <t>Bag_236</t>
  </si>
  <si>
    <t>Bag_237</t>
  </si>
  <si>
    <t>Bag_238</t>
  </si>
  <si>
    <t>Bag_239</t>
  </si>
  <si>
    <t>Bag_240</t>
  </si>
  <si>
    <t>Bag_241</t>
  </si>
  <si>
    <t>Bag_242</t>
  </si>
  <si>
    <t>Bag_243</t>
  </si>
  <si>
    <t>Bag_244</t>
  </si>
  <si>
    <t>Bag_245</t>
  </si>
  <si>
    <t>Bag_246</t>
  </si>
  <si>
    <t>Bag_247</t>
  </si>
  <si>
    <t>Bag_248</t>
  </si>
  <si>
    <t>Bag_249</t>
  </si>
  <si>
    <t>Bag_250</t>
  </si>
  <si>
    <t>Bag_251</t>
  </si>
  <si>
    <t>Bag_252</t>
  </si>
  <si>
    <t>Bag_253</t>
  </si>
  <si>
    <t>Bag_254</t>
  </si>
  <si>
    <t>Bag_255</t>
  </si>
  <si>
    <t>Bag_256</t>
  </si>
  <si>
    <t>Bag_257</t>
  </si>
  <si>
    <t>Bag_258</t>
  </si>
  <si>
    <t>Bag_259</t>
  </si>
  <si>
    <t>Bag_260</t>
  </si>
  <si>
    <t>Bag_261</t>
  </si>
  <si>
    <t>Bag_262</t>
  </si>
  <si>
    <t>Bag_263</t>
  </si>
  <si>
    <t>스킬</t>
    <phoneticPr fontId="2" type="noConversion"/>
  </si>
  <si>
    <t>스킬 UI</t>
    <phoneticPr fontId="2" type="noConversion"/>
  </si>
  <si>
    <t>스킬 기본</t>
    <phoneticPr fontId="2" type="noConversion"/>
  </si>
  <si>
    <t>스킬 UI 정보</t>
    <phoneticPr fontId="2" type="noConversion"/>
  </si>
  <si>
    <t>스킬 정보창 출력 여부</t>
    <phoneticPr fontId="2" type="noConversion"/>
  </si>
  <si>
    <t>스킬 아이콘 출력 여부</t>
    <phoneticPr fontId="2" type="noConversion"/>
  </si>
  <si>
    <t>보유/최대 스킬 포인트 출력 여부</t>
    <phoneticPr fontId="2" type="noConversion"/>
  </si>
  <si>
    <t>스킬 포인트 초기화 버튼 출력</t>
    <phoneticPr fontId="2" type="noConversion"/>
  </si>
  <si>
    <t>스킬 포인트 구매 버튼 출력 여부(플러스 모양 아이콘)</t>
    <phoneticPr fontId="2" type="noConversion"/>
  </si>
  <si>
    <t>액티브 스킬/패시브 스킬/수호자 패시브 텝 출력 여부</t>
    <phoneticPr fontId="2" type="noConversion"/>
  </si>
  <si>
    <t>스킬 아이콘 터치 시 해당 스킬 상세 정보 출력</t>
    <phoneticPr fontId="2" type="noConversion"/>
  </si>
  <si>
    <t>액티브 스킬</t>
    <phoneticPr fontId="2" type="noConversion"/>
  </si>
  <si>
    <t>액티브 스킬 UI</t>
    <phoneticPr fontId="2" type="noConversion"/>
  </si>
  <si>
    <t>액티브 스킬 UI 호출</t>
    <phoneticPr fontId="2" type="noConversion"/>
  </si>
  <si>
    <t>액티브 스킬 텝 터치/최초 스킬 UI 입장시 액티브 스킬 UI 정상 출력 여부</t>
    <phoneticPr fontId="2" type="noConversion"/>
  </si>
  <si>
    <t>액티브 스킬 UI 정보</t>
    <phoneticPr fontId="2" type="noConversion"/>
  </si>
  <si>
    <t>각 캐릭터별 12개 액티브 스킬 아이콘 정상 출력 여부</t>
    <phoneticPr fontId="2" type="noConversion"/>
  </si>
  <si>
    <t>4개의 기본 스킬 슬롯, 4개의 연계 스킬 슬롯 정상 출력 여부</t>
    <phoneticPr fontId="2" type="noConversion"/>
  </si>
  <si>
    <t>스킬 포인트 정보</t>
    <phoneticPr fontId="2" type="noConversion"/>
  </si>
  <si>
    <t>캐릭터 레벨에 따라 최대 스킬 포인트 증가 여부</t>
    <phoneticPr fontId="2" type="noConversion"/>
  </si>
  <si>
    <t>스킬 포인트 초기화</t>
    <phoneticPr fontId="2" type="noConversion"/>
  </si>
  <si>
    <t>초기화 버튼 터치 시 해당 텝에 소모 되었던 스킬 포인트 초기화 여부</t>
    <phoneticPr fontId="2" type="noConversion"/>
  </si>
  <si>
    <t>스킬 정보</t>
    <phoneticPr fontId="2" type="noConversion"/>
  </si>
  <si>
    <t>액티브 스킬 아이콘 터치 시 빈 스킬 슬롯에 PICK 출력 여부</t>
    <phoneticPr fontId="2" type="noConversion"/>
  </si>
  <si>
    <t>액티브 스킬 아이콘 터치 시 좌측 스킬 정보에 스킬 상세 정보 출력 여부</t>
    <phoneticPr fontId="2" type="noConversion"/>
  </si>
  <si>
    <t>액티브 스킬 등록</t>
    <phoneticPr fontId="2" type="noConversion"/>
  </si>
  <si>
    <t>스킬 선택</t>
    <phoneticPr fontId="2" type="noConversion"/>
  </si>
  <si>
    <t>액티브 스킬 아이콘 터치 시 정상 선택 여부</t>
    <phoneticPr fontId="2" type="noConversion"/>
  </si>
  <si>
    <t>레벨 조건 미 달성시 해당 스킬 사용 가능 레벨 아이콘에서 출력 여부</t>
    <phoneticPr fontId="2" type="noConversion"/>
  </si>
  <si>
    <t>스킬 등록</t>
    <phoneticPr fontId="2" type="noConversion"/>
  </si>
  <si>
    <t>스킬 아이콘 터치 후 스킬 슬롯 터치 시 정상 등록 여부</t>
    <phoneticPr fontId="2" type="noConversion"/>
  </si>
  <si>
    <t>이미 스킬이 등록 된 스킬 슬롯에 터치 시 선택한 스킬로 등록 교체 여부</t>
    <phoneticPr fontId="2" type="noConversion"/>
  </si>
  <si>
    <t>스킬 상세 정보</t>
    <phoneticPr fontId="2" type="noConversion"/>
  </si>
  <si>
    <t>스킬 상세 정보 UI</t>
    <phoneticPr fontId="2" type="noConversion"/>
  </si>
  <si>
    <t>스킬명/스킬레벨/재사용 대기 시간/스킬 데미지 증가/요구 스킬 포인트/스킬 설명글 출력 여부</t>
    <phoneticPr fontId="2" type="noConversion"/>
  </si>
  <si>
    <t>패시브 스킬</t>
    <phoneticPr fontId="2" type="noConversion"/>
  </si>
  <si>
    <t>패시브 스킬 UI</t>
    <phoneticPr fontId="2" type="noConversion"/>
  </si>
  <si>
    <t>각 캐릭터별 8개 패시브 스킬 아이콘 정상 출력 여부</t>
    <phoneticPr fontId="2" type="noConversion"/>
  </si>
  <si>
    <t>패시브 스킬 UI 호출</t>
    <phoneticPr fontId="2" type="noConversion"/>
  </si>
  <si>
    <t>패시브 스킬 텝 터치 시 패시브 스킬 UI 출력 여부</t>
    <phoneticPr fontId="2" type="noConversion"/>
  </si>
  <si>
    <t>패시브 스킬 UI 정보</t>
    <phoneticPr fontId="2" type="noConversion"/>
  </si>
  <si>
    <t>패시브 스킬 아이콘 터치 시 해당 스킬 상세 정보 출력 여부</t>
    <phoneticPr fontId="2" type="noConversion"/>
  </si>
  <si>
    <t>액티브 스킬 강화</t>
    <phoneticPr fontId="2" type="noConversion"/>
  </si>
  <si>
    <t>액티브 스킬 강화 진행</t>
    <phoneticPr fontId="2" type="noConversion"/>
  </si>
  <si>
    <t>스킬 아이콘 터치 후 강화 버튼 터치 시 강화 확인 메시지 출력 여부</t>
    <phoneticPr fontId="2" type="noConversion"/>
  </si>
  <si>
    <t>확인 버튼 터치 시 강화 진행</t>
    <phoneticPr fontId="2" type="noConversion"/>
  </si>
  <si>
    <t>취소 보튼 터치 시 액티브 스킬 UI로 복귀 여부</t>
    <phoneticPr fontId="2" type="noConversion"/>
  </si>
  <si>
    <t>스킬 포인트 부족 시 에러 메시지 출력 여부</t>
    <phoneticPr fontId="2" type="noConversion"/>
  </si>
  <si>
    <t>액티브 스킬 강화 성공</t>
    <phoneticPr fontId="2" type="noConversion"/>
  </si>
  <si>
    <t>스킬 강화 성공 시 실제 스킬 레벨/효과 증가 적용 여부</t>
    <phoneticPr fontId="2" type="noConversion"/>
  </si>
  <si>
    <t>스킬 강화 최대치 도달 시 추가 스킬 강화 불가 여부</t>
    <phoneticPr fontId="2" type="noConversion"/>
  </si>
  <si>
    <t>스킬 포인트 구매</t>
    <phoneticPr fontId="2" type="noConversion"/>
  </si>
  <si>
    <t>스킬 포인트 구매 시 포인트 구매창 출력 여부</t>
    <phoneticPr fontId="2" type="noConversion"/>
  </si>
  <si>
    <t>구매 횟수 선택 시 해당 횟수 가격이 구매 버튼에 출력 여부</t>
    <phoneticPr fontId="2" type="noConversion"/>
  </si>
  <si>
    <t>구매 버튼 터치 시 정상 구매 진행 여부</t>
    <phoneticPr fontId="2" type="noConversion"/>
  </si>
  <si>
    <t>잼 부족 시 에러 메시지 출력 여부</t>
    <phoneticPr fontId="2" type="noConversion"/>
  </si>
  <si>
    <t>패시브 스킬 강화</t>
    <phoneticPr fontId="2" type="noConversion"/>
  </si>
  <si>
    <t>패시브 스킬 강화 진행</t>
    <phoneticPr fontId="2" type="noConversion"/>
  </si>
  <si>
    <t>패시브 스킬 강화 성공</t>
    <phoneticPr fontId="2" type="noConversion"/>
  </si>
  <si>
    <t>수호자 패시브</t>
    <phoneticPr fontId="2" type="noConversion"/>
  </si>
  <si>
    <t>수호자 패시브 UI</t>
    <phoneticPr fontId="2" type="noConversion"/>
  </si>
  <si>
    <t>수호자 패시브 UI 호출</t>
    <phoneticPr fontId="2" type="noConversion"/>
  </si>
  <si>
    <t>수호자 패시브 텝 터치 시 수호자 패시브 UI 출력 여부</t>
    <phoneticPr fontId="2" type="noConversion"/>
  </si>
  <si>
    <t>수호자 패시브 UI 정보</t>
    <phoneticPr fontId="2" type="noConversion"/>
  </si>
  <si>
    <t>각 캐릭터별 12개 수호자 패시브 스킬 아이콘 출력 여부</t>
    <phoneticPr fontId="2" type="noConversion"/>
  </si>
  <si>
    <t>캐릭터 레벨 50 미만 시 붉은색으로 스킬 아이콘에 Lv50 출력 여부</t>
    <phoneticPr fontId="2" type="noConversion"/>
  </si>
  <si>
    <t>수호자 패시브 스킬 아이콘 터치 시 해당 스킬 상세 정보 출력</t>
    <phoneticPr fontId="2" type="noConversion"/>
  </si>
  <si>
    <t>수호자 패시브 강화 진행</t>
    <phoneticPr fontId="2" type="noConversion"/>
  </si>
  <si>
    <t>수호자 패시브 강화 성공</t>
    <phoneticPr fontId="2" type="noConversion"/>
  </si>
  <si>
    <t>수호자 패시브 스킬 강화</t>
    <phoneticPr fontId="2" type="noConversion"/>
  </si>
  <si>
    <t>Skill_1</t>
    <phoneticPr fontId="2" type="noConversion"/>
  </si>
  <si>
    <t>Skill_2</t>
  </si>
  <si>
    <t>Skill_3</t>
  </si>
  <si>
    <t>Skill_4</t>
  </si>
  <si>
    <t>Skill_5</t>
  </si>
  <si>
    <t>Skill_6</t>
  </si>
  <si>
    <t>Skill_7</t>
  </si>
  <si>
    <t>Skill_8</t>
  </si>
  <si>
    <t>Skill_9</t>
  </si>
  <si>
    <t>Skill_10</t>
  </si>
  <si>
    <t>Skill_11</t>
  </si>
  <si>
    <t>Skill_12</t>
  </si>
  <si>
    <t>Skill_13</t>
  </si>
  <si>
    <t>Skill_14</t>
  </si>
  <si>
    <t>Skill_15</t>
  </si>
  <si>
    <t>Skill_16</t>
  </si>
  <si>
    <t>Skill_17</t>
  </si>
  <si>
    <t>Skill_18</t>
  </si>
  <si>
    <t>Skill_19</t>
  </si>
  <si>
    <t>Skill_20</t>
  </si>
  <si>
    <t>Skill_21</t>
  </si>
  <si>
    <t>Skill_22</t>
  </si>
  <si>
    <t>Skill_23</t>
  </si>
  <si>
    <t>Skill_24</t>
  </si>
  <si>
    <t>Skill_25</t>
  </si>
  <si>
    <t>Skill_26</t>
  </si>
  <si>
    <t>Skill_27</t>
  </si>
  <si>
    <t>Skill_28</t>
  </si>
  <si>
    <t>Skill_29</t>
  </si>
  <si>
    <t>Skill_30</t>
  </si>
  <si>
    <t>Skill_31</t>
  </si>
  <si>
    <t>Skill_32</t>
  </si>
  <si>
    <t>Skill_33</t>
  </si>
  <si>
    <t>Skill_34</t>
  </si>
  <si>
    <t>Skill_35</t>
  </si>
  <si>
    <t>Skill_36</t>
  </si>
  <si>
    <t>Skill_37</t>
  </si>
  <si>
    <t>Skill_38</t>
  </si>
  <si>
    <t>Skill_39</t>
  </si>
  <si>
    <t>Skill_40</t>
  </si>
  <si>
    <t>Skill_41</t>
  </si>
  <si>
    <t>Skill_42</t>
  </si>
  <si>
    <t>Skill_43</t>
  </si>
  <si>
    <t>Skill_44</t>
  </si>
  <si>
    <t>Skill_45</t>
  </si>
  <si>
    <t>Skill_46</t>
  </si>
  <si>
    <t>Skill_47</t>
  </si>
  <si>
    <t>Skill_48</t>
  </si>
  <si>
    <t>Town_1</t>
    <phoneticPr fontId="2" type="noConversion"/>
  </si>
  <si>
    <t>Town_2</t>
  </si>
  <si>
    <t>Town_3</t>
  </si>
  <si>
    <t>Town_4</t>
  </si>
  <si>
    <t>Town_5</t>
  </si>
  <si>
    <t>Town_6</t>
  </si>
  <si>
    <t>Town_7</t>
  </si>
  <si>
    <t>Town_8</t>
  </si>
  <si>
    <t>Town_9</t>
  </si>
  <si>
    <t>Town_10</t>
  </si>
  <si>
    <t>Town_11</t>
  </si>
  <si>
    <t>Town_12</t>
  </si>
  <si>
    <t>Town_13</t>
  </si>
  <si>
    <t>Town_14</t>
  </si>
  <si>
    <t>Town_15</t>
  </si>
  <si>
    <t>Town_16</t>
  </si>
  <si>
    <t>Town_17</t>
  </si>
  <si>
    <t>Town_18</t>
  </si>
  <si>
    <t>Town_19</t>
  </si>
  <si>
    <t>스테이지
정예던전</t>
    <phoneticPr fontId="2" type="noConversion"/>
  </si>
  <si>
    <t>균열 던전 진행</t>
    <phoneticPr fontId="2" type="noConversion"/>
  </si>
  <si>
    <t>균열 던전 결과</t>
    <phoneticPr fontId="2" type="noConversion"/>
  </si>
  <si>
    <t>Rift_32</t>
    <phoneticPr fontId="2" type="noConversion"/>
  </si>
  <si>
    <t>Rift_33</t>
    <phoneticPr fontId="2" type="noConversion"/>
  </si>
  <si>
    <t>아바타 장착 및 해제</t>
    <phoneticPr fontId="2" type="noConversion"/>
  </si>
  <si>
    <t>초기아바타 개수는 변경될 수 있음</t>
    <phoneticPr fontId="2" type="noConversion"/>
  </si>
  <si>
    <t>버서커는 거대한 검과 도끼를 사용한 강력하고 호쾌한 액션을 보여준다. 막강한 파괴력과 넓은 공격 범위로 적들을 차례대로 분쇄시켜 버린다.</t>
    <phoneticPr fontId="2" type="noConversion"/>
  </si>
  <si>
    <t>나이트는 빠른 이동으로 적들 사이를 종횡무진 누비며 쌍검으로 베어 버리는 민첩함을 보여준다</t>
    <phoneticPr fontId="2" type="noConversion"/>
  </si>
  <si>
    <t>마을 지도 내 초월던전/균열던전/던전/요일던전/결투장/수호레이드 아이콘 출력 여부</t>
    <phoneticPr fontId="2" type="noConversion"/>
  </si>
  <si>
    <t>상세보기창이 열린 가방상태</t>
    <phoneticPr fontId="2" type="noConversion"/>
  </si>
  <si>
    <t>보유 균열석/열쇠/골드/잼/우정포인트 재화 출력 여부</t>
    <phoneticPr fontId="2" type="noConversion"/>
  </si>
  <si>
    <t>마을</t>
    <phoneticPr fontId="2" type="noConversion"/>
  </si>
  <si>
    <t>화면 하단의 아바타/길드/스토라/보석함/조력자/가방/스킬/업적/우편함/친구/상점 메뉴 아이콘 출력 여부</t>
    <phoneticPr fontId="2" type="noConversion"/>
  </si>
  <si>
    <t>Step2</t>
    <phoneticPr fontId="2" type="noConversion"/>
  </si>
  <si>
    <t>스테이지일반던전</t>
    <phoneticPr fontId="26" type="noConversion"/>
  </si>
  <si>
    <t>스테이지정예던전</t>
    <phoneticPr fontId="26" type="noConversion"/>
  </si>
  <si>
    <t>초월던전</t>
    <phoneticPr fontId="26" type="noConversion"/>
  </si>
  <si>
    <t>일일던전</t>
    <phoneticPr fontId="26" type="noConversion"/>
  </si>
  <si>
    <t>아바타</t>
    <phoneticPr fontId="26" type="noConversion"/>
  </si>
  <si>
    <t>보석함</t>
    <phoneticPr fontId="2" type="noConversion"/>
  </si>
  <si>
    <t>가방</t>
    <phoneticPr fontId="26" type="noConversion"/>
  </si>
  <si>
    <t>업적</t>
    <phoneticPr fontId="26" type="noConversion"/>
  </si>
  <si>
    <t>우편함</t>
    <phoneticPr fontId="26" type="noConversion"/>
  </si>
  <si>
    <t>친구</t>
    <phoneticPr fontId="2" type="noConversion"/>
  </si>
  <si>
    <t>보이드의 파멸 균열은 태초부터 존재한 텅 빈 곳의 틈새였지만, 보이드가 그 곳을 취한 뒤로부터 그를 따르는 하수인들이 생성되는 파멸의 세계가 되어버렸습니다. 이곳에서 버티며 싸울 수 있는 것은 수호의 권능을 짊어진 수호자들 뿐입니다. 파멸 균열에서 하수인들을 처치하다 보면 파멸의 우두머리를 만날 수 있습니다. 그 우두머리의 목숨을 거두면 수호의 여신 녹스가 그 공로를 기리어 당신을 더 강하게 성장시켜 줄 것 입니다.</t>
    <phoneticPr fontId="2" type="noConversion"/>
  </si>
  <si>
    <t>균열 던전 정보</t>
    <phoneticPr fontId="2" type="noConversion"/>
  </si>
  <si>
    <t>균열 던전 입장</t>
    <phoneticPr fontId="2" type="noConversion"/>
  </si>
  <si>
    <t>균열던전</t>
    <phoneticPr fontId="26" type="noConversion"/>
  </si>
  <si>
    <t>조력자</t>
    <phoneticPr fontId="26" type="noConversion"/>
  </si>
  <si>
    <t>스킬</t>
    <phoneticPr fontId="26" type="noConversion"/>
  </si>
  <si>
    <t>스토리</t>
    <phoneticPr fontId="26" type="noConversion"/>
  </si>
  <si>
    <t>Achievment_001</t>
    <phoneticPr fontId="2" type="noConversion"/>
  </si>
  <si>
    <t>Achievment_002</t>
    <phoneticPr fontId="2" type="noConversion"/>
  </si>
  <si>
    <t>Achievment_003</t>
  </si>
  <si>
    <t>Achievment_004</t>
  </si>
  <si>
    <t>Achievment_005</t>
  </si>
  <si>
    <t>Achievment_006</t>
  </si>
  <si>
    <t>Achievment_007</t>
    <phoneticPr fontId="2" type="noConversion"/>
  </si>
  <si>
    <t>Achievment_008</t>
    <phoneticPr fontId="2" type="noConversion"/>
  </si>
  <si>
    <t>Achievment_009</t>
  </si>
  <si>
    <t>Achievment_010</t>
  </si>
  <si>
    <t>Achievment_011</t>
  </si>
  <si>
    <t>Achievment_012</t>
  </si>
  <si>
    <t>Achievment_013</t>
  </si>
  <si>
    <t>Achievment_014</t>
  </si>
  <si>
    <t>Achievment_015</t>
  </si>
  <si>
    <t>Achievment_016</t>
  </si>
  <si>
    <t>Achievment_017</t>
  </si>
  <si>
    <t>Achievment_018</t>
  </si>
  <si>
    <t>Achievment_019</t>
  </si>
  <si>
    <t>Achievment_020</t>
  </si>
  <si>
    <t>Achievment_021</t>
  </si>
  <si>
    <t>Achievment_022</t>
  </si>
  <si>
    <t>Achievment_023</t>
  </si>
  <si>
    <t>Achievment_024</t>
  </si>
  <si>
    <t>Achievment_025</t>
  </si>
  <si>
    <t>Achievment_026</t>
  </si>
  <si>
    <t>Achievment_027</t>
  </si>
  <si>
    <t>Achievment_028</t>
  </si>
  <si>
    <t>Achievment_029</t>
  </si>
  <si>
    <t>Achievment_030</t>
  </si>
  <si>
    <t>Achievment_031</t>
  </si>
  <si>
    <t>Achievment_032</t>
  </si>
  <si>
    <t>Achievment_033</t>
  </si>
  <si>
    <t>Achievment_034</t>
  </si>
  <si>
    <t>Achievment_035</t>
  </si>
  <si>
    <t>상점</t>
    <phoneticPr fontId="2" type="noConversion"/>
  </si>
  <si>
    <t>Achievment1_002</t>
    <phoneticPr fontId="2" type="noConversion"/>
  </si>
  <si>
    <t>Contents</t>
    <phoneticPr fontId="10" type="noConversion"/>
  </si>
  <si>
    <t>캐릭터선택</t>
  </si>
  <si>
    <t>마을</t>
  </si>
  <si>
    <t>스테이지일반던전</t>
  </si>
  <si>
    <t>스테이지정예던전</t>
  </si>
  <si>
    <t>초월던전</t>
  </si>
  <si>
    <t>균열던전</t>
  </si>
  <si>
    <t>일일던전</t>
  </si>
  <si>
    <t>아바타</t>
  </si>
  <si>
    <t>스토리</t>
  </si>
  <si>
    <t>보석함</t>
  </si>
  <si>
    <t>조력자</t>
  </si>
  <si>
    <t>가방</t>
  </si>
  <si>
    <t>스킬</t>
  </si>
  <si>
    <t>업적</t>
  </si>
  <si>
    <t>우편함</t>
  </si>
  <si>
    <t>친구</t>
  </si>
  <si>
    <t>상점</t>
  </si>
  <si>
    <t>시트 포맷 및 항목 설정</t>
    <phoneticPr fontId="2" type="noConversion"/>
  </si>
  <si>
    <t>Client
Version</t>
    <phoneticPr fontId="19" type="noConversion"/>
  </si>
  <si>
    <t>0.09.235</t>
    <phoneticPr fontId="2" type="noConversion"/>
  </si>
  <si>
    <t>0.09.237</t>
  </si>
  <si>
    <t>0.09.237</t>
    <phoneticPr fontId="2" type="noConversion"/>
  </si>
  <si>
    <t>Asia</t>
    <phoneticPr fontId="19" type="noConversion"/>
  </si>
  <si>
    <t>NOX 웹 사이트(http://www.Noxgames.com/)로 링크되어야 한다.</t>
    <phoneticPr fontId="2" type="noConversion"/>
  </si>
  <si>
    <t>다운로드 버튼 출력되어야 한다.</t>
    <phoneticPr fontId="2" type="noConversion"/>
  </si>
  <si>
    <t xml:space="preserve"> 런처화면이 닫혀야 한다.</t>
    <phoneticPr fontId="2" type="noConversion"/>
  </si>
  <si>
    <t>NOX CI</t>
    <phoneticPr fontId="2" type="noConversion"/>
  </si>
  <si>
    <t>다운로드 화면으로 돌아가야 한다.</t>
    <phoneticPr fontId="2" type="noConversion"/>
  </si>
  <si>
    <t>NOX 다운로드 Page</t>
    <phoneticPr fontId="2" type="noConversion"/>
  </si>
  <si>
    <t>설치 진행 동의 Page 출력</t>
    <phoneticPr fontId="2" type="noConversion"/>
  </si>
  <si>
    <t>NOX 설치 버튼</t>
    <phoneticPr fontId="2" type="noConversion"/>
  </si>
  <si>
    <t>NOX 설치 동의</t>
    <phoneticPr fontId="2" type="noConversion"/>
  </si>
  <si>
    <t>NOX 설치 Page</t>
    <phoneticPr fontId="2" type="noConversion"/>
  </si>
  <si>
    <t>설치 동의 팝업 출력</t>
    <phoneticPr fontId="2" type="noConversion"/>
  </si>
  <si>
    <t>구글 아이디(계정)
연동</t>
    <phoneticPr fontId="2" type="noConversion"/>
  </si>
  <si>
    <t>Intor 화면</t>
    <phoneticPr fontId="2" type="noConversion"/>
  </si>
  <si>
    <t>Test Number</t>
    <phoneticPr fontId="25" type="noConversion"/>
  </si>
  <si>
    <t>녹스운영자_가</t>
  </si>
  <si>
    <t>녹스운영자_나</t>
  </si>
  <si>
    <t>녹스운영자_다</t>
  </si>
  <si>
    <t>녹스운영자_라</t>
  </si>
  <si>
    <t>녹스운영자_마</t>
  </si>
  <si>
    <t>녹스운영자_바</t>
  </si>
  <si>
    <t>녹스운영자_사</t>
  </si>
  <si>
    <t>녹스운영자_아</t>
  </si>
  <si>
    <t>녹스운영자_자</t>
  </si>
  <si>
    <t>녹스운영자_카</t>
  </si>
  <si>
    <t>녹스운영자_타</t>
  </si>
  <si>
    <t>녹스운영자_파</t>
  </si>
  <si>
    <t>TC_1.0</t>
    <phoneticPr fontId="2" type="noConversion"/>
  </si>
  <si>
    <t>TC_1.1</t>
  </si>
  <si>
    <t>TC_1.2</t>
  </si>
  <si>
    <t>TC_1.3</t>
  </si>
  <si>
    <t>TC_1.4</t>
  </si>
  <si>
    <t>TC_1.5</t>
  </si>
  <si>
    <t>TC_1.6</t>
  </si>
  <si>
    <t>TC_1.7</t>
  </si>
  <si>
    <t>TC_1.8</t>
  </si>
  <si>
    <t>TC_1.9</t>
  </si>
  <si>
    <t>TC_2.0</t>
    <phoneticPr fontId="2" type="noConversion"/>
  </si>
  <si>
    <t>TC_2.1</t>
    <phoneticPr fontId="2" type="noConversion"/>
  </si>
  <si>
    <t>TC_2.2</t>
  </si>
  <si>
    <t>TC_2.3</t>
  </si>
  <si>
    <t>TC_2.4</t>
  </si>
  <si>
    <t>TC_2.5</t>
  </si>
  <si>
    <t>TC_2.6</t>
  </si>
  <si>
    <t>TC_2.7</t>
  </si>
  <si>
    <t>TC_2.8</t>
  </si>
  <si>
    <t>TC_2.9</t>
  </si>
  <si>
    <t>TC_3.0</t>
  </si>
  <si>
    <t>TC_3.1</t>
  </si>
  <si>
    <t>TC_3.2</t>
  </si>
  <si>
    <t>TC_3.3</t>
  </si>
  <si>
    <t>TC_3.4</t>
  </si>
  <si>
    <t>TC_3.5</t>
  </si>
  <si>
    <t>TC_3.6</t>
  </si>
  <si>
    <t>TC_3.7</t>
  </si>
  <si>
    <t>TC_3.8</t>
  </si>
  <si>
    <t>TC_3.9</t>
  </si>
  <si>
    <t>녹스운영자_하</t>
    <phoneticPr fontId="2" type="noConversion"/>
  </si>
  <si>
    <t>문서 포맷 및 항목 설정</t>
    <phoneticPr fontId="2" type="noConversion"/>
  </si>
  <si>
    <t>Sheet 별 List 정리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</si>
</sst>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2]yyyy&quot;년 &quot;m&quot;월 &quot;d&quot;일 &quot;dddd\ hh&quot;시&quot;\ mm&quot;분&quot;\ ss&quot;초&quot;"/>
    <numFmt numFmtId="177" formatCode="0.0_ "/>
    <numFmt numFmtId="178" formatCode="mm&quot;월&quot;\ dd&quot;일&quot;"/>
  </numFmts>
  <fonts count="73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9"/>
      <color theme="3" tint="0.3999755851924192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color rgb="FF666633"/>
      <name val="맑은 고딕"/>
      <family val="3"/>
      <charset val="129"/>
    </font>
    <font>
      <b/>
      <sz val="18"/>
      <color theme="0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0"/>
      <name val="굴림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2"/>
      <charset val="129"/>
    </font>
    <font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theme="0"/>
      <name val="맑은 고딕"/>
      <family val="2"/>
      <charset val="129"/>
    </font>
    <font>
      <b/>
      <sz val="11"/>
      <color theme="0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theme="1"/>
      <name val="맑은 고딕"/>
      <family val="2"/>
      <charset val="129"/>
    </font>
    <font>
      <b/>
      <sz val="11"/>
      <color theme="0"/>
      <name val="맑은 고딕"/>
      <family val="3"/>
      <charset val="129"/>
      <scheme val="minor"/>
    </font>
    <font>
      <b/>
      <sz val="11"/>
      <color theme="0"/>
      <name val="돋움"/>
      <family val="3"/>
      <charset val="129"/>
    </font>
    <font>
      <b/>
      <sz val="10"/>
      <color theme="0"/>
      <name val="돋움"/>
      <family val="3"/>
      <charset val="129"/>
    </font>
    <font>
      <sz val="11"/>
      <color theme="1"/>
      <name val="맑은 고딕"/>
      <family val="2"/>
      <charset val="129"/>
      <scheme val="major"/>
    </font>
    <font>
      <b/>
      <sz val="11"/>
      <color theme="0"/>
      <name val="맑은 고딕"/>
      <family val="2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36"/>
      <name val="돋움"/>
      <family val="3"/>
      <charset val="129"/>
    </font>
    <font>
      <sz val="10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u/>
      <sz val="10.45"/>
      <color theme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33" applyNumberFormat="0" applyAlignment="0" applyProtection="0">
      <alignment vertical="center"/>
    </xf>
    <xf numFmtId="0" fontId="65" fillId="21" borderId="34" applyNumberFormat="0" applyAlignment="0" applyProtection="0">
      <alignment vertical="center"/>
    </xf>
    <xf numFmtId="0" fontId="66" fillId="21" borderId="33" applyNumberFormat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68" fillId="22" borderId="3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23" borderId="37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" fillId="0" borderId="38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12" fillId="3" borderId="0" xfId="0" applyFont="1" applyFill="1">
      <alignment vertical="center"/>
    </xf>
    <xf numFmtId="0" fontId="3" fillId="2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20" fillId="0" borderId="7" xfId="0" applyFont="1" applyBorder="1">
      <alignment vertical="center"/>
    </xf>
    <xf numFmtId="0" fontId="21" fillId="0" borderId="7" xfId="0" applyFont="1" applyBorder="1">
      <alignment vertical="center"/>
    </xf>
    <xf numFmtId="0" fontId="22" fillId="0" borderId="7" xfId="0" applyFont="1" applyBorder="1">
      <alignment vertical="center"/>
    </xf>
    <xf numFmtId="0" fontId="23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/>
      <protection locked="0"/>
    </xf>
    <xf numFmtId="10" fontId="16" fillId="0" borderId="1" xfId="0" applyNumberFormat="1" applyFont="1" applyFill="1" applyBorder="1" applyAlignment="1" applyProtection="1">
      <alignment vertical="center"/>
      <protection locked="0"/>
    </xf>
    <xf numFmtId="10" fontId="16" fillId="0" borderId="1" xfId="0" applyNumberFormat="1" applyFont="1" applyFill="1" applyBorder="1" applyAlignment="1" applyProtection="1">
      <alignment horizontal="center" vertical="center"/>
      <protection locked="0"/>
    </xf>
    <xf numFmtId="1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10" xfId="4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16" fillId="0" borderId="11" xfId="4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6" fillId="3" borderId="10" xfId="4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5" borderId="1" xfId="0" quotePrefix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0" fillId="0" borderId="1" xfId="0" applyBorder="1" applyAlignment="1">
      <alignment vertical="top" wrapText="1"/>
    </xf>
    <xf numFmtId="0" fontId="30" fillId="0" borderId="1" xfId="0" applyFont="1" applyBorder="1">
      <alignment vertical="center"/>
    </xf>
    <xf numFmtId="0" fontId="0" fillId="0" borderId="1" xfId="0" applyBorder="1">
      <alignment vertical="center"/>
    </xf>
    <xf numFmtId="0" fontId="30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30" fillId="0" borderId="1" xfId="0" applyFont="1" applyBorder="1" applyAlignment="1">
      <alignment vertical="top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3" fillId="2" borderId="1" xfId="0" applyFont="1" applyFill="1" applyBorder="1" applyAlignment="1">
      <alignment horizontal="center" vertical="top"/>
    </xf>
    <xf numFmtId="0" fontId="37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32" fillId="5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/>
    </xf>
    <xf numFmtId="0" fontId="35" fillId="5" borderId="1" xfId="0" applyFont="1" applyFill="1" applyBorder="1" applyAlignment="1">
      <alignment horizontal="left"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top" wrapText="1"/>
    </xf>
    <xf numFmtId="0" fontId="35" fillId="5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40" fillId="2" borderId="1" xfId="13" applyNumberFormat="1" applyFont="1" applyFill="1" applyBorder="1" applyAlignment="1">
      <alignment horizontal="center" vertical="center"/>
    </xf>
    <xf numFmtId="0" fontId="40" fillId="2" borderId="1" xfId="13" applyNumberFormat="1" applyFont="1" applyFill="1" applyBorder="1" applyAlignment="1">
      <alignment horizontal="center" vertical="center" wrapText="1"/>
    </xf>
    <xf numFmtId="0" fontId="43" fillId="2" borderId="1" xfId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center" vertical="center" wrapText="1"/>
    </xf>
    <xf numFmtId="0" fontId="46" fillId="0" borderId="1" xfId="13" applyFont="1" applyFill="1" applyBorder="1" applyAlignment="1">
      <alignment horizontal="center" vertical="center"/>
    </xf>
    <xf numFmtId="0" fontId="46" fillId="0" borderId="1" xfId="13" applyFont="1" applyFill="1" applyBorder="1" applyAlignment="1">
      <alignment horizontal="center" vertical="center" wrapText="1"/>
    </xf>
    <xf numFmtId="0" fontId="46" fillId="0" borderId="1" xfId="13" applyFont="1" applyFill="1" applyBorder="1" applyAlignment="1">
      <alignment horizontal="left" vertical="center" wrapText="1"/>
    </xf>
    <xf numFmtId="0" fontId="46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Border="1">
      <alignment vertical="center"/>
    </xf>
    <xf numFmtId="0" fontId="46" fillId="0" borderId="1" xfId="1" applyFont="1" applyBorder="1" applyAlignment="1">
      <alignment horizontal="center" vertical="center"/>
    </xf>
    <xf numFmtId="0" fontId="46" fillId="7" borderId="1" xfId="13" applyFont="1" applyFill="1" applyBorder="1" applyAlignment="1">
      <alignment horizontal="center" vertical="center" wrapText="1"/>
    </xf>
    <xf numFmtId="0" fontId="9" fillId="0" borderId="1" xfId="1" applyBorder="1" applyAlignment="1">
      <alignment vertical="top" wrapText="1"/>
    </xf>
    <xf numFmtId="49" fontId="46" fillId="0" borderId="1" xfId="13" applyNumberFormat="1" applyFont="1" applyFill="1" applyBorder="1" applyAlignment="1">
      <alignment horizontal="left" vertical="center" wrapText="1"/>
    </xf>
    <xf numFmtId="0" fontId="46" fillId="0" borderId="1" xfId="13" applyFont="1" applyFill="1" applyBorder="1" applyAlignment="1">
      <alignment horizontal="left" vertical="center"/>
    </xf>
    <xf numFmtId="0" fontId="9" fillId="0" borderId="1" xfId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center" vertical="center" wrapText="1"/>
    </xf>
    <xf numFmtId="0" fontId="46" fillId="7" borderId="1" xfId="13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42" fillId="2" borderId="18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left" vertical="center" indent="1"/>
    </xf>
    <xf numFmtId="0" fontId="3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4" fillId="0" borderId="18" xfId="0" applyFont="1" applyFill="1" applyBorder="1">
      <alignment vertical="center"/>
    </xf>
    <xf numFmtId="0" fontId="49" fillId="0" borderId="18" xfId="0" applyFont="1" applyBorder="1" applyAlignment="1">
      <alignment vertical="top" wrapText="1"/>
    </xf>
    <xf numFmtId="0" fontId="0" fillId="0" borderId="18" xfId="0" applyFill="1" applyBorder="1">
      <alignment vertical="center"/>
    </xf>
    <xf numFmtId="0" fontId="0" fillId="0" borderId="18" xfId="0" applyFill="1" applyBorder="1" applyAlignment="1">
      <alignment horizontal="left" vertical="center" indent="1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vertical="top" wrapText="1"/>
    </xf>
    <xf numFmtId="0" fontId="44" fillId="5" borderId="18" xfId="0" applyFont="1" applyFill="1" applyBorder="1">
      <alignment vertical="center"/>
    </xf>
    <xf numFmtId="0" fontId="44" fillId="0" borderId="18" xfId="0" applyFont="1" applyFill="1" applyBorder="1" applyAlignment="1">
      <alignment vertical="center"/>
    </xf>
    <xf numFmtId="0" fontId="44" fillId="0" borderId="18" xfId="0" applyFont="1" applyFill="1" applyBorder="1" applyAlignment="1">
      <alignment vertical="center" wrapText="1"/>
    </xf>
    <xf numFmtId="0" fontId="44" fillId="0" borderId="18" xfId="0" applyFont="1" applyFill="1" applyBorder="1" applyAlignment="1">
      <alignment horizontal="center" vertical="center"/>
    </xf>
    <xf numFmtId="0" fontId="35" fillId="0" borderId="18" xfId="0" applyFont="1" applyBorder="1" applyAlignment="1">
      <alignment vertical="center" wrapText="1"/>
    </xf>
    <xf numFmtId="0" fontId="44" fillId="0" borderId="18" xfId="0" applyFont="1" applyFill="1" applyBorder="1" applyAlignment="1">
      <alignment horizontal="left" vertical="center"/>
    </xf>
    <xf numFmtId="0" fontId="44" fillId="5" borderId="18" xfId="0" applyFont="1" applyFill="1" applyBorder="1" applyAlignment="1">
      <alignment vertical="center" wrapText="1"/>
    </xf>
    <xf numFmtId="0" fontId="44" fillId="0" borderId="18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1" fillId="0" borderId="1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1" fillId="0" borderId="0" xfId="0" applyFont="1" applyBorder="1">
      <alignment vertical="center"/>
    </xf>
    <xf numFmtId="0" fontId="35" fillId="0" borderId="1" xfId="0" applyFont="1" applyBorder="1">
      <alignment vertical="center"/>
    </xf>
    <xf numFmtId="0" fontId="35" fillId="0" borderId="1" xfId="0" quotePrefix="1" applyFont="1" applyBorder="1" applyAlignment="1">
      <alignment horizontal="center" vertical="center"/>
    </xf>
    <xf numFmtId="0" fontId="35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Fill="1" applyBorder="1">
      <alignment vertical="center"/>
    </xf>
    <xf numFmtId="0" fontId="44" fillId="0" borderId="1" xfId="0" applyFont="1" applyFill="1" applyBorder="1" applyAlignment="1">
      <alignment horizontal="left" vertical="center"/>
    </xf>
    <xf numFmtId="0" fontId="53" fillId="0" borderId="1" xfId="15" applyBorder="1" applyAlignment="1" applyProtection="1">
      <alignment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0" fontId="9" fillId="0" borderId="1" xfId="44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5" fillId="4" borderId="1" xfId="45" applyFont="1" applyFill="1" applyBorder="1" applyAlignment="1">
      <alignment horizontal="center" vertical="center" wrapText="1"/>
    </xf>
    <xf numFmtId="0" fontId="55" fillId="4" borderId="12" xfId="45" applyFont="1" applyFill="1" applyBorder="1" applyAlignment="1">
      <alignment horizontal="center" vertical="center" wrapText="1"/>
    </xf>
    <xf numFmtId="0" fontId="26" fillId="0" borderId="12" xfId="45" applyFont="1" applyBorder="1" applyAlignment="1">
      <alignment horizontal="center" vertical="top" wrapText="1"/>
    </xf>
    <xf numFmtId="0" fontId="26" fillId="8" borderId="12" xfId="45" applyFont="1" applyFill="1" applyBorder="1" applyAlignment="1">
      <alignment horizontal="center" vertical="top" wrapText="1"/>
    </xf>
    <xf numFmtId="0" fontId="26" fillId="9" borderId="12" xfId="45" applyFont="1" applyFill="1" applyBorder="1" applyAlignment="1">
      <alignment horizontal="center" vertical="top" wrapText="1"/>
    </xf>
    <xf numFmtId="0" fontId="26" fillId="10" borderId="12" xfId="45" applyFont="1" applyFill="1" applyBorder="1" applyAlignment="1">
      <alignment horizontal="center" vertical="top" wrapText="1"/>
    </xf>
    <xf numFmtId="0" fontId="26" fillId="11" borderId="12" xfId="45" applyFont="1" applyFill="1" applyBorder="1" applyAlignment="1">
      <alignment horizontal="center" vertical="top" wrapText="1"/>
    </xf>
    <xf numFmtId="0" fontId="26" fillId="12" borderId="12" xfId="45" applyFont="1" applyFill="1" applyBorder="1" applyAlignment="1">
      <alignment horizontal="center" vertical="top" wrapText="1"/>
    </xf>
    <xf numFmtId="0" fontId="26" fillId="13" borderId="12" xfId="45" applyFont="1" applyFill="1" applyBorder="1" applyAlignment="1">
      <alignment horizontal="center" vertical="top" wrapText="1"/>
    </xf>
    <xf numFmtId="0" fontId="26" fillId="14" borderId="12" xfId="45" applyFont="1" applyFill="1" applyBorder="1" applyAlignment="1">
      <alignment horizontal="center" vertical="top" wrapText="1"/>
    </xf>
    <xf numFmtId="0" fontId="26" fillId="15" borderId="12" xfId="45" applyFont="1" applyFill="1" applyBorder="1" applyAlignment="1">
      <alignment horizontal="center" vertical="top" wrapText="1"/>
    </xf>
    <xf numFmtId="0" fontId="26" fillId="16" borderId="12" xfId="45" applyFont="1" applyFill="1" applyBorder="1" applyAlignment="1">
      <alignment horizontal="center" vertical="top" wrapText="1"/>
    </xf>
    <xf numFmtId="0" fontId="32" fillId="0" borderId="0" xfId="46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top"/>
    </xf>
    <xf numFmtId="0" fontId="41" fillId="0" borderId="1" xfId="0" applyFont="1" applyBorder="1" applyAlignment="1">
      <alignment horizontal="left" vertical="top" wrapText="1"/>
    </xf>
    <xf numFmtId="0" fontId="43" fillId="2" borderId="1" xfId="0" applyFont="1" applyFill="1" applyBorder="1" applyAlignment="1">
      <alignment horizontal="center" vertical="top"/>
    </xf>
    <xf numFmtId="0" fontId="52" fillId="6" borderId="1" xfId="0" applyFont="1" applyFill="1" applyBorder="1" applyAlignment="1">
      <alignment horizontal="center" vertical="top"/>
    </xf>
    <xf numFmtId="0" fontId="35" fillId="0" borderId="0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7" fillId="0" borderId="1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10" xfId="4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16" fillId="0" borderId="11" xfId="4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6" fillId="3" borderId="10" xfId="4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5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horizontal="left" vertical="center" wrapText="1"/>
    </xf>
    <xf numFmtId="0" fontId="32" fillId="5" borderId="12" xfId="0" applyFont="1" applyFill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70" fillId="0" borderId="1" xfId="0" applyFont="1" applyBorder="1">
      <alignment vertical="center"/>
    </xf>
    <xf numFmtId="0" fontId="34" fillId="2" borderId="12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4" fillId="0" borderId="22" xfId="0" applyFont="1" applyFill="1" applyBorder="1" applyAlignment="1">
      <alignment horizontal="left" vertical="center" wrapText="1"/>
    </xf>
    <xf numFmtId="0" fontId="44" fillId="0" borderId="1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1" fillId="0" borderId="39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41" fillId="0" borderId="39" xfId="0" applyFont="1" applyBorder="1" applyAlignment="1">
      <alignment horizontal="center" vertical="center"/>
    </xf>
    <xf numFmtId="0" fontId="35" fillId="0" borderId="39" xfId="0" applyFont="1" applyBorder="1" applyAlignment="1">
      <alignment vertical="center" wrapText="1"/>
    </xf>
    <xf numFmtId="0" fontId="44" fillId="0" borderId="39" xfId="0" applyFont="1" applyFill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/>
    </xf>
    <xf numFmtId="0" fontId="32" fillId="5" borderId="39" xfId="0" applyFont="1" applyFill="1" applyBorder="1" applyAlignment="1">
      <alignment horizontal="left" vertical="center" wrapText="1"/>
    </xf>
    <xf numFmtId="0" fontId="41" fillId="0" borderId="39" xfId="0" applyFont="1" applyBorder="1">
      <alignment vertical="center"/>
    </xf>
    <xf numFmtId="0" fontId="44" fillId="0" borderId="14" xfId="0" applyFont="1" applyFill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17" fillId="0" borderId="40" xfId="0" applyFont="1" applyFill="1" applyBorder="1" applyAlignment="1">
      <alignment vertical="center"/>
    </xf>
    <xf numFmtId="0" fontId="6" fillId="0" borderId="14" xfId="0" applyFont="1" applyBorder="1">
      <alignment vertical="center"/>
    </xf>
    <xf numFmtId="0" fontId="41" fillId="0" borderId="39" xfId="0" applyFont="1" applyBorder="1" applyAlignment="1">
      <alignment horizontal="left" vertical="center" wrapText="1"/>
    </xf>
    <xf numFmtId="0" fontId="35" fillId="0" borderId="39" xfId="0" applyFont="1" applyBorder="1">
      <alignment vertical="center"/>
    </xf>
    <xf numFmtId="0" fontId="41" fillId="0" borderId="39" xfId="0" applyFont="1" applyBorder="1" applyAlignment="1">
      <alignment horizontal="left" vertical="top" wrapText="1"/>
    </xf>
    <xf numFmtId="0" fontId="6" fillId="0" borderId="39" xfId="0" applyFont="1" applyBorder="1">
      <alignment vertical="center"/>
    </xf>
    <xf numFmtId="0" fontId="41" fillId="0" borderId="15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0" fontId="35" fillId="0" borderId="14" xfId="0" applyFont="1" applyBorder="1">
      <alignment vertical="center"/>
    </xf>
    <xf numFmtId="0" fontId="35" fillId="0" borderId="39" xfId="0" applyFont="1" applyBorder="1" applyAlignment="1">
      <alignment horizontal="left" vertical="center" wrapText="1"/>
    </xf>
    <xf numFmtId="0" fontId="32" fillId="5" borderId="21" xfId="0" applyFont="1" applyFill="1" applyBorder="1" applyAlignment="1">
      <alignment horizontal="left" vertical="center" wrapText="1"/>
    </xf>
    <xf numFmtId="0" fontId="0" fillId="0" borderId="41" xfId="0" applyBorder="1">
      <alignment vertical="center"/>
    </xf>
    <xf numFmtId="177" fontId="71" fillId="3" borderId="1" xfId="1" applyNumberFormat="1" applyFont="1" applyFill="1" applyBorder="1" applyAlignment="1">
      <alignment horizontal="left" vertical="center"/>
    </xf>
    <xf numFmtId="0" fontId="71" fillId="3" borderId="1" xfId="1" applyFont="1" applyFill="1" applyBorder="1" applyAlignment="1">
      <alignment horizontal="left" vertical="center"/>
    </xf>
    <xf numFmtId="0" fontId="0" fillId="48" borderId="0" xfId="0" applyFill="1">
      <alignment vertical="center"/>
    </xf>
    <xf numFmtId="178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3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178" fontId="17" fillId="6" borderId="45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14" xfId="0" applyNumberFormat="1" applyFont="1" applyFill="1" applyBorder="1" applyAlignment="1" applyProtection="1">
      <alignment horizontal="center" vertical="center" wrapText="1"/>
    </xf>
    <xf numFmtId="178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0" xfId="0" applyNumberFormat="1" applyFont="1" applyFill="1" applyBorder="1" applyAlignment="1" applyProtection="1">
      <alignment horizontal="center" vertical="center"/>
      <protection locked="0"/>
    </xf>
    <xf numFmtId="10" fontId="16" fillId="0" borderId="10" xfId="0" applyNumberFormat="1" applyFont="1" applyFill="1" applyBorder="1" applyAlignment="1" applyProtection="1">
      <alignment vertical="center"/>
      <protection locked="0"/>
    </xf>
    <xf numFmtId="178" fontId="17" fillId="4" borderId="49" xfId="0" applyNumberFormat="1" applyFont="1" applyFill="1" applyBorder="1" applyAlignment="1" applyProtection="1">
      <alignment horizontal="center" vertical="center" wrapText="1"/>
    </xf>
    <xf numFmtId="178" fontId="17" fillId="4" borderId="41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0" fontId="48" fillId="49" borderId="0" xfId="0" applyFont="1" applyFill="1">
      <alignment vertical="center"/>
    </xf>
    <xf numFmtId="0" fontId="48" fillId="50" borderId="0" xfId="0" applyFont="1" applyFill="1">
      <alignment vertical="center"/>
    </xf>
    <xf numFmtId="0" fontId="72" fillId="50" borderId="0" xfId="0" applyFont="1" applyFill="1">
      <alignment vertical="center"/>
    </xf>
    <xf numFmtId="14" fontId="11" fillId="3" borderId="1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left" vertical="center" indent="1"/>
    </xf>
    <xf numFmtId="0" fontId="13" fillId="3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indent="1"/>
    </xf>
    <xf numFmtId="176" fontId="11" fillId="3" borderId="1" xfId="1" applyNumberFormat="1" applyFont="1" applyFill="1" applyBorder="1" applyAlignment="1">
      <alignment horizontal="left" vertical="center" indent="1"/>
    </xf>
    <xf numFmtId="0" fontId="3" fillId="2" borderId="1" xfId="1" applyFont="1" applyFill="1" applyBorder="1" applyAlignment="1">
      <alignment horizontal="center" vertical="center"/>
    </xf>
    <xf numFmtId="0" fontId="17" fillId="51" borderId="51" xfId="0" applyNumberFormat="1" applyFont="1" applyFill="1" applyBorder="1" applyAlignment="1" applyProtection="1">
      <alignment horizontal="center" vertical="center" wrapText="1"/>
      <protection locked="0"/>
    </xf>
    <xf numFmtId="0" fontId="17" fillId="51" borderId="52" xfId="0" applyNumberFormat="1" applyFont="1" applyFill="1" applyBorder="1" applyAlignment="1" applyProtection="1">
      <alignment horizontal="center" vertical="center" wrapText="1"/>
      <protection locked="0"/>
    </xf>
    <xf numFmtId="0" fontId="17" fillId="51" borderId="5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/>
      <protection locked="0"/>
    </xf>
    <xf numFmtId="178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178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8" fontId="24" fillId="2" borderId="46" xfId="2" applyNumberFormat="1" applyFont="1" applyFill="1" applyBorder="1" applyAlignment="1" applyProtection="1">
      <alignment horizontal="center" vertical="center" wrapText="1"/>
      <protection locked="0"/>
    </xf>
    <xf numFmtId="178" fontId="24" fillId="2" borderId="47" xfId="0" applyNumberFormat="1" applyFont="1" applyFill="1" applyBorder="1" applyAlignment="1" applyProtection="1">
      <alignment horizontal="center" vertical="center" wrapText="1"/>
      <protection locked="0"/>
    </xf>
    <xf numFmtId="178" fontId="24" fillId="2" borderId="48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9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50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178" fontId="17" fillId="4" borderId="42" xfId="0" applyNumberFormat="1" applyFont="1" applyFill="1" applyBorder="1" applyAlignment="1" applyProtection="1">
      <alignment horizontal="center" vertical="center" wrapText="1"/>
    </xf>
    <xf numFmtId="178" fontId="17" fillId="4" borderId="49" xfId="0" applyNumberFormat="1" applyFont="1" applyFill="1" applyBorder="1" applyAlignment="1" applyProtection="1">
      <alignment horizontal="center" vertical="center" wrapText="1"/>
    </xf>
    <xf numFmtId="178" fontId="17" fillId="4" borderId="44" xfId="0" applyNumberFormat="1" applyFont="1" applyFill="1" applyBorder="1" applyAlignment="1" applyProtection="1">
      <alignment horizontal="center" vertical="center" wrapText="1"/>
    </xf>
    <xf numFmtId="178" fontId="17" fillId="4" borderId="14" xfId="0" applyNumberFormat="1" applyFont="1" applyFill="1" applyBorder="1" applyAlignment="1" applyProtection="1">
      <alignment horizontal="center" vertical="center" wrapText="1"/>
    </xf>
    <xf numFmtId="14" fontId="17" fillId="4" borderId="49" xfId="0" applyNumberFormat="1" applyFont="1" applyFill="1" applyBorder="1" applyAlignment="1" applyProtection="1">
      <alignment horizontal="center" vertical="center" wrapText="1"/>
    </xf>
    <xf numFmtId="0" fontId="17" fillId="4" borderId="49" xfId="0" applyNumberFormat="1" applyFont="1" applyFill="1" applyBorder="1" applyAlignment="1" applyProtection="1">
      <alignment horizontal="center" vertical="center" wrapText="1"/>
    </xf>
    <xf numFmtId="0" fontId="17" fillId="4" borderId="43" xfId="0" applyNumberFormat="1" applyFont="1" applyFill="1" applyBorder="1" applyAlignment="1" applyProtection="1">
      <alignment horizontal="center" vertical="center" wrapText="1"/>
    </xf>
    <xf numFmtId="178" fontId="17" fillId="4" borderId="43" xfId="0" applyNumberFormat="1" applyFont="1" applyFill="1" applyBorder="1" applyAlignment="1" applyProtection="1">
      <alignment horizontal="center" vertical="center" wrapText="1"/>
    </xf>
    <xf numFmtId="178" fontId="17" fillId="4" borderId="45" xfId="0" applyNumberFormat="1" applyFont="1" applyFill="1" applyBorder="1" applyAlignment="1" applyProtection="1">
      <alignment horizontal="center" vertical="center" wrapText="1"/>
    </xf>
    <xf numFmtId="178" fontId="17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1" xfId="3" applyFont="1" applyFill="1" applyBorder="1" applyAlignment="1" applyProtection="1">
      <alignment horizontal="center" vertical="center" wrapText="1"/>
      <protection locked="0"/>
    </xf>
    <xf numFmtId="0" fontId="17" fillId="4" borderId="41" xfId="0" applyFont="1" applyFill="1" applyBorder="1" applyAlignment="1" applyProtection="1">
      <alignment horizontal="center" vertical="center" wrapText="1"/>
      <protection locked="0"/>
    </xf>
    <xf numFmtId="0" fontId="24" fillId="4" borderId="10" xfId="0" applyFont="1" applyFill="1" applyBorder="1" applyAlignment="1" applyProtection="1">
      <alignment horizontal="center" vertical="center" textRotation="89" wrapText="1"/>
      <protection locked="0"/>
    </xf>
    <xf numFmtId="0" fontId="24" fillId="4" borderId="1" xfId="0" applyFont="1" applyFill="1" applyBorder="1" applyAlignment="1" applyProtection="1">
      <alignment horizontal="center" vertical="center" textRotation="89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44" fillId="0" borderId="15" xfId="0" applyFont="1" applyFill="1" applyBorder="1" applyAlignment="1">
      <alignment horizontal="left" vertical="center" wrapText="1"/>
    </xf>
    <xf numFmtId="0" fontId="44" fillId="0" borderId="10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0" fontId="44" fillId="0" borderId="21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left" vertical="center" wrapText="1"/>
    </xf>
    <xf numFmtId="0" fontId="44" fillId="0" borderId="26" xfId="0" applyFont="1" applyFill="1" applyBorder="1" applyAlignment="1">
      <alignment horizontal="left" vertical="center" wrapText="1"/>
    </xf>
    <xf numFmtId="0" fontId="44" fillId="0" borderId="28" xfId="0" applyFont="1" applyFill="1" applyBorder="1" applyAlignment="1">
      <alignment horizontal="left" vertical="center" wrapText="1"/>
    </xf>
    <xf numFmtId="0" fontId="44" fillId="0" borderId="25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4" fillId="0" borderId="14" xfId="0" applyFont="1" applyFill="1" applyBorder="1" applyAlignment="1">
      <alignment vertical="center"/>
    </xf>
    <xf numFmtId="0" fontId="44" fillId="0" borderId="15" xfId="0" applyFont="1" applyFill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44" fillId="0" borderId="10" xfId="0" applyFont="1" applyFill="1" applyBorder="1" applyAlignment="1">
      <alignment vertical="center"/>
    </xf>
    <xf numFmtId="0" fontId="44" fillId="0" borderId="14" xfId="0" applyFont="1" applyFill="1" applyBorder="1" applyAlignment="1">
      <alignment vertical="center" wrapText="1"/>
    </xf>
    <xf numFmtId="0" fontId="44" fillId="0" borderId="15" xfId="0" applyFont="1" applyFill="1" applyBorder="1" applyAlignment="1">
      <alignment vertical="center" wrapText="1"/>
    </xf>
    <xf numFmtId="0" fontId="44" fillId="0" borderId="10" xfId="0" applyFont="1" applyFill="1" applyBorder="1" applyAlignment="1">
      <alignment vertical="center" wrapText="1"/>
    </xf>
    <xf numFmtId="0" fontId="44" fillId="0" borderId="14" xfId="0" applyFont="1" applyFill="1" applyBorder="1" applyAlignment="1">
      <alignment horizontal="left" vertical="center"/>
    </xf>
    <xf numFmtId="0" fontId="44" fillId="0" borderId="15" xfId="0" applyFont="1" applyFill="1" applyBorder="1" applyAlignment="1">
      <alignment horizontal="left" vertical="center"/>
    </xf>
    <xf numFmtId="0" fontId="44" fillId="0" borderId="10" xfId="0" applyFont="1" applyFill="1" applyBorder="1" applyAlignment="1">
      <alignment horizontal="left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center" vertical="center"/>
    </xf>
    <xf numFmtId="0" fontId="41" fillId="0" borderId="39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left" vertical="center"/>
    </xf>
    <xf numFmtId="0" fontId="41" fillId="0" borderId="15" xfId="0" applyFont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center" vertical="center"/>
    </xf>
    <xf numFmtId="0" fontId="35" fillId="0" borderId="39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40" fillId="2" borderId="1" xfId="13" applyNumberFormat="1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/>
    </xf>
    <xf numFmtId="0" fontId="45" fillId="0" borderId="1" xfId="1" applyFont="1" applyBorder="1" applyAlignment="1">
      <alignment horizontal="center" vertical="center" textRotation="255"/>
    </xf>
    <xf numFmtId="0" fontId="43" fillId="2" borderId="1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/>
    </xf>
    <xf numFmtId="0" fontId="55" fillId="4" borderId="1" xfId="45" applyFont="1" applyFill="1" applyBorder="1" applyAlignment="1">
      <alignment horizontal="center" vertical="center" wrapText="1"/>
    </xf>
    <xf numFmtId="0" fontId="26" fillId="0" borderId="1" xfId="45" applyFont="1" applyBorder="1" applyAlignment="1">
      <alignment horizontal="center" vertical="top" wrapText="1"/>
    </xf>
    <xf numFmtId="0" fontId="26" fillId="0" borderId="1" xfId="45" applyFont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left" vertical="center" wrapText="1"/>
    </xf>
    <xf numFmtId="0" fontId="44" fillId="0" borderId="18" xfId="0" applyFont="1" applyFill="1" applyBorder="1" applyAlignment="1">
      <alignment horizontal="left" vertical="center"/>
    </xf>
    <xf numFmtId="0" fontId="44" fillId="5" borderId="18" xfId="0" applyFont="1" applyFill="1" applyBorder="1" applyAlignment="1">
      <alignment horizontal="center" vertical="center"/>
    </xf>
  </cellXfs>
  <cellStyles count="90">
    <cellStyle name="20% - 강조색1 2" xfId="88"/>
    <cellStyle name="20% - 강조색1 3" xfId="87"/>
    <cellStyle name="20% - 강조색2" xfId="68" builtinId="34" customBuiltin="1"/>
    <cellStyle name="20% - 강조색3" xfId="72" builtinId="38" customBuiltin="1"/>
    <cellStyle name="20% - 강조색4" xfId="76" builtinId="42" customBuiltin="1"/>
    <cellStyle name="20% - 강조색5" xfId="80" builtinId="46" customBuiltin="1"/>
    <cellStyle name="20% - 강조색6" xfId="84" builtinId="50" customBuiltin="1"/>
    <cellStyle name="40% - 강조색1" xfId="65" builtinId="31" customBuiltin="1"/>
    <cellStyle name="40% - 강조색2" xfId="69" builtinId="35" customBuiltin="1"/>
    <cellStyle name="40% - 강조색3" xfId="73" builtinId="39" customBuiltin="1"/>
    <cellStyle name="40% - 강조색4" xfId="77" builtinId="43" customBuiltin="1"/>
    <cellStyle name="40% - 강조색5" xfId="81" builtinId="47" customBuiltin="1"/>
    <cellStyle name="40% - 강조색6" xfId="85" builtinId="51" customBuiltin="1"/>
    <cellStyle name="60% - 강조색1" xfId="66" builtinId="32" customBuiltin="1"/>
    <cellStyle name="60% - 강조색2" xfId="70" builtinId="36" customBuiltin="1"/>
    <cellStyle name="60% - 강조색3" xfId="74" builtinId="40" customBuiltin="1"/>
    <cellStyle name="60% - 강조색4" xfId="78" builtinId="44" customBuiltin="1"/>
    <cellStyle name="60% - 강조색5" xfId="82" builtinId="48" customBuiltin="1"/>
    <cellStyle name="60% - 강조색6" xfId="86" builtinId="52" customBuiltin="1"/>
    <cellStyle name="Excel Built-in Normal 2" xfId="89"/>
    <cellStyle name="강조색1" xfId="64" builtinId="29" customBuiltin="1"/>
    <cellStyle name="강조색2" xfId="67" builtinId="33" customBuiltin="1"/>
    <cellStyle name="강조색3" xfId="71" builtinId="37" customBuiltin="1"/>
    <cellStyle name="강조색4" xfId="75" builtinId="41" customBuiltin="1"/>
    <cellStyle name="강조색5" xfId="79" builtinId="45" customBuiltin="1"/>
    <cellStyle name="강조색6" xfId="83" builtinId="49" customBuiltin="1"/>
    <cellStyle name="경고문" xfId="60" builtinId="11" customBuiltin="1"/>
    <cellStyle name="계산" xfId="57" builtinId="22" customBuiltin="1"/>
    <cellStyle name="나쁨" xfId="53" builtinId="27" customBuiltin="1"/>
    <cellStyle name="메모" xfId="61" builtinId="10" customBuiltin="1"/>
    <cellStyle name="보통" xfId="54" builtinId="28" customBuiltin="1"/>
    <cellStyle name="설명 텍스트" xfId="62" builtinId="53" customBuiltin="1"/>
    <cellStyle name="셀 확인" xfId="59" builtinId="23" customBuiltin="1"/>
    <cellStyle name="연결된 셀" xfId="58" builtinId="24" customBuiltin="1"/>
    <cellStyle name="요약" xfId="63" builtinId="25" customBuiltin="1"/>
    <cellStyle name="입력" xfId="55" builtinId="20" customBuiltin="1"/>
    <cellStyle name="제목" xfId="47" builtinId="15" customBuiltin="1"/>
    <cellStyle name="제목 1" xfId="48" builtinId="16" customBuiltin="1"/>
    <cellStyle name="제목 2" xfId="49" builtinId="17" customBuiltin="1"/>
    <cellStyle name="제목 3" xfId="50" builtinId="18" customBuiltin="1"/>
    <cellStyle name="제목 4" xfId="51" builtinId="19" customBuiltin="1"/>
    <cellStyle name="좋음" xfId="52" builtinId="26" customBuiltin="1"/>
    <cellStyle name="출력" xfId="56" builtinId="21" customBuiltin="1"/>
    <cellStyle name="표준" xfId="0" builtinId="0"/>
    <cellStyle name="표준 10" xfId="13"/>
    <cellStyle name="표준 13" xfId="46"/>
    <cellStyle name="표준 2" xfId="1"/>
    <cellStyle name="표준 2 2" xfId="4"/>
    <cellStyle name="표준 22" xfId="45"/>
    <cellStyle name="표준 31" xfId="44"/>
    <cellStyle name="표준 42" xfId="22"/>
    <cellStyle name="표준 45" xfId="26"/>
    <cellStyle name="표준 48" xfId="27"/>
    <cellStyle name="표준 50" xfId="28"/>
    <cellStyle name="표준 52" xfId="30"/>
    <cellStyle name="표준 54" xfId="9"/>
    <cellStyle name="표준 55" xfId="5"/>
    <cellStyle name="표준 56" xfId="31"/>
    <cellStyle name="표준 58" xfId="33"/>
    <cellStyle name="표준 60" xfId="35"/>
    <cellStyle name="표준 62" xfId="36"/>
    <cellStyle name="표준 63" xfId="6"/>
    <cellStyle name="표준 64" xfId="7"/>
    <cellStyle name="표준 65" xfId="8"/>
    <cellStyle name="표준 66" xfId="10"/>
    <cellStyle name="표준 67" xfId="11"/>
    <cellStyle name="표준 68" xfId="12"/>
    <cellStyle name="표준 69" xfId="24"/>
    <cellStyle name="표준 70" xfId="21"/>
    <cellStyle name="표준 71" xfId="20"/>
    <cellStyle name="표준 72" xfId="16"/>
    <cellStyle name="표준 73" xfId="17"/>
    <cellStyle name="표준 74" xfId="19"/>
    <cellStyle name="표준 75" xfId="18"/>
    <cellStyle name="표준 76" xfId="14"/>
    <cellStyle name="표준 78" xfId="23"/>
    <cellStyle name="표준 79" xfId="25"/>
    <cellStyle name="표준 80" xfId="29"/>
    <cellStyle name="표준 81" xfId="32"/>
    <cellStyle name="표준 83" xfId="34"/>
    <cellStyle name="표준 84" xfId="37"/>
    <cellStyle name="표준 85" xfId="38"/>
    <cellStyle name="표준 87" xfId="39"/>
    <cellStyle name="표준 88" xfId="40"/>
    <cellStyle name="표준 89" xfId="41"/>
    <cellStyle name="표준 90" xfId="42"/>
    <cellStyle name="표준 91" xfId="43"/>
    <cellStyle name="표준_관리자용(Ver.002)" xfId="3"/>
    <cellStyle name="표준_네오위즈PC방_상품&amp;요금결제외모든페이지Checklist_정자림" xfId="2"/>
    <cellStyle name="하이퍼링크" xfId="15" builtinId="8"/>
  </cellStyles>
  <dxfs count="164"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  <dxf>
      <font>
        <color rgb="FFFF0000"/>
      </font>
    </dxf>
    <dxf>
      <font>
        <color rgb="FF0000FF"/>
      </font>
    </dxf>
    <dxf>
      <font>
        <color theme="9" tint="-0.24994659260841701"/>
      </font>
    </dxf>
    <dxf>
      <font>
        <color rgb="FF67C9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1280225082146692E-2"/>
                  <c:y val="1.4322377202396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72-4483-9A60-0C2B62B106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TestResult!$O$39</c:f>
              <c:numCache>
                <c:formatCode>0.00%</c:formatCode>
                <c:ptCount val="1"/>
                <c:pt idx="0">
                  <c:v>0.99872040946896989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2-4483-9A60-0C2B62B10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68448"/>
        <c:axId val="146935168"/>
        <c:axId val="0"/>
      </c:bar3DChart>
      <c:catAx>
        <c:axId val="152168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46935168"/>
        <c:crosses val="autoZero"/>
        <c:auto val="1"/>
        <c:lblAlgn val="ctr"/>
        <c:lblOffset val="100"/>
        <c:noMultiLvlLbl val="0"/>
      </c:catAx>
      <c:valAx>
        <c:axId val="146935168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52168448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Fail Rate</a:t>
            </a:r>
          </a:p>
        </c:rich>
      </c:tx>
      <c:layout>
        <c:manualLayout>
          <c:xMode val="edge"/>
          <c:yMode val="edge"/>
          <c:x val="0.38632426468975911"/>
          <c:y val="3.9840604160366701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64022662889521"/>
          <c:y val="0.18326693227092813"/>
          <c:w val="0.77620396600566577"/>
          <c:h val="0.721115537848605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2682221379551396E-2"/>
                  <c:y val="-1.6969392770126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11-4B16-A2D0-643679985A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TestResult!$P$39</c:f>
              <c:numCache>
                <c:formatCode>0.00%</c:formatCode>
                <c:ptCount val="1"/>
                <c:pt idx="0">
                  <c:v>1.2795905310300703E-3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1-4B16-A2D0-643679985A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68960"/>
        <c:axId val="146936896"/>
        <c:axId val="0"/>
      </c:bar3DChart>
      <c:catAx>
        <c:axId val="152168960"/>
        <c:scaling>
          <c:orientation val="minMax"/>
        </c:scaling>
        <c:delete val="1"/>
        <c:axPos val="b"/>
        <c:majorTickMark val="out"/>
        <c:minorTickMark val="none"/>
        <c:tickLblPos val="none"/>
        <c:crossAx val="146936896"/>
        <c:crosses val="autoZero"/>
        <c:auto val="1"/>
        <c:lblAlgn val="ctr"/>
        <c:lblOffset val="100"/>
        <c:noMultiLvlLbl val="0"/>
      </c:catAx>
      <c:valAx>
        <c:axId val="14693689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52168960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Cover Rate</a:t>
            </a:r>
          </a:p>
        </c:rich>
      </c:tx>
      <c:layout>
        <c:manualLayout>
          <c:xMode val="edge"/>
          <c:yMode val="edge"/>
          <c:x val="0.34824556401201939"/>
          <c:y val="3.96825396825396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1251146156550212E-2"/>
                  <c:y val="-8.328070419219350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F-41DD-9B7A-B0B29ECE9D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TestResult!$Q$39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F-41DD-9B7A-B0B29ECE9D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69472"/>
        <c:axId val="146938624"/>
        <c:axId val="0"/>
      </c:bar3DChart>
      <c:catAx>
        <c:axId val="152169472"/>
        <c:scaling>
          <c:orientation val="minMax"/>
        </c:scaling>
        <c:delete val="1"/>
        <c:axPos val="b"/>
        <c:majorTickMark val="out"/>
        <c:minorTickMark val="none"/>
        <c:tickLblPos val="none"/>
        <c:crossAx val="146938624"/>
        <c:crosses val="autoZero"/>
        <c:auto val="1"/>
        <c:lblAlgn val="ctr"/>
        <c:lblOffset val="100"/>
        <c:noMultiLvlLbl val="0"/>
      </c:catAx>
      <c:valAx>
        <c:axId val="14693862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52169472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108038</xdr:colOff>
      <xdr:row>0</xdr:row>
      <xdr:rowOff>109837</xdr:rowOff>
    </xdr:from>
    <xdr:to>
      <xdr:col>12</xdr:col>
      <xdr:colOff>242905</xdr:colOff>
      <xdr:row>5</xdr:row>
      <xdr:rowOff>189037</xdr:rowOff>
    </xdr:to>
    <xdr:sp macro="" textlink="">
      <xdr:nvSpPr>
        <xdr:cNvPr id="2" name="직사각형 1"/>
        <xdr:cNvSpPr/>
      </xdr:nvSpPr>
      <xdr:spPr>
        <a:xfrm>
          <a:off x="5851613" y="109837"/>
          <a:ext cx="2192267" cy="10412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sz="1050">
              <a:solidFill>
                <a:srgbClr val="FF0000"/>
              </a:solidFill>
            </a:rPr>
            <a:t>문서 등급 </a:t>
          </a:r>
          <a:r>
            <a:rPr lang="en-US" altLang="ko-KR" sz="1050">
              <a:solidFill>
                <a:srgbClr val="FF0000"/>
              </a:solidFill>
            </a:rPr>
            <a:t>: </a:t>
          </a:r>
          <a:r>
            <a:rPr lang="ko-KR" altLang="en-US" sz="1050">
              <a:solidFill>
                <a:srgbClr val="FF0000"/>
              </a:solidFill>
            </a:rPr>
            <a:t>대외비</a:t>
          </a:r>
          <a:endParaRPr lang="en-US" altLang="ko-KR" sz="1050">
            <a:solidFill>
              <a:srgbClr val="FF0000"/>
            </a:solidFill>
          </a:endParaRPr>
        </a:p>
        <a:p>
          <a:r>
            <a:rPr lang="ko-KR" altLang="en-US" sz="1050"/>
            <a:t>문서번호 </a:t>
          </a:r>
          <a:r>
            <a:rPr lang="en-US" altLang="ko-KR" sz="1050"/>
            <a:t>: NOX_DC_0001</a:t>
          </a:r>
        </a:p>
        <a:p>
          <a:r>
            <a:rPr lang="ko-KR" altLang="en-US" sz="1050"/>
            <a:t>생성자</a:t>
          </a:r>
          <a:r>
            <a:rPr lang="en-US" altLang="ko-KR" sz="1050"/>
            <a:t> : </a:t>
          </a:r>
          <a:r>
            <a:rPr lang="ko-KR" altLang="en-US" sz="1050"/>
            <a:t>김택훈</a:t>
          </a:r>
          <a:endParaRPr lang="en-US" altLang="ko-KR" sz="1050"/>
        </a:p>
        <a:p>
          <a:r>
            <a:rPr lang="ko-KR" altLang="en-US" sz="1050"/>
            <a:t>검토자 </a:t>
          </a:r>
          <a:r>
            <a:rPr lang="en-US" altLang="ko-KR" sz="1050"/>
            <a:t>: </a:t>
          </a:r>
          <a:r>
            <a:rPr lang="ko-KR" altLang="en-US" sz="1050"/>
            <a:t>김신혜</a:t>
          </a:r>
          <a:endParaRPr lang="en-US" altLang="ko-KR" sz="1050"/>
        </a:p>
      </xdr:txBody>
    </xdr:sp>
    <xdr:clientData/>
  </xdr:twoCellAnchor>
  <xdr:oneCellAnchor>
    <xdr:from>
      <xdr:col>1</xdr:col>
      <xdr:colOff>1</xdr:colOff>
      <xdr:row>1</xdr:row>
      <xdr:rowOff>0</xdr:rowOff>
    </xdr:from>
    <xdr:ext cx="5483086" cy="624530"/>
    <xdr:sp macro="" textlink="">
      <xdr:nvSpPr>
        <xdr:cNvPr id="4" name="직사각형 3"/>
        <xdr:cNvSpPr/>
      </xdr:nvSpPr>
      <xdr:spPr>
        <a:xfrm>
          <a:off x="257176" y="114300"/>
          <a:ext cx="5483086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NOX TestCase</a:t>
          </a:r>
        </a:p>
      </xdr:txBody>
    </xdr:sp>
    <xdr:clientData/>
  </xdr:oneCellAnchor>
  <xdr:twoCellAnchor editAs="oneCell">
    <xdr:from>
      <xdr:col>5</xdr:col>
      <xdr:colOff>643668</xdr:colOff>
      <xdr:row>1</xdr:row>
      <xdr:rowOff>200025</xdr:rowOff>
    </xdr:from>
    <xdr:to>
      <xdr:col>9</xdr:col>
      <xdr:colOff>422298</xdr:colOff>
      <xdr:row>10</xdr:row>
      <xdr:rowOff>22479</xdr:rowOff>
    </xdr:to>
    <xdr:pic>
      <xdr:nvPicPr>
        <xdr:cNvPr id="5" name="그림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26" t="11326" r="11326" b="11326"/>
        <a:stretch/>
      </xdr:blipFill>
      <xdr:spPr>
        <a:xfrm>
          <a:off x="3644043" y="314325"/>
          <a:ext cx="2521830" cy="17274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6037718" cy="624530"/>
    <xdr:sp macro="" textlink="">
      <xdr:nvSpPr>
        <xdr:cNvPr id="2" name="직사각형 1"/>
        <xdr:cNvSpPr/>
      </xdr:nvSpPr>
      <xdr:spPr>
        <a:xfrm>
          <a:off x="259773" y="0"/>
          <a:ext cx="16037718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균열던전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6037718" cy="624530"/>
    <xdr:sp macro="" textlink="">
      <xdr:nvSpPr>
        <xdr:cNvPr id="2" name="직사각형 1"/>
        <xdr:cNvSpPr/>
      </xdr:nvSpPr>
      <xdr:spPr>
        <a:xfrm>
          <a:off x="259773" y="0"/>
          <a:ext cx="16037718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일일던전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7002124" cy="646607"/>
    <xdr:sp macro="" textlink="">
      <xdr:nvSpPr>
        <xdr:cNvPr id="2" name="직사각형 1"/>
        <xdr:cNvSpPr/>
      </xdr:nvSpPr>
      <xdr:spPr>
        <a:xfrm>
          <a:off x="261938" y="35719"/>
          <a:ext cx="17002124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아바타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3061156" cy="646607"/>
    <xdr:sp macro="" textlink="">
      <xdr:nvSpPr>
        <xdr:cNvPr id="2" name="직사각형 1"/>
        <xdr:cNvSpPr/>
      </xdr:nvSpPr>
      <xdr:spPr>
        <a:xfrm>
          <a:off x="261938" y="35719"/>
          <a:ext cx="13061156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스토리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6204406" cy="646607"/>
    <xdr:sp macro="" textlink="">
      <xdr:nvSpPr>
        <xdr:cNvPr id="2" name="직사각형 1"/>
        <xdr:cNvSpPr/>
      </xdr:nvSpPr>
      <xdr:spPr>
        <a:xfrm>
          <a:off x="261938" y="35719"/>
          <a:ext cx="16204406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보석함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359062" cy="646607"/>
    <xdr:sp macro="" textlink="">
      <xdr:nvSpPr>
        <xdr:cNvPr id="2" name="직사각형 1"/>
        <xdr:cNvSpPr/>
      </xdr:nvSpPr>
      <xdr:spPr>
        <a:xfrm>
          <a:off x="261938" y="35719"/>
          <a:ext cx="15359062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조력자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894843" cy="646607"/>
    <xdr:sp macro="" textlink="">
      <xdr:nvSpPr>
        <xdr:cNvPr id="2" name="직사각형 1"/>
        <xdr:cNvSpPr/>
      </xdr:nvSpPr>
      <xdr:spPr>
        <a:xfrm>
          <a:off x="261938" y="35719"/>
          <a:ext cx="15894843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가방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037593" cy="646607"/>
    <xdr:sp macro="" textlink="">
      <xdr:nvSpPr>
        <xdr:cNvPr id="2" name="직사각형 1"/>
        <xdr:cNvSpPr/>
      </xdr:nvSpPr>
      <xdr:spPr>
        <a:xfrm>
          <a:off x="261938" y="35719"/>
          <a:ext cx="15037593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스킬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692437" cy="646607"/>
    <xdr:sp macro="" textlink="">
      <xdr:nvSpPr>
        <xdr:cNvPr id="2" name="직사각형 1"/>
        <xdr:cNvSpPr/>
      </xdr:nvSpPr>
      <xdr:spPr>
        <a:xfrm>
          <a:off x="261938" y="35719"/>
          <a:ext cx="15692437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업적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692437" cy="646607"/>
    <xdr:sp macro="" textlink="">
      <xdr:nvSpPr>
        <xdr:cNvPr id="2" name="직사각형 1"/>
        <xdr:cNvSpPr/>
      </xdr:nvSpPr>
      <xdr:spPr>
        <a:xfrm>
          <a:off x="261938" y="35719"/>
          <a:ext cx="15692437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우편함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095999" cy="624530"/>
    <xdr:sp macro="" textlink="">
      <xdr:nvSpPr>
        <xdr:cNvPr id="2" name="직사각형 1"/>
        <xdr:cNvSpPr/>
      </xdr:nvSpPr>
      <xdr:spPr>
        <a:xfrm>
          <a:off x="142875" y="114300"/>
          <a:ext cx="6095999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Update History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680531" cy="646607"/>
    <xdr:sp macro="" textlink="">
      <xdr:nvSpPr>
        <xdr:cNvPr id="2" name="직사각형 1"/>
        <xdr:cNvSpPr/>
      </xdr:nvSpPr>
      <xdr:spPr>
        <a:xfrm>
          <a:off x="261938" y="35719"/>
          <a:ext cx="15680531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친구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35719</xdr:rowOff>
    </xdr:from>
    <xdr:ext cx="15692437" cy="646607"/>
    <xdr:sp macro="" textlink="">
      <xdr:nvSpPr>
        <xdr:cNvPr id="2" name="직사각형 1"/>
        <xdr:cNvSpPr/>
      </xdr:nvSpPr>
      <xdr:spPr>
        <a:xfrm>
          <a:off x="261938" y="35719"/>
          <a:ext cx="15692437" cy="646607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상점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24423</xdr:rowOff>
    </xdr:from>
    <xdr:ext cx="16900769" cy="635000"/>
    <xdr:sp macro="" textlink="">
      <xdr:nvSpPr>
        <xdr:cNvPr id="2" name="직사각형 1"/>
        <xdr:cNvSpPr/>
      </xdr:nvSpPr>
      <xdr:spPr>
        <a:xfrm>
          <a:off x="280865" y="24423"/>
          <a:ext cx="16900769" cy="63500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Achievement 1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21168</xdr:colOff>
      <xdr:row>0</xdr:row>
      <xdr:rowOff>32846</xdr:rowOff>
    </xdr:from>
    <xdr:ext cx="16319498" cy="882952"/>
    <xdr:sp macro="" textlink="">
      <xdr:nvSpPr>
        <xdr:cNvPr id="2" name="직사각형 1"/>
        <xdr:cNvSpPr/>
      </xdr:nvSpPr>
      <xdr:spPr>
        <a:xfrm>
          <a:off x="262030" y="32846"/>
          <a:ext cx="16319498" cy="882952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Achievment2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478375" cy="468013"/>
    <xdr:sp macro="" textlink="">
      <xdr:nvSpPr>
        <xdr:cNvPr id="2" name="직사각형 1"/>
        <xdr:cNvSpPr/>
      </xdr:nvSpPr>
      <xdr:spPr>
        <a:xfrm>
          <a:off x="295275" y="0"/>
          <a:ext cx="17478375" cy="468013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Settings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44824</xdr:rowOff>
    </xdr:from>
    <xdr:ext cx="12584205" cy="636101"/>
    <xdr:sp macro="" textlink="">
      <xdr:nvSpPr>
        <xdr:cNvPr id="2" name="직사각형 1"/>
        <xdr:cNvSpPr/>
      </xdr:nvSpPr>
      <xdr:spPr>
        <a:xfrm>
          <a:off x="235324" y="44824"/>
          <a:ext cx="12584205" cy="636101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Item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158749</xdr:colOff>
      <xdr:row>0</xdr:row>
      <xdr:rowOff>0</xdr:rowOff>
    </xdr:from>
    <xdr:ext cx="16646071" cy="468013"/>
    <xdr:sp macro="" textlink="">
      <xdr:nvSpPr>
        <xdr:cNvPr id="2" name="직사각형 1"/>
        <xdr:cNvSpPr/>
      </xdr:nvSpPr>
      <xdr:spPr>
        <a:xfrm>
          <a:off x="158749" y="0"/>
          <a:ext cx="16646071" cy="468013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Guild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0</xdr:row>
      <xdr:rowOff>44823</xdr:rowOff>
    </xdr:from>
    <xdr:ext cx="15699441" cy="468013"/>
    <xdr:sp macro="" textlink="">
      <xdr:nvSpPr>
        <xdr:cNvPr id="2" name="직사각형 1"/>
        <xdr:cNvSpPr/>
      </xdr:nvSpPr>
      <xdr:spPr>
        <a:xfrm>
          <a:off x="260536" y="44823"/>
          <a:ext cx="15699441" cy="468013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Party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83343</xdr:colOff>
      <xdr:row>0</xdr:row>
      <xdr:rowOff>142875</xdr:rowOff>
    </xdr:from>
    <xdr:ext cx="13607143" cy="713209"/>
    <xdr:sp macro="" textlink="">
      <xdr:nvSpPr>
        <xdr:cNvPr id="2" name="직사각형 1"/>
        <xdr:cNvSpPr/>
      </xdr:nvSpPr>
      <xdr:spPr>
        <a:xfrm>
          <a:off x="321468" y="142875"/>
          <a:ext cx="13607143" cy="713209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Test Result</a:t>
          </a:r>
        </a:p>
      </xdr:txBody>
    </xdr:sp>
    <xdr:clientData/>
  </xdr:oneCellAnchor>
  <xdr:twoCellAnchor>
    <xdr:from>
      <xdr:col>1</xdr:col>
      <xdr:colOff>113393</xdr:colOff>
      <xdr:row>4</xdr:row>
      <xdr:rowOff>0</xdr:rowOff>
    </xdr:from>
    <xdr:to>
      <xdr:col>7</xdr:col>
      <xdr:colOff>140221</xdr:colOff>
      <xdr:row>15</xdr:row>
      <xdr:rowOff>113394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11339</xdr:colOff>
      <xdr:row>4</xdr:row>
      <xdr:rowOff>0</xdr:rowOff>
    </xdr:from>
    <xdr:to>
      <xdr:col>14</xdr:col>
      <xdr:colOff>16655</xdr:colOff>
      <xdr:row>15</xdr:row>
      <xdr:rowOff>122918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498928</xdr:colOff>
      <xdr:row>4</xdr:row>
      <xdr:rowOff>0</xdr:rowOff>
    </xdr:from>
    <xdr:to>
      <xdr:col>20</xdr:col>
      <xdr:colOff>493485</xdr:colOff>
      <xdr:row>15</xdr:row>
      <xdr:rowOff>121105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40</xdr:row>
      <xdr:rowOff>95250</xdr:rowOff>
    </xdr:from>
    <xdr:ext cx="4798218" cy="1929118"/>
    <xdr:sp macro="" textlink="">
      <xdr:nvSpPr>
        <xdr:cNvPr id="6" name="TextBox 5"/>
        <xdr:cNvSpPr txBox="1"/>
      </xdr:nvSpPr>
      <xdr:spPr>
        <a:xfrm>
          <a:off x="238125" y="9067800"/>
          <a:ext cx="4798218" cy="19291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Cover Rate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: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수행하기로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협의한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TestCase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대비 실제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Test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수행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비율</a:t>
          </a:r>
        </a:p>
        <a:p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{(Pass + Fail + Blocked) / (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전체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TC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수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-N/A)}X100</a:t>
          </a:r>
          <a:endParaRPr lang="ko-KR" alt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altLang="ko-KR" sz="1100"/>
        </a:p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Pass Rate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: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수행한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TestCase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대비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Pass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비율</a:t>
          </a:r>
        </a:p>
        <a:p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{pass / (Pass + Fail + Blocked)}X100</a:t>
          </a:r>
        </a:p>
        <a:p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latinLnBrk="1"/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Fail Rate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: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수행한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TestCase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대비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Fail </a:t>
          </a:r>
          <a:r>
            <a:rPr lang="ko-KR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비율</a:t>
          </a:r>
        </a:p>
        <a:p>
          <a:pPr latinLnBrk="1"/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{(Fail+Block)/(Pass+Fail+Block)}X100</a:t>
          </a:r>
          <a:endParaRPr lang="en-US" altLang="ko-K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ko-KR" altLang="en-US" sz="1100"/>
        </a:p>
      </xdr:txBody>
    </xdr:sp>
    <xdr:clientData/>
  </xdr:oneCellAnchor>
  <xdr:oneCellAnchor>
    <xdr:from>
      <xdr:col>3</xdr:col>
      <xdr:colOff>357186</xdr:colOff>
      <xdr:row>4</xdr:row>
      <xdr:rowOff>23814</xdr:rowOff>
    </xdr:from>
    <xdr:ext cx="1178719" cy="374141"/>
    <xdr:sp macro="" textlink="">
      <xdr:nvSpPr>
        <xdr:cNvPr id="7" name="TextBox 6"/>
        <xdr:cNvSpPr txBox="1"/>
      </xdr:nvSpPr>
      <xdr:spPr>
        <a:xfrm>
          <a:off x="1966911" y="938214"/>
          <a:ext cx="11787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altLang="ko-KR" sz="1800" b="1"/>
            <a:t>Pass Rate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5099</xdr:colOff>
      <xdr:row>0</xdr:row>
      <xdr:rowOff>54428</xdr:rowOff>
    </xdr:from>
    <xdr:ext cx="15792794" cy="624530"/>
    <xdr:sp macro="" textlink="">
      <xdr:nvSpPr>
        <xdr:cNvPr id="2" name="직사각형 1"/>
        <xdr:cNvSpPr/>
      </xdr:nvSpPr>
      <xdr:spPr>
        <a:xfrm>
          <a:off x="262274" y="54428"/>
          <a:ext cx="15792794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en-US" altLang="ko-K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Game Start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28017</xdr:colOff>
      <xdr:row>0</xdr:row>
      <xdr:rowOff>95716</xdr:rowOff>
    </xdr:from>
    <xdr:ext cx="17838161" cy="624530"/>
    <xdr:sp macro="" textlink="">
      <xdr:nvSpPr>
        <xdr:cNvPr id="2" name="직사각형 1"/>
        <xdr:cNvSpPr/>
      </xdr:nvSpPr>
      <xdr:spPr>
        <a:xfrm>
          <a:off x="272946" y="95716"/>
          <a:ext cx="17838161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캐릭터 선택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259772</xdr:colOff>
      <xdr:row>0</xdr:row>
      <xdr:rowOff>0</xdr:rowOff>
    </xdr:from>
    <xdr:ext cx="15920358" cy="624530"/>
    <xdr:sp macro="" textlink="">
      <xdr:nvSpPr>
        <xdr:cNvPr id="2" name="직사각형 1"/>
        <xdr:cNvSpPr/>
      </xdr:nvSpPr>
      <xdr:spPr>
        <a:xfrm>
          <a:off x="259772" y="0"/>
          <a:ext cx="15920358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마을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259772</xdr:colOff>
      <xdr:row>0</xdr:row>
      <xdr:rowOff>0</xdr:rowOff>
    </xdr:from>
    <xdr:ext cx="14336981" cy="624530"/>
    <xdr:sp macro="" textlink="">
      <xdr:nvSpPr>
        <xdr:cNvPr id="2" name="직사각형 1"/>
        <xdr:cNvSpPr/>
      </xdr:nvSpPr>
      <xdr:spPr>
        <a:xfrm>
          <a:off x="259772" y="0"/>
          <a:ext cx="14336981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스테이지일반던전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259772</xdr:colOff>
      <xdr:row>0</xdr:row>
      <xdr:rowOff>0</xdr:rowOff>
    </xdr:from>
    <xdr:ext cx="16736785" cy="624530"/>
    <xdr:sp macro="" textlink="">
      <xdr:nvSpPr>
        <xdr:cNvPr id="2" name="직사각형 1"/>
        <xdr:cNvSpPr/>
      </xdr:nvSpPr>
      <xdr:spPr>
        <a:xfrm>
          <a:off x="259772" y="0"/>
          <a:ext cx="16736785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스테이지정예던전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6037718" cy="624530"/>
    <xdr:sp macro="" textlink="">
      <xdr:nvSpPr>
        <xdr:cNvPr id="2" name="직사각형 1"/>
        <xdr:cNvSpPr/>
      </xdr:nvSpPr>
      <xdr:spPr>
        <a:xfrm>
          <a:off x="259773" y="0"/>
          <a:ext cx="16037718" cy="624530"/>
        </a:xfrm>
        <a:prstGeom prst="rect">
          <a:avLst/>
        </a:prstGeom>
        <a:solidFill>
          <a:schemeClr val="tx2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l"/>
          <a:r>
            <a:rPr lang="ko-KR" altLang="en-US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초월던전</a:t>
          </a:r>
          <a:endParaRPr lang="en-US" altLang="ko-KR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B1:N36"/>
  <sheetViews>
    <sheetView showGridLines="0" zoomScaleNormal="100" workbookViewId="0">
      <selection activeCell="E30" sqref="E30:I30"/>
    </sheetView>
  </sheetViews>
  <sheetFormatPr defaultRowHeight="16.5" x14ac:dyDescent="0.3"/>
  <cols>
    <col min="1" max="1" width="3.375" style="8" customWidth="1"/>
    <col min="2" max="16384" width="9" style="8"/>
  </cols>
  <sheetData>
    <row r="1" spans="2:14" ht="9" customHeight="1" x14ac:dyDescent="0.3"/>
    <row r="2" spans="2:14" ht="16.5" customHeight="1" x14ac:dyDescent="0.3"/>
    <row r="3" spans="2:14" ht="16.5" customHeight="1" x14ac:dyDescent="0.3"/>
    <row r="4" spans="2:14" ht="17.25" customHeight="1" x14ac:dyDescent="0.3"/>
    <row r="5" spans="2:14" ht="16.5" customHeight="1" x14ac:dyDescent="0.3"/>
    <row r="6" spans="2:14" ht="16.5" customHeight="1" x14ac:dyDescent="0.3"/>
    <row r="7" spans="2:14" ht="16.5" customHeight="1" x14ac:dyDescent="0.3"/>
    <row r="8" spans="2:14" ht="16.5" customHeight="1" x14ac:dyDescent="0.3"/>
    <row r="9" spans="2:14" ht="17.25" customHeight="1" x14ac:dyDescent="0.3">
      <c r="B9" s="9" t="s">
        <v>4</v>
      </c>
      <c r="C9" s="10"/>
      <c r="D9" s="11"/>
      <c r="E9" s="10"/>
      <c r="F9" s="10"/>
      <c r="G9" s="10"/>
      <c r="H9" s="10"/>
      <c r="I9" s="10"/>
      <c r="J9" s="12"/>
      <c r="L9" s="12"/>
      <c r="M9" s="12"/>
      <c r="N9" s="12"/>
    </row>
    <row r="10" spans="2:14" x14ac:dyDescent="0.3">
      <c r="B10" s="340" t="s">
        <v>3868</v>
      </c>
      <c r="C10" s="340"/>
      <c r="D10" s="340"/>
      <c r="E10" s="338" t="s">
        <v>288</v>
      </c>
      <c r="F10" s="338"/>
      <c r="G10" s="338"/>
      <c r="H10" s="338"/>
      <c r="I10" s="338"/>
      <c r="J10" s="12"/>
    </row>
    <row r="11" spans="2:14" x14ac:dyDescent="0.3">
      <c r="B11" s="340" t="s">
        <v>5</v>
      </c>
      <c r="C11" s="340"/>
      <c r="D11" s="340"/>
      <c r="E11" s="338" t="s">
        <v>289</v>
      </c>
      <c r="F11" s="338"/>
      <c r="G11" s="338"/>
      <c r="H11" s="338"/>
      <c r="I11" s="338"/>
      <c r="J11" s="12"/>
    </row>
    <row r="12" spans="2:14" x14ac:dyDescent="0.3">
      <c r="B12" s="340" t="s">
        <v>6</v>
      </c>
      <c r="C12" s="340"/>
      <c r="D12" s="340"/>
      <c r="E12" s="341" t="s">
        <v>290</v>
      </c>
      <c r="F12" s="341"/>
      <c r="G12" s="341"/>
      <c r="H12" s="341"/>
      <c r="I12" s="341"/>
      <c r="J12" s="12"/>
    </row>
    <row r="13" spans="2:14" x14ac:dyDescent="0.3">
      <c r="B13" s="340" t="s">
        <v>7</v>
      </c>
      <c r="C13" s="340"/>
      <c r="D13" s="340"/>
      <c r="E13" s="341">
        <f ca="1">NOW()</f>
        <v>42632.643540046294</v>
      </c>
      <c r="F13" s="341"/>
      <c r="G13" s="341"/>
      <c r="H13" s="341"/>
      <c r="I13" s="341"/>
      <c r="J13" s="12"/>
    </row>
    <row r="14" spans="2:14" x14ac:dyDescent="0.3">
      <c r="B14" s="340" t="s">
        <v>8</v>
      </c>
      <c r="C14" s="340"/>
      <c r="D14" s="340"/>
      <c r="E14" s="338" t="s">
        <v>293</v>
      </c>
      <c r="F14" s="338"/>
      <c r="G14" s="338"/>
      <c r="H14" s="338"/>
      <c r="I14" s="338"/>
      <c r="J14" s="12"/>
    </row>
    <row r="15" spans="2:14" x14ac:dyDescent="0.3">
      <c r="B15" s="340" t="s">
        <v>292</v>
      </c>
      <c r="C15" s="340"/>
      <c r="D15" s="340"/>
      <c r="E15" s="338" t="s">
        <v>1668</v>
      </c>
      <c r="F15" s="338"/>
      <c r="G15" s="338"/>
      <c r="H15" s="338"/>
      <c r="I15" s="338"/>
      <c r="J15" s="12"/>
    </row>
    <row r="16" spans="2:14" x14ac:dyDescent="0.3">
      <c r="B16" s="11"/>
      <c r="C16" s="11"/>
      <c r="D16" s="11"/>
      <c r="E16" s="11"/>
      <c r="F16" s="11"/>
      <c r="G16" s="11"/>
      <c r="H16" s="11"/>
      <c r="I16" s="11"/>
      <c r="J16" s="12"/>
      <c r="K16" s="12"/>
      <c r="L16" s="12"/>
      <c r="M16" s="12"/>
      <c r="N16" s="12"/>
    </row>
    <row r="17" spans="2:12" x14ac:dyDescent="0.3">
      <c r="B17" s="13" t="s">
        <v>9</v>
      </c>
      <c r="C17" s="10"/>
      <c r="D17" s="10"/>
      <c r="E17" s="10"/>
      <c r="F17" s="10"/>
      <c r="G17" s="10"/>
      <c r="H17" s="10"/>
      <c r="I17" s="10"/>
      <c r="J17" s="14"/>
      <c r="K17" s="15"/>
      <c r="L17" s="15"/>
    </row>
    <row r="18" spans="2:12" x14ac:dyDescent="0.3">
      <c r="B18" s="340" t="s">
        <v>10</v>
      </c>
      <c r="C18" s="340"/>
      <c r="D18" s="340"/>
      <c r="E18" s="338" t="s">
        <v>11</v>
      </c>
      <c r="F18" s="338"/>
      <c r="G18" s="338"/>
      <c r="H18" s="338"/>
      <c r="I18" s="338"/>
      <c r="J18" s="14"/>
    </row>
    <row r="19" spans="2:12" x14ac:dyDescent="0.3">
      <c r="B19" s="340" t="s">
        <v>12</v>
      </c>
      <c r="C19" s="340"/>
      <c r="D19" s="340"/>
      <c r="E19" s="338" t="s">
        <v>13</v>
      </c>
      <c r="F19" s="338"/>
      <c r="G19" s="338"/>
      <c r="H19" s="338"/>
      <c r="I19" s="338"/>
      <c r="J19" s="14"/>
    </row>
    <row r="20" spans="2:12" x14ac:dyDescent="0.3">
      <c r="B20" s="340" t="s">
        <v>14</v>
      </c>
      <c r="C20" s="340"/>
      <c r="D20" s="340"/>
      <c r="E20" s="341" t="s">
        <v>15</v>
      </c>
      <c r="F20" s="341"/>
      <c r="G20" s="341"/>
      <c r="H20" s="341"/>
      <c r="I20" s="341"/>
      <c r="J20" s="14"/>
    </row>
    <row r="21" spans="2:12" x14ac:dyDescent="0.3">
      <c r="B21" s="340" t="s">
        <v>16</v>
      </c>
      <c r="C21" s="340"/>
      <c r="D21" s="340"/>
      <c r="E21" s="341" t="s">
        <v>17</v>
      </c>
      <c r="F21" s="341"/>
      <c r="G21" s="341"/>
      <c r="H21" s="341"/>
      <c r="I21" s="341"/>
      <c r="J21" s="14"/>
    </row>
    <row r="22" spans="2:12" x14ac:dyDescent="0.3">
      <c r="B22" s="340" t="s">
        <v>18</v>
      </c>
      <c r="C22" s="340"/>
      <c r="D22" s="340"/>
      <c r="E22" s="338" t="s">
        <v>19</v>
      </c>
      <c r="F22" s="338"/>
      <c r="G22" s="338"/>
      <c r="H22" s="338"/>
      <c r="I22" s="338"/>
      <c r="J22" s="14"/>
    </row>
    <row r="23" spans="2:12" x14ac:dyDescent="0.3">
      <c r="B23" s="13"/>
      <c r="C23" s="13"/>
      <c r="D23" s="13"/>
      <c r="E23" s="13"/>
      <c r="F23" s="13"/>
      <c r="G23" s="13"/>
      <c r="H23" s="13"/>
      <c r="I23" s="13"/>
    </row>
    <row r="24" spans="2:12" x14ac:dyDescent="0.3">
      <c r="B24" s="16" t="s">
        <v>20</v>
      </c>
      <c r="C24" s="13"/>
      <c r="D24" s="13"/>
      <c r="E24" s="13"/>
      <c r="F24" s="13"/>
      <c r="G24" s="13"/>
      <c r="H24" s="13"/>
      <c r="I24" s="13"/>
    </row>
    <row r="25" spans="2:12" x14ac:dyDescent="0.3">
      <c r="B25" s="342" t="s">
        <v>21</v>
      </c>
      <c r="C25" s="342"/>
      <c r="D25" s="17" t="s">
        <v>22</v>
      </c>
      <c r="E25" s="342" t="s">
        <v>23</v>
      </c>
      <c r="F25" s="342"/>
      <c r="G25" s="342"/>
      <c r="H25" s="342"/>
      <c r="I25" s="342"/>
    </row>
    <row r="26" spans="2:12" x14ac:dyDescent="0.3">
      <c r="B26" s="335">
        <v>42528</v>
      </c>
      <c r="C26" s="336"/>
      <c r="D26" s="314">
        <v>1</v>
      </c>
      <c r="E26" s="339" t="s">
        <v>24</v>
      </c>
      <c r="F26" s="339"/>
      <c r="G26" s="339"/>
      <c r="H26" s="339"/>
      <c r="I26" s="339"/>
    </row>
    <row r="27" spans="2:12" x14ac:dyDescent="0.3">
      <c r="B27" s="335">
        <v>42536</v>
      </c>
      <c r="C27" s="336"/>
      <c r="D27" s="314">
        <v>1.1000000000000001</v>
      </c>
      <c r="E27" s="337" t="s">
        <v>25</v>
      </c>
      <c r="F27" s="337"/>
      <c r="G27" s="337"/>
      <c r="H27" s="337"/>
      <c r="I27" s="337"/>
    </row>
    <row r="28" spans="2:12" x14ac:dyDescent="0.3">
      <c r="B28" s="335">
        <v>42597</v>
      </c>
      <c r="C28" s="336"/>
      <c r="D28" s="315">
        <v>1.2</v>
      </c>
      <c r="E28" s="337" t="s">
        <v>3949</v>
      </c>
      <c r="F28" s="337"/>
      <c r="G28" s="337"/>
      <c r="H28" s="337"/>
      <c r="I28" s="337"/>
    </row>
    <row r="29" spans="2:12" x14ac:dyDescent="0.3">
      <c r="B29" s="335">
        <v>42624</v>
      </c>
      <c r="C29" s="336"/>
      <c r="D29" s="315">
        <v>1.3</v>
      </c>
      <c r="E29" s="337" t="s">
        <v>3950</v>
      </c>
      <c r="F29" s="337"/>
      <c r="G29" s="337"/>
      <c r="H29" s="337"/>
      <c r="I29" s="337"/>
    </row>
    <row r="30" spans="2:12" x14ac:dyDescent="0.3">
      <c r="B30" s="336"/>
      <c r="C30" s="336"/>
      <c r="D30" s="18"/>
      <c r="E30" s="338"/>
      <c r="F30" s="338"/>
      <c r="G30" s="338"/>
      <c r="H30" s="338"/>
      <c r="I30" s="338"/>
    </row>
    <row r="31" spans="2:12" x14ac:dyDescent="0.3">
      <c r="B31" s="335"/>
      <c r="C31" s="336"/>
      <c r="D31" s="18"/>
      <c r="E31" s="338"/>
      <c r="F31" s="338"/>
      <c r="G31" s="338"/>
      <c r="H31" s="338"/>
      <c r="I31" s="338"/>
    </row>
    <row r="32" spans="2:12" x14ac:dyDescent="0.3">
      <c r="B32" s="335"/>
      <c r="C32" s="336"/>
      <c r="D32" s="18"/>
      <c r="E32" s="338"/>
      <c r="F32" s="338"/>
      <c r="G32" s="338"/>
      <c r="H32" s="338"/>
      <c r="I32" s="338"/>
    </row>
    <row r="33" spans="2:9" x14ac:dyDescent="0.3">
      <c r="B33" s="336"/>
      <c r="C33" s="336"/>
      <c r="D33" s="18"/>
      <c r="E33" s="338"/>
      <c r="F33" s="338"/>
      <c r="G33" s="338"/>
      <c r="H33" s="338"/>
      <c r="I33" s="338"/>
    </row>
    <row r="34" spans="2:9" x14ac:dyDescent="0.3">
      <c r="B34" s="335"/>
      <c r="C34" s="336"/>
      <c r="D34" s="18"/>
      <c r="E34" s="338"/>
      <c r="F34" s="338"/>
      <c r="G34" s="338"/>
      <c r="H34" s="338"/>
      <c r="I34" s="338"/>
    </row>
    <row r="35" spans="2:9" x14ac:dyDescent="0.3">
      <c r="B35" s="335"/>
      <c r="C35" s="336"/>
      <c r="D35" s="18"/>
      <c r="E35" s="338"/>
      <c r="F35" s="338"/>
      <c r="G35" s="338"/>
      <c r="H35" s="338"/>
      <c r="I35" s="338"/>
    </row>
    <row r="36" spans="2:9" x14ac:dyDescent="0.3">
      <c r="B36" s="336"/>
      <c r="C36" s="336"/>
      <c r="D36" s="18"/>
      <c r="E36" s="338"/>
      <c r="F36" s="338"/>
      <c r="G36" s="338"/>
      <c r="H36" s="338"/>
      <c r="I36" s="338"/>
    </row>
  </sheetData>
  <mergeCells count="46">
    <mergeCell ref="B34:C34"/>
    <mergeCell ref="E34:I34"/>
    <mergeCell ref="B35:C35"/>
    <mergeCell ref="E35:I35"/>
    <mergeCell ref="B36:C36"/>
    <mergeCell ref="E36:I36"/>
    <mergeCell ref="B31:C31"/>
    <mergeCell ref="E31:I31"/>
    <mergeCell ref="B32:C32"/>
    <mergeCell ref="E32:I32"/>
    <mergeCell ref="B33:C33"/>
    <mergeCell ref="E33:I33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8:D18"/>
    <mergeCell ref="E18:I18"/>
    <mergeCell ref="B19:D19"/>
    <mergeCell ref="E19:I19"/>
    <mergeCell ref="B20:D20"/>
    <mergeCell ref="E20:I20"/>
    <mergeCell ref="B21:D21"/>
    <mergeCell ref="E21:I21"/>
    <mergeCell ref="B22:D22"/>
    <mergeCell ref="E22:I22"/>
    <mergeCell ref="B25:C25"/>
    <mergeCell ref="E25:I25"/>
    <mergeCell ref="B29:C29"/>
    <mergeCell ref="E29:I29"/>
    <mergeCell ref="B30:C30"/>
    <mergeCell ref="E30:I30"/>
    <mergeCell ref="B26:C26"/>
    <mergeCell ref="E26:I26"/>
    <mergeCell ref="B27:C27"/>
    <mergeCell ref="E27:I27"/>
    <mergeCell ref="B28:C28"/>
    <mergeCell ref="E28:I28"/>
  </mergeCells>
  <phoneticPr fontId="2" type="noConversion"/>
  <pageMargins left="0.7" right="0.7" top="0.75" bottom="0.75" header="0.3" footer="0.3"/>
  <pageSetup paperSize="9" orientation="portrait" verticalDpi="0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O52"/>
  <sheetViews>
    <sheetView showGridLines="0" zoomScale="77" zoomScaleNormal="77" workbookViewId="0">
      <selection activeCell="E13" sqref="E13"/>
    </sheetView>
  </sheetViews>
  <sheetFormatPr defaultRowHeight="16.5" x14ac:dyDescent="0.3"/>
  <cols>
    <col min="1" max="1" width="3.375" style="127" customWidth="1"/>
    <col min="2" max="2" width="11.375" style="84" bestFit="1" customWidth="1"/>
    <col min="3" max="3" width="9" style="127" bestFit="1" customWidth="1"/>
    <col min="4" max="4" width="21.875" style="127" customWidth="1"/>
    <col min="5" max="5" width="11" style="127" customWidth="1"/>
    <col min="6" max="6" width="43" style="128" bestFit="1" customWidth="1"/>
    <col min="7" max="7" width="42.5" style="128" bestFit="1" customWidth="1"/>
    <col min="8" max="8" width="45" style="128" customWidth="1"/>
    <col min="9" max="9" width="7.625" style="84" customWidth="1"/>
    <col min="10" max="10" width="18" style="127" customWidth="1"/>
    <col min="11" max="16384" width="9" style="127"/>
  </cols>
  <sheetData>
    <row r="4" spans="2:10" ht="17.25" thickBot="1" x14ac:dyDescent="0.35">
      <c r="C4" s="226" t="s">
        <v>71</v>
      </c>
      <c r="D4" s="404" t="s">
        <v>72</v>
      </c>
      <c r="E4" s="405"/>
    </row>
    <row r="5" spans="2:10" ht="17.25" thickTop="1" x14ac:dyDescent="0.3">
      <c r="C5" s="200" t="s">
        <v>299</v>
      </c>
      <c r="D5" s="201">
        <f>COUNTIF($I$13:$I$675,"Pass")</f>
        <v>40</v>
      </c>
      <c r="E5" s="202">
        <f>D5/$D$10</f>
        <v>1</v>
      </c>
    </row>
    <row r="6" spans="2:10" x14ac:dyDescent="0.3">
      <c r="C6" s="203" t="s">
        <v>74</v>
      </c>
      <c r="D6" s="204">
        <f>COUNTIF($I$13:$I$675,"Fail")</f>
        <v>0</v>
      </c>
      <c r="E6" s="205">
        <f>D6/D10</f>
        <v>0</v>
      </c>
    </row>
    <row r="7" spans="2:10" x14ac:dyDescent="0.3">
      <c r="C7" s="203" t="s">
        <v>157</v>
      </c>
      <c r="D7" s="204">
        <f>COUNTIF($I$13:$I$675,"N/A")</f>
        <v>0</v>
      </c>
      <c r="E7" s="205">
        <f>D7/D10</f>
        <v>0</v>
      </c>
    </row>
    <row r="8" spans="2:10" x14ac:dyDescent="0.3">
      <c r="C8" s="203" t="s">
        <v>184</v>
      </c>
      <c r="D8" s="204">
        <f>COUNTIF($I$13:$I$675,"Block")</f>
        <v>0</v>
      </c>
      <c r="E8" s="205">
        <f>D8/D10</f>
        <v>0</v>
      </c>
    </row>
    <row r="9" spans="2:10" ht="17.25" thickBot="1" x14ac:dyDescent="0.35">
      <c r="C9" s="206" t="s">
        <v>18</v>
      </c>
      <c r="D9" s="207">
        <f>COUNTIF($I$13:$I$675,"Incomplete")</f>
        <v>0</v>
      </c>
      <c r="E9" s="208">
        <f>D9/D10</f>
        <v>0</v>
      </c>
    </row>
    <row r="10" spans="2:10" x14ac:dyDescent="0.3">
      <c r="C10" s="209" t="s">
        <v>186</v>
      </c>
      <c r="D10" s="210">
        <f>SUM(D5:D9)</f>
        <v>40</v>
      </c>
      <c r="E10" s="202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27" t="s">
        <v>160</v>
      </c>
      <c r="D12" s="227" t="s">
        <v>161</v>
      </c>
      <c r="E12" s="228" t="s">
        <v>81</v>
      </c>
      <c r="F12" s="229" t="s">
        <v>82</v>
      </c>
      <c r="G12" s="229" t="s">
        <v>187</v>
      </c>
      <c r="H12" s="229" t="s">
        <v>83</v>
      </c>
      <c r="I12" s="255" t="s">
        <v>180</v>
      </c>
      <c r="J12" s="228" t="s">
        <v>85</v>
      </c>
    </row>
    <row r="13" spans="2:10" x14ac:dyDescent="0.3">
      <c r="B13" s="237"/>
      <c r="C13" s="406" t="s">
        <v>2034</v>
      </c>
      <c r="D13" s="412" t="s">
        <v>2035</v>
      </c>
      <c r="E13" s="285" t="s">
        <v>72</v>
      </c>
      <c r="F13" s="409" t="s">
        <v>2036</v>
      </c>
      <c r="G13" s="244" t="s">
        <v>2037</v>
      </c>
      <c r="H13" s="99" t="s">
        <v>2038</v>
      </c>
      <c r="I13" s="259" t="s">
        <v>47</v>
      </c>
      <c r="J13" s="163"/>
    </row>
    <row r="14" spans="2:10" x14ac:dyDescent="0.3">
      <c r="B14" s="237"/>
      <c r="C14" s="407"/>
      <c r="D14" s="413"/>
      <c r="E14" s="285" t="s">
        <v>72</v>
      </c>
      <c r="F14" s="410"/>
      <c r="G14" s="99" t="s">
        <v>2039</v>
      </c>
      <c r="H14" s="99" t="s">
        <v>2040</v>
      </c>
      <c r="I14" s="259" t="s">
        <v>47</v>
      </c>
      <c r="J14" s="163"/>
    </row>
    <row r="15" spans="2:10" x14ac:dyDescent="0.3">
      <c r="B15" s="237"/>
      <c r="C15" s="407"/>
      <c r="D15" s="413"/>
      <c r="E15" s="285" t="s">
        <v>72</v>
      </c>
      <c r="F15" s="410"/>
      <c r="G15" s="243" t="s">
        <v>2076</v>
      </c>
      <c r="H15" s="99" t="s">
        <v>2077</v>
      </c>
      <c r="I15" s="259" t="s">
        <v>47</v>
      </c>
      <c r="J15" s="163"/>
    </row>
    <row r="16" spans="2:10" x14ac:dyDescent="0.3">
      <c r="B16" s="237"/>
      <c r="C16" s="407"/>
      <c r="D16" s="413"/>
      <c r="E16" s="285" t="s">
        <v>72</v>
      </c>
      <c r="F16" s="410"/>
      <c r="G16" s="243" t="s">
        <v>2041</v>
      </c>
      <c r="H16" s="99" t="s">
        <v>2043</v>
      </c>
      <c r="I16" s="259" t="s">
        <v>47</v>
      </c>
      <c r="J16" s="163"/>
    </row>
    <row r="17" spans="2:15" x14ac:dyDescent="0.3">
      <c r="B17" s="236"/>
      <c r="C17" s="407"/>
      <c r="D17" s="414"/>
      <c r="E17" s="285" t="s">
        <v>72</v>
      </c>
      <c r="F17" s="411"/>
      <c r="G17" s="99" t="s">
        <v>2042</v>
      </c>
      <c r="H17" s="99" t="s">
        <v>2045</v>
      </c>
      <c r="I17" s="259" t="s">
        <v>47</v>
      </c>
      <c r="J17" s="163"/>
    </row>
    <row r="18" spans="2:15" x14ac:dyDescent="0.3">
      <c r="B18" s="236"/>
      <c r="C18" s="407"/>
      <c r="D18" s="401" t="s">
        <v>2389</v>
      </c>
      <c r="E18" s="285" t="s">
        <v>72</v>
      </c>
      <c r="F18" s="409" t="s">
        <v>1943</v>
      </c>
      <c r="G18" s="99" t="s">
        <v>1944</v>
      </c>
      <c r="H18" s="99" t="s">
        <v>1945</v>
      </c>
      <c r="I18" s="259" t="s">
        <v>47</v>
      </c>
      <c r="J18" s="163"/>
    </row>
    <row r="19" spans="2:15" x14ac:dyDescent="0.3">
      <c r="B19" s="236"/>
      <c r="C19" s="407"/>
      <c r="D19" s="402"/>
      <c r="E19" s="285" t="s">
        <v>72</v>
      </c>
      <c r="F19" s="410"/>
      <c r="G19" s="99" t="s">
        <v>1946</v>
      </c>
      <c r="H19" s="99" t="s">
        <v>1947</v>
      </c>
      <c r="I19" s="259" t="s">
        <v>47</v>
      </c>
      <c r="J19" s="163"/>
    </row>
    <row r="20" spans="2:15" x14ac:dyDescent="0.3">
      <c r="B20" s="236"/>
      <c r="C20" s="407"/>
      <c r="D20" s="402"/>
      <c r="E20" s="285" t="s">
        <v>72</v>
      </c>
      <c r="F20" s="410"/>
      <c r="G20" s="99" t="s">
        <v>1948</v>
      </c>
      <c r="H20" s="99" t="s">
        <v>1949</v>
      </c>
      <c r="I20" s="259" t="s">
        <v>47</v>
      </c>
      <c r="J20" s="163"/>
    </row>
    <row r="21" spans="2:15" x14ac:dyDescent="0.3">
      <c r="B21" s="236"/>
      <c r="C21" s="407"/>
      <c r="D21" s="402"/>
      <c r="E21" s="285" t="s">
        <v>72</v>
      </c>
      <c r="F21" s="410"/>
      <c r="G21" s="99" t="s">
        <v>1950</v>
      </c>
      <c r="H21" s="99" t="s">
        <v>1951</v>
      </c>
      <c r="I21" s="259" t="s">
        <v>47</v>
      </c>
      <c r="J21" s="163"/>
    </row>
    <row r="22" spans="2:15" x14ac:dyDescent="0.3">
      <c r="B22" s="236"/>
      <c r="C22" s="407"/>
      <c r="D22" s="402"/>
      <c r="E22" s="285" t="s">
        <v>72</v>
      </c>
      <c r="F22" s="410"/>
      <c r="G22" s="99" t="s">
        <v>1952</v>
      </c>
      <c r="H22" s="99" t="s">
        <v>1953</v>
      </c>
      <c r="I22" s="259" t="s">
        <v>47</v>
      </c>
      <c r="J22" s="163"/>
    </row>
    <row r="23" spans="2:15" x14ac:dyDescent="0.3">
      <c r="B23" s="236"/>
      <c r="C23" s="407"/>
      <c r="D23" s="402"/>
      <c r="E23" s="285" t="s">
        <v>72</v>
      </c>
      <c r="F23" s="410"/>
      <c r="G23" s="99" t="s">
        <v>1956</v>
      </c>
      <c r="H23" s="99" t="s">
        <v>1954</v>
      </c>
      <c r="I23" s="259" t="s">
        <v>47</v>
      </c>
      <c r="J23" s="163"/>
      <c r="O23" s="127" t="s">
        <v>2069</v>
      </c>
    </row>
    <row r="24" spans="2:15" x14ac:dyDescent="0.3">
      <c r="B24" s="236"/>
      <c r="C24" s="407"/>
      <c r="D24" s="402"/>
      <c r="E24" s="285" t="s">
        <v>72</v>
      </c>
      <c r="F24" s="410"/>
      <c r="G24" s="99" t="s">
        <v>1959</v>
      </c>
      <c r="H24" s="99" t="s">
        <v>1955</v>
      </c>
      <c r="I24" s="259" t="s">
        <v>47</v>
      </c>
      <c r="J24" s="163"/>
    </row>
    <row r="25" spans="2:15" x14ac:dyDescent="0.3">
      <c r="B25" s="236"/>
      <c r="C25" s="407"/>
      <c r="D25" s="403"/>
      <c r="E25" s="285" t="s">
        <v>72</v>
      </c>
      <c r="F25" s="411"/>
      <c r="G25" s="250" t="s">
        <v>1957</v>
      </c>
      <c r="H25" s="99" t="s">
        <v>1958</v>
      </c>
      <c r="I25" s="259" t="s">
        <v>47</v>
      </c>
      <c r="J25" s="163"/>
    </row>
    <row r="26" spans="2:15" x14ac:dyDescent="0.3">
      <c r="B26" s="236"/>
      <c r="C26" s="407"/>
      <c r="D26" s="401" t="s">
        <v>2070</v>
      </c>
      <c r="E26" s="285" t="s">
        <v>72</v>
      </c>
      <c r="F26" s="409" t="s">
        <v>1971</v>
      </c>
      <c r="G26" s="409" t="s">
        <v>1960</v>
      </c>
      <c r="H26" s="99" t="s">
        <v>1961</v>
      </c>
      <c r="I26" s="259" t="s">
        <v>47</v>
      </c>
      <c r="J26" s="163"/>
    </row>
    <row r="27" spans="2:15" x14ac:dyDescent="0.3">
      <c r="B27" s="236"/>
      <c r="C27" s="407"/>
      <c r="D27" s="402"/>
      <c r="E27" s="285" t="s">
        <v>72</v>
      </c>
      <c r="F27" s="410"/>
      <c r="G27" s="410"/>
      <c r="H27" s="99" t="s">
        <v>1962</v>
      </c>
      <c r="I27" s="259" t="s">
        <v>47</v>
      </c>
      <c r="J27" s="163"/>
    </row>
    <row r="28" spans="2:15" x14ac:dyDescent="0.3">
      <c r="B28" s="236"/>
      <c r="C28" s="407"/>
      <c r="D28" s="402"/>
      <c r="E28" s="285" t="s">
        <v>72</v>
      </c>
      <c r="F28" s="410"/>
      <c r="G28" s="410"/>
      <c r="H28" s="99" t="s">
        <v>1963</v>
      </c>
      <c r="I28" s="259" t="s">
        <v>47</v>
      </c>
      <c r="J28" s="163"/>
    </row>
    <row r="29" spans="2:15" x14ac:dyDescent="0.3">
      <c r="B29" s="236"/>
      <c r="C29" s="407"/>
      <c r="D29" s="402"/>
      <c r="E29" s="285" t="s">
        <v>72</v>
      </c>
      <c r="F29" s="410"/>
      <c r="G29" s="410"/>
      <c r="H29" s="99" t="s">
        <v>1964</v>
      </c>
      <c r="I29" s="259" t="s">
        <v>47</v>
      </c>
      <c r="J29" s="163"/>
    </row>
    <row r="30" spans="2:15" x14ac:dyDescent="0.3">
      <c r="B30" s="236"/>
      <c r="C30" s="407"/>
      <c r="D30" s="402"/>
      <c r="E30" s="285" t="s">
        <v>72</v>
      </c>
      <c r="F30" s="410"/>
      <c r="G30" s="411"/>
      <c r="H30" s="99" t="s">
        <v>1965</v>
      </c>
      <c r="I30" s="259" t="s">
        <v>47</v>
      </c>
      <c r="J30" s="163"/>
    </row>
    <row r="31" spans="2:15" x14ac:dyDescent="0.3">
      <c r="B31" s="236"/>
      <c r="C31" s="407"/>
      <c r="D31" s="402"/>
      <c r="E31" s="285" t="s">
        <v>72</v>
      </c>
      <c r="F31" s="410"/>
      <c r="G31" s="409" t="s">
        <v>1966</v>
      </c>
      <c r="H31" s="99" t="s">
        <v>1967</v>
      </c>
      <c r="I31" s="259" t="s">
        <v>47</v>
      </c>
      <c r="J31" s="163"/>
    </row>
    <row r="32" spans="2:15" x14ac:dyDescent="0.3">
      <c r="B32" s="236"/>
      <c r="C32" s="407"/>
      <c r="D32" s="402"/>
      <c r="E32" s="285" t="s">
        <v>72</v>
      </c>
      <c r="F32" s="410"/>
      <c r="G32" s="411"/>
      <c r="H32" s="99" t="s">
        <v>1968</v>
      </c>
      <c r="I32" s="259" t="s">
        <v>47</v>
      </c>
      <c r="J32" s="163"/>
    </row>
    <row r="33" spans="2:10" x14ac:dyDescent="0.3">
      <c r="B33" s="236"/>
      <c r="C33" s="407"/>
      <c r="D33" s="402"/>
      <c r="E33" s="285" t="s">
        <v>72</v>
      </c>
      <c r="F33" s="410"/>
      <c r="G33" s="99" t="s">
        <v>1969</v>
      </c>
      <c r="H33" s="99" t="s">
        <v>1970</v>
      </c>
      <c r="I33" s="259" t="s">
        <v>47</v>
      </c>
      <c r="J33" s="163"/>
    </row>
    <row r="34" spans="2:10" x14ac:dyDescent="0.3">
      <c r="B34" s="236"/>
      <c r="C34" s="407"/>
      <c r="D34" s="402"/>
      <c r="E34" s="285" t="s">
        <v>72</v>
      </c>
      <c r="F34" s="410"/>
      <c r="G34" s="409" t="s">
        <v>1979</v>
      </c>
      <c r="H34" s="99" t="s">
        <v>2395</v>
      </c>
      <c r="I34" s="259" t="s">
        <v>47</v>
      </c>
      <c r="J34" s="163"/>
    </row>
    <row r="35" spans="2:10" x14ac:dyDescent="0.3">
      <c r="B35" s="236"/>
      <c r="C35" s="407"/>
      <c r="D35" s="402"/>
      <c r="E35" s="285" t="s">
        <v>72</v>
      </c>
      <c r="F35" s="411"/>
      <c r="G35" s="411"/>
      <c r="H35" s="99" t="s">
        <v>2396</v>
      </c>
      <c r="I35" s="259" t="s">
        <v>47</v>
      </c>
      <c r="J35" s="163"/>
    </row>
    <row r="36" spans="2:10" x14ac:dyDescent="0.3">
      <c r="B36" s="236"/>
      <c r="C36" s="407"/>
      <c r="D36" s="402"/>
      <c r="E36" s="285" t="s">
        <v>72</v>
      </c>
      <c r="F36" s="409" t="s">
        <v>2046</v>
      </c>
      <c r="G36" s="99" t="s">
        <v>2047</v>
      </c>
      <c r="H36" s="99" t="s">
        <v>2048</v>
      </c>
      <c r="I36" s="259" t="s">
        <v>47</v>
      </c>
      <c r="J36" s="163"/>
    </row>
    <row r="37" spans="2:10" x14ac:dyDescent="0.3">
      <c r="B37" s="236"/>
      <c r="C37" s="407"/>
      <c r="D37" s="402"/>
      <c r="E37" s="285" t="s">
        <v>72</v>
      </c>
      <c r="F37" s="410"/>
      <c r="G37" s="250" t="s">
        <v>2049</v>
      </c>
      <c r="H37" s="99" t="s">
        <v>2050</v>
      </c>
      <c r="I37" s="259" t="s">
        <v>47</v>
      </c>
      <c r="J37" s="163"/>
    </row>
    <row r="38" spans="2:10" x14ac:dyDescent="0.3">
      <c r="B38" s="236"/>
      <c r="C38" s="407"/>
      <c r="D38" s="403"/>
      <c r="E38" s="285" t="s">
        <v>72</v>
      </c>
      <c r="F38" s="411"/>
      <c r="G38" s="99" t="s">
        <v>2051</v>
      </c>
      <c r="H38" s="99" t="s">
        <v>2052</v>
      </c>
      <c r="I38" s="259" t="s">
        <v>47</v>
      </c>
      <c r="J38" s="163"/>
    </row>
    <row r="39" spans="2:10" x14ac:dyDescent="0.3">
      <c r="B39" s="236"/>
      <c r="C39" s="407"/>
      <c r="D39" s="401" t="s">
        <v>2390</v>
      </c>
      <c r="E39" s="285" t="s">
        <v>72</v>
      </c>
      <c r="F39" s="409" t="s">
        <v>2053</v>
      </c>
      <c r="G39" s="409" t="s">
        <v>2054</v>
      </c>
      <c r="H39" s="99" t="s">
        <v>2055</v>
      </c>
      <c r="I39" s="259" t="s">
        <v>47</v>
      </c>
      <c r="J39" s="163"/>
    </row>
    <row r="40" spans="2:10" x14ac:dyDescent="0.3">
      <c r="B40" s="236"/>
      <c r="C40" s="407"/>
      <c r="D40" s="402"/>
      <c r="E40" s="285" t="s">
        <v>72</v>
      </c>
      <c r="F40" s="411"/>
      <c r="G40" s="411"/>
      <c r="H40" s="99" t="s">
        <v>2056</v>
      </c>
      <c r="I40" s="259" t="s">
        <v>47</v>
      </c>
      <c r="J40" s="163"/>
    </row>
    <row r="41" spans="2:10" x14ac:dyDescent="0.3">
      <c r="B41" s="236"/>
      <c r="C41" s="407"/>
      <c r="D41" s="402"/>
      <c r="E41" s="285" t="s">
        <v>72</v>
      </c>
      <c r="F41" s="409" t="s">
        <v>2057</v>
      </c>
      <c r="G41" s="409" t="s">
        <v>2060</v>
      </c>
      <c r="H41" s="99" t="s">
        <v>2059</v>
      </c>
      <c r="I41" s="259" t="s">
        <v>47</v>
      </c>
      <c r="J41" s="163"/>
    </row>
    <row r="42" spans="2:10" x14ac:dyDescent="0.3">
      <c r="B42" s="236"/>
      <c r="C42" s="407"/>
      <c r="D42" s="402"/>
      <c r="E42" s="285" t="s">
        <v>72</v>
      </c>
      <c r="F42" s="410"/>
      <c r="G42" s="410"/>
      <c r="H42" s="99" t="s">
        <v>2061</v>
      </c>
      <c r="I42" s="259" t="s">
        <v>47</v>
      </c>
      <c r="J42" s="163"/>
    </row>
    <row r="43" spans="2:10" x14ac:dyDescent="0.3">
      <c r="B43" s="236"/>
      <c r="C43" s="407"/>
      <c r="D43" s="402"/>
      <c r="E43" s="285" t="s">
        <v>72</v>
      </c>
      <c r="F43" s="410"/>
      <c r="G43" s="410"/>
      <c r="H43" s="99" t="s">
        <v>2062</v>
      </c>
      <c r="I43" s="259" t="s">
        <v>47</v>
      </c>
      <c r="J43" s="163"/>
    </row>
    <row r="44" spans="2:10" x14ac:dyDescent="0.3">
      <c r="B44" s="236"/>
      <c r="C44" s="407"/>
      <c r="D44" s="402"/>
      <c r="E44" s="285" t="s">
        <v>72</v>
      </c>
      <c r="F44" s="410"/>
      <c r="G44" s="411"/>
      <c r="H44" s="99" t="s">
        <v>2063</v>
      </c>
      <c r="I44" s="259" t="s">
        <v>47</v>
      </c>
      <c r="J44" s="163"/>
    </row>
    <row r="45" spans="2:10" x14ac:dyDescent="0.3">
      <c r="B45" s="236"/>
      <c r="C45" s="407"/>
      <c r="D45" s="402"/>
      <c r="E45" s="285" t="s">
        <v>72</v>
      </c>
      <c r="F45" s="410"/>
      <c r="G45" s="409" t="s">
        <v>2058</v>
      </c>
      <c r="H45" s="99" t="s">
        <v>2065</v>
      </c>
      <c r="I45" s="259" t="s">
        <v>47</v>
      </c>
      <c r="J45" s="163"/>
    </row>
    <row r="46" spans="2:10" x14ac:dyDescent="0.3">
      <c r="B46" s="236"/>
      <c r="C46" s="407"/>
      <c r="D46" s="402"/>
      <c r="E46" s="285" t="s">
        <v>72</v>
      </c>
      <c r="F46" s="410"/>
      <c r="G46" s="410"/>
      <c r="H46" s="99" t="s">
        <v>2066</v>
      </c>
      <c r="I46" s="259" t="s">
        <v>47</v>
      </c>
      <c r="J46" s="163"/>
    </row>
    <row r="47" spans="2:10" x14ac:dyDescent="0.3">
      <c r="B47" s="236"/>
      <c r="C47" s="407"/>
      <c r="D47" s="402"/>
      <c r="E47" s="285" t="s">
        <v>72</v>
      </c>
      <c r="F47" s="411"/>
      <c r="G47" s="411"/>
      <c r="H47" s="99" t="s">
        <v>2064</v>
      </c>
      <c r="I47" s="259" t="s">
        <v>47</v>
      </c>
      <c r="J47" s="163"/>
    </row>
    <row r="48" spans="2:10" x14ac:dyDescent="0.3">
      <c r="B48" s="236"/>
      <c r="C48" s="407"/>
      <c r="D48" s="402"/>
      <c r="E48" s="285" t="s">
        <v>72</v>
      </c>
      <c r="F48" s="409" t="s">
        <v>2068</v>
      </c>
      <c r="G48" s="409" t="s">
        <v>1983</v>
      </c>
      <c r="H48" s="99" t="s">
        <v>1984</v>
      </c>
      <c r="I48" s="259" t="s">
        <v>47</v>
      </c>
      <c r="J48" s="163"/>
    </row>
    <row r="49" spans="2:10" ht="33" x14ac:dyDescent="0.3">
      <c r="B49" s="236"/>
      <c r="C49" s="407"/>
      <c r="D49" s="402"/>
      <c r="E49" s="285" t="s">
        <v>72</v>
      </c>
      <c r="F49" s="410"/>
      <c r="G49" s="410"/>
      <c r="H49" s="99" t="s">
        <v>1985</v>
      </c>
      <c r="I49" s="259" t="s">
        <v>47</v>
      </c>
      <c r="J49" s="163"/>
    </row>
    <row r="50" spans="2:10" x14ac:dyDescent="0.3">
      <c r="B50" s="236"/>
      <c r="C50" s="407"/>
      <c r="D50" s="402"/>
      <c r="E50" s="285" t="s">
        <v>72</v>
      </c>
      <c r="F50" s="410"/>
      <c r="G50" s="411"/>
      <c r="H50" s="99" t="s">
        <v>2067</v>
      </c>
      <c r="I50" s="259" t="s">
        <v>47</v>
      </c>
      <c r="J50" s="163"/>
    </row>
    <row r="51" spans="2:10" x14ac:dyDescent="0.3">
      <c r="B51" s="236"/>
      <c r="C51" s="407"/>
      <c r="D51" s="402"/>
      <c r="E51" s="285" t="s">
        <v>72</v>
      </c>
      <c r="F51" s="410"/>
      <c r="G51" s="409" t="s">
        <v>1991</v>
      </c>
      <c r="H51" s="99" t="s">
        <v>1992</v>
      </c>
      <c r="I51" s="259" t="s">
        <v>47</v>
      </c>
      <c r="J51" s="163"/>
    </row>
    <row r="52" spans="2:10" x14ac:dyDescent="0.3">
      <c r="B52" s="236"/>
      <c r="C52" s="408"/>
      <c r="D52" s="403"/>
      <c r="E52" s="285" t="s">
        <v>72</v>
      </c>
      <c r="F52" s="411"/>
      <c r="G52" s="411"/>
      <c r="H52" s="99"/>
      <c r="I52" s="259" t="s">
        <v>47</v>
      </c>
      <c r="J52" s="163"/>
    </row>
  </sheetData>
  <mergeCells count="21">
    <mergeCell ref="D4:E4"/>
    <mergeCell ref="C13:C52"/>
    <mergeCell ref="D13:D17"/>
    <mergeCell ref="D18:D25"/>
    <mergeCell ref="D26:D38"/>
    <mergeCell ref="D39:D52"/>
    <mergeCell ref="F41:F47"/>
    <mergeCell ref="F48:F52"/>
    <mergeCell ref="G26:G30"/>
    <mergeCell ref="G31:G32"/>
    <mergeCell ref="F13:F17"/>
    <mergeCell ref="F18:F25"/>
    <mergeCell ref="F26:F35"/>
    <mergeCell ref="F36:F38"/>
    <mergeCell ref="F39:F40"/>
    <mergeCell ref="G51:G52"/>
    <mergeCell ref="G34:G35"/>
    <mergeCell ref="G39:G40"/>
    <mergeCell ref="G41:G44"/>
    <mergeCell ref="G45:G47"/>
    <mergeCell ref="G48:G50"/>
  </mergeCells>
  <phoneticPr fontId="2" type="noConversion"/>
  <conditionalFormatting sqref="I13:I52">
    <cfRule type="cellIs" dxfId="119" priority="1" operator="equal">
      <formula>"Incomplete"</formula>
    </cfRule>
    <cfRule type="cellIs" dxfId="118" priority="2" operator="equal">
      <formula>"N/A"</formula>
    </cfRule>
    <cfRule type="cellIs" dxfId="117" priority="3" operator="equal">
      <formula>"Pass"</formula>
    </cfRule>
    <cfRule type="cellIs" dxfId="116" priority="4" operator="equal">
      <formula>"Fail"</formula>
    </cfRule>
  </conditionalFormatting>
  <dataValidations count="2">
    <dataValidation type="list" allowBlank="1" showInputMessage="1" showErrorMessage="1" sqref="D4 E13:E52">
      <formula1>"Full,Spot"</formula1>
    </dataValidation>
    <dataValidation type="list" allowBlank="1" showInputMessage="1" showErrorMessage="1" sqref="I13:I52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46"/>
  <sheetViews>
    <sheetView showGridLines="0" zoomScale="77" zoomScaleNormal="77" workbookViewId="0">
      <selection activeCell="I13" sqref="I13"/>
    </sheetView>
  </sheetViews>
  <sheetFormatPr defaultRowHeight="16.5" x14ac:dyDescent="0.3"/>
  <cols>
    <col min="1" max="1" width="3.375" style="127" customWidth="1"/>
    <col min="2" max="2" width="11.375" style="84" bestFit="1" customWidth="1"/>
    <col min="3" max="3" width="9" style="127" bestFit="1" customWidth="1"/>
    <col min="4" max="4" width="18.625" style="127" customWidth="1"/>
    <col min="5" max="5" width="11" style="127" customWidth="1"/>
    <col min="6" max="6" width="43" style="128" bestFit="1" customWidth="1"/>
    <col min="7" max="7" width="42.5" style="128" bestFit="1" customWidth="1"/>
    <col min="8" max="8" width="47.125" style="128" customWidth="1"/>
    <col min="9" max="9" width="7.625" style="84" customWidth="1"/>
    <col min="10" max="10" width="18" style="127" customWidth="1"/>
    <col min="11" max="16384" width="9" style="127"/>
  </cols>
  <sheetData>
    <row r="4" spans="2:10" ht="17.25" thickBot="1" x14ac:dyDescent="0.35">
      <c r="C4" s="226" t="s">
        <v>71</v>
      </c>
      <c r="D4" s="404" t="s">
        <v>72</v>
      </c>
      <c r="E4" s="405"/>
    </row>
    <row r="5" spans="2:10" ht="17.25" thickTop="1" x14ac:dyDescent="0.3">
      <c r="C5" s="200" t="s">
        <v>299</v>
      </c>
      <c r="D5" s="201">
        <f>COUNTIF($I$13:$I$669,"Pass")</f>
        <v>33</v>
      </c>
      <c r="E5" s="202">
        <f>D5/$D$10</f>
        <v>1</v>
      </c>
    </row>
    <row r="6" spans="2:10" x14ac:dyDescent="0.3">
      <c r="C6" s="203" t="s">
        <v>74</v>
      </c>
      <c r="D6" s="204">
        <f>COUNTIF($I$13:$I$669,"Fail")</f>
        <v>0</v>
      </c>
      <c r="E6" s="205">
        <f>D6/D10</f>
        <v>0</v>
      </c>
    </row>
    <row r="7" spans="2:10" x14ac:dyDescent="0.3">
      <c r="C7" s="203" t="s">
        <v>157</v>
      </c>
      <c r="D7" s="204">
        <f>COUNTIF($I$13:$I$669,"N/A")</f>
        <v>0</v>
      </c>
      <c r="E7" s="205">
        <f>D7/D10</f>
        <v>0</v>
      </c>
    </row>
    <row r="8" spans="2:10" x14ac:dyDescent="0.3">
      <c r="C8" s="203" t="s">
        <v>184</v>
      </c>
      <c r="D8" s="204">
        <f>COUNTIF($I$13:$I$669,"Block")</f>
        <v>0</v>
      </c>
      <c r="E8" s="205">
        <f>D8/D10</f>
        <v>0</v>
      </c>
    </row>
    <row r="9" spans="2:10" ht="17.25" thickBot="1" x14ac:dyDescent="0.35">
      <c r="C9" s="206" t="s">
        <v>18</v>
      </c>
      <c r="D9" s="207">
        <f>COUNTIF($I$13:$I$669,"Incomplete")</f>
        <v>0</v>
      </c>
      <c r="E9" s="208">
        <f>D9/D10</f>
        <v>0</v>
      </c>
    </row>
    <row r="10" spans="2:10" x14ac:dyDescent="0.3">
      <c r="C10" s="209" t="s">
        <v>186</v>
      </c>
      <c r="D10" s="210">
        <f>SUM(D5:D9)</f>
        <v>33</v>
      </c>
      <c r="E10" s="202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27" t="s">
        <v>160</v>
      </c>
      <c r="D12" s="227" t="s">
        <v>161</v>
      </c>
      <c r="E12" s="228" t="s">
        <v>81</v>
      </c>
      <c r="F12" s="229" t="s">
        <v>82</v>
      </c>
      <c r="G12" s="229" t="s">
        <v>187</v>
      </c>
      <c r="H12" s="229" t="s">
        <v>83</v>
      </c>
      <c r="I12" s="255" t="s">
        <v>180</v>
      </c>
      <c r="J12" s="228" t="s">
        <v>85</v>
      </c>
    </row>
    <row r="13" spans="2:10" x14ac:dyDescent="0.3">
      <c r="B13" s="237" t="s">
        <v>2580</v>
      </c>
      <c r="C13" s="409" t="s">
        <v>2071</v>
      </c>
      <c r="D13" s="441" t="s">
        <v>2072</v>
      </c>
      <c r="E13" s="285" t="s">
        <v>72</v>
      </c>
      <c r="F13" s="409" t="s">
        <v>2073</v>
      </c>
      <c r="G13" s="244" t="s">
        <v>2074</v>
      </c>
      <c r="H13" s="99" t="s">
        <v>2075</v>
      </c>
      <c r="I13" s="259" t="s">
        <v>47</v>
      </c>
      <c r="J13" s="163"/>
    </row>
    <row r="14" spans="2:10" x14ac:dyDescent="0.3">
      <c r="B14" s="245" t="s">
        <v>2581</v>
      </c>
      <c r="C14" s="410"/>
      <c r="D14" s="442"/>
      <c r="E14" s="285" t="s">
        <v>72</v>
      </c>
      <c r="F14" s="410"/>
      <c r="G14" s="99" t="s">
        <v>2078</v>
      </c>
      <c r="H14" s="99" t="s">
        <v>2079</v>
      </c>
      <c r="I14" s="259" t="s">
        <v>47</v>
      </c>
      <c r="J14" s="163"/>
    </row>
    <row r="15" spans="2:10" x14ac:dyDescent="0.3">
      <c r="B15" s="245" t="s">
        <v>2582</v>
      </c>
      <c r="C15" s="410"/>
      <c r="D15" s="442"/>
      <c r="E15" s="285" t="s">
        <v>72</v>
      </c>
      <c r="F15" s="410"/>
      <c r="G15" s="99" t="s">
        <v>1924</v>
      </c>
      <c r="H15" s="99" t="s">
        <v>1925</v>
      </c>
      <c r="I15" s="259" t="s">
        <v>47</v>
      </c>
      <c r="J15" s="163"/>
    </row>
    <row r="16" spans="2:10" x14ac:dyDescent="0.3">
      <c r="B16" s="245" t="s">
        <v>2583</v>
      </c>
      <c r="C16" s="410"/>
      <c r="D16" s="442"/>
      <c r="E16" s="285" t="s">
        <v>72</v>
      </c>
      <c r="F16" s="410"/>
      <c r="G16" s="99" t="s">
        <v>1928</v>
      </c>
      <c r="H16" s="99" t="s">
        <v>1919</v>
      </c>
      <c r="I16" s="259" t="s">
        <v>47</v>
      </c>
      <c r="J16" s="163"/>
    </row>
    <row r="17" spans="2:10" ht="18" customHeight="1" x14ac:dyDescent="0.3">
      <c r="B17" s="245" t="s">
        <v>2584</v>
      </c>
      <c r="C17" s="410"/>
      <c r="D17" s="442"/>
      <c r="E17" s="285" t="s">
        <v>72</v>
      </c>
      <c r="F17" s="410"/>
      <c r="G17" s="99" t="s">
        <v>1929</v>
      </c>
      <c r="H17" s="99" t="s">
        <v>1922</v>
      </c>
      <c r="I17" s="259" t="s">
        <v>47</v>
      </c>
      <c r="J17" s="163"/>
    </row>
    <row r="18" spans="2:10" x14ac:dyDescent="0.3">
      <c r="B18" s="245" t="s">
        <v>2585</v>
      </c>
      <c r="C18" s="410"/>
      <c r="D18" s="442"/>
      <c r="E18" s="285" t="s">
        <v>72</v>
      </c>
      <c r="F18" s="410"/>
      <c r="G18" s="99" t="s">
        <v>2080</v>
      </c>
      <c r="H18" s="99" t="s">
        <v>2081</v>
      </c>
      <c r="I18" s="259" t="s">
        <v>47</v>
      </c>
      <c r="J18" s="163"/>
    </row>
    <row r="19" spans="2:10" x14ac:dyDescent="0.3">
      <c r="B19" s="245" t="s">
        <v>2586</v>
      </c>
      <c r="C19" s="410"/>
      <c r="D19" s="443"/>
      <c r="E19" s="285" t="s">
        <v>72</v>
      </c>
      <c r="F19" s="411"/>
      <c r="G19" s="250" t="s">
        <v>1934</v>
      </c>
      <c r="H19" s="99" t="s">
        <v>2044</v>
      </c>
      <c r="I19" s="259" t="s">
        <v>47</v>
      </c>
      <c r="J19" s="163"/>
    </row>
    <row r="20" spans="2:10" x14ac:dyDescent="0.3">
      <c r="B20" s="245" t="s">
        <v>2587</v>
      </c>
      <c r="C20" s="410"/>
      <c r="D20" s="435" t="s">
        <v>3800</v>
      </c>
      <c r="E20" s="285" t="s">
        <v>72</v>
      </c>
      <c r="F20" s="409" t="s">
        <v>1943</v>
      </c>
      <c r="G20" s="99" t="s">
        <v>1944</v>
      </c>
      <c r="H20" s="99" t="s">
        <v>1945</v>
      </c>
      <c r="I20" s="259" t="s">
        <v>47</v>
      </c>
      <c r="J20" s="163"/>
    </row>
    <row r="21" spans="2:10" x14ac:dyDescent="0.3">
      <c r="B21" s="245" t="s">
        <v>2588</v>
      </c>
      <c r="C21" s="410"/>
      <c r="D21" s="436"/>
      <c r="E21" s="285" t="s">
        <v>72</v>
      </c>
      <c r="F21" s="410"/>
      <c r="G21" s="99" t="s">
        <v>1946</v>
      </c>
      <c r="H21" s="99" t="s">
        <v>1947</v>
      </c>
      <c r="I21" s="259" t="s">
        <v>47</v>
      </c>
      <c r="J21" s="163"/>
    </row>
    <row r="22" spans="2:10" ht="17.25" customHeight="1" x14ac:dyDescent="0.3">
      <c r="B22" s="245" t="s">
        <v>2589</v>
      </c>
      <c r="C22" s="410"/>
      <c r="D22" s="436"/>
      <c r="E22" s="285" t="s">
        <v>72</v>
      </c>
      <c r="F22" s="410"/>
      <c r="G22" s="99" t="s">
        <v>1948</v>
      </c>
      <c r="H22" s="99" t="s">
        <v>1949</v>
      </c>
      <c r="I22" s="259" t="s">
        <v>47</v>
      </c>
      <c r="J22" s="163"/>
    </row>
    <row r="23" spans="2:10" x14ac:dyDescent="0.3">
      <c r="B23" s="245" t="s">
        <v>2590</v>
      </c>
      <c r="C23" s="410"/>
      <c r="D23" s="436"/>
      <c r="E23" s="285" t="s">
        <v>72</v>
      </c>
      <c r="F23" s="410"/>
      <c r="G23" s="99" t="s">
        <v>1950</v>
      </c>
      <c r="H23" s="99" t="s">
        <v>1951</v>
      </c>
      <c r="I23" s="259" t="s">
        <v>47</v>
      </c>
      <c r="J23" s="163"/>
    </row>
    <row r="24" spans="2:10" x14ac:dyDescent="0.3">
      <c r="B24" s="245" t="s">
        <v>2591</v>
      </c>
      <c r="C24" s="410"/>
      <c r="D24" s="436"/>
      <c r="E24" s="285" t="s">
        <v>72</v>
      </c>
      <c r="F24" s="410"/>
      <c r="G24" s="99" t="s">
        <v>1952</v>
      </c>
      <c r="H24" s="99" t="s">
        <v>1953</v>
      </c>
      <c r="I24" s="259" t="s">
        <v>47</v>
      </c>
      <c r="J24" s="163"/>
    </row>
    <row r="25" spans="2:10" x14ac:dyDescent="0.3">
      <c r="B25" s="245" t="s">
        <v>2592</v>
      </c>
      <c r="C25" s="410"/>
      <c r="D25" s="436"/>
      <c r="E25" s="285" t="s">
        <v>72</v>
      </c>
      <c r="F25" s="410"/>
      <c r="G25" s="99" t="s">
        <v>1956</v>
      </c>
      <c r="H25" s="99" t="s">
        <v>1954</v>
      </c>
      <c r="I25" s="259" t="s">
        <v>47</v>
      </c>
      <c r="J25" s="163"/>
    </row>
    <row r="26" spans="2:10" x14ac:dyDescent="0.3">
      <c r="B26" s="245" t="s">
        <v>2593</v>
      </c>
      <c r="C26" s="410"/>
      <c r="D26" s="436"/>
      <c r="E26" s="285" t="s">
        <v>72</v>
      </c>
      <c r="F26" s="410"/>
      <c r="G26" s="99" t="s">
        <v>1959</v>
      </c>
      <c r="H26" s="99" t="s">
        <v>1955</v>
      </c>
      <c r="I26" s="259" t="s">
        <v>47</v>
      </c>
      <c r="J26" s="163"/>
    </row>
    <row r="27" spans="2:10" x14ac:dyDescent="0.3">
      <c r="B27" s="245" t="s">
        <v>2594</v>
      </c>
      <c r="C27" s="410"/>
      <c r="D27" s="436"/>
      <c r="E27" s="285" t="s">
        <v>72</v>
      </c>
      <c r="F27" s="411"/>
      <c r="G27" s="250" t="s">
        <v>1957</v>
      </c>
      <c r="H27" s="99" t="s">
        <v>1958</v>
      </c>
      <c r="I27" s="259" t="s">
        <v>47</v>
      </c>
      <c r="J27" s="163"/>
    </row>
    <row r="28" spans="2:10" x14ac:dyDescent="0.3">
      <c r="B28" s="245" t="s">
        <v>2595</v>
      </c>
      <c r="C28" s="410"/>
      <c r="D28" s="436"/>
      <c r="E28" s="285" t="s">
        <v>72</v>
      </c>
      <c r="F28" s="409" t="s">
        <v>1971</v>
      </c>
      <c r="G28" s="409" t="s">
        <v>1960</v>
      </c>
      <c r="H28" s="99" t="s">
        <v>1961</v>
      </c>
      <c r="I28" s="259" t="s">
        <v>47</v>
      </c>
      <c r="J28" s="163"/>
    </row>
    <row r="29" spans="2:10" x14ac:dyDescent="0.3">
      <c r="B29" s="245" t="s">
        <v>2596</v>
      </c>
      <c r="C29" s="410"/>
      <c r="D29" s="436"/>
      <c r="E29" s="285" t="s">
        <v>72</v>
      </c>
      <c r="F29" s="410"/>
      <c r="G29" s="410"/>
      <c r="H29" s="99" t="s">
        <v>1962</v>
      </c>
      <c r="I29" s="259" t="s">
        <v>47</v>
      </c>
      <c r="J29" s="163"/>
    </row>
    <row r="30" spans="2:10" x14ac:dyDescent="0.3">
      <c r="B30" s="245" t="s">
        <v>2597</v>
      </c>
      <c r="C30" s="410"/>
      <c r="D30" s="436"/>
      <c r="E30" s="285" t="s">
        <v>72</v>
      </c>
      <c r="F30" s="410"/>
      <c r="G30" s="410"/>
      <c r="H30" s="99" t="s">
        <v>1963</v>
      </c>
      <c r="I30" s="259" t="s">
        <v>47</v>
      </c>
      <c r="J30" s="163"/>
    </row>
    <row r="31" spans="2:10" ht="20.25" customHeight="1" x14ac:dyDescent="0.3">
      <c r="B31" s="245" t="s">
        <v>2598</v>
      </c>
      <c r="C31" s="410"/>
      <c r="D31" s="436"/>
      <c r="E31" s="285" t="s">
        <v>72</v>
      </c>
      <c r="F31" s="410"/>
      <c r="G31" s="410"/>
      <c r="H31" s="99" t="s">
        <v>1964</v>
      </c>
      <c r="I31" s="259" t="s">
        <v>47</v>
      </c>
      <c r="J31" s="163"/>
    </row>
    <row r="32" spans="2:10" x14ac:dyDescent="0.3">
      <c r="B32" s="245" t="s">
        <v>2599</v>
      </c>
      <c r="C32" s="410"/>
      <c r="D32" s="436"/>
      <c r="E32" s="285" t="s">
        <v>72</v>
      </c>
      <c r="F32" s="410"/>
      <c r="G32" s="411"/>
      <c r="H32" s="99" t="s">
        <v>1965</v>
      </c>
      <c r="I32" s="259" t="s">
        <v>47</v>
      </c>
      <c r="J32" s="163"/>
    </row>
    <row r="33" spans="2:10" x14ac:dyDescent="0.3">
      <c r="B33" s="245" t="s">
        <v>2600</v>
      </c>
      <c r="C33" s="410"/>
      <c r="D33" s="436"/>
      <c r="E33" s="285" t="s">
        <v>72</v>
      </c>
      <c r="F33" s="410"/>
      <c r="G33" s="409" t="s">
        <v>1966</v>
      </c>
      <c r="H33" s="99" t="s">
        <v>1967</v>
      </c>
      <c r="I33" s="259" t="s">
        <v>47</v>
      </c>
      <c r="J33" s="163"/>
    </row>
    <row r="34" spans="2:10" x14ac:dyDescent="0.3">
      <c r="B34" s="245" t="s">
        <v>2601</v>
      </c>
      <c r="C34" s="410"/>
      <c r="D34" s="436"/>
      <c r="E34" s="285" t="s">
        <v>72</v>
      </c>
      <c r="F34" s="410"/>
      <c r="G34" s="411"/>
      <c r="H34" s="99" t="s">
        <v>1968</v>
      </c>
      <c r="I34" s="259" t="s">
        <v>47</v>
      </c>
      <c r="J34" s="163"/>
    </row>
    <row r="35" spans="2:10" x14ac:dyDescent="0.3">
      <c r="B35" s="245" t="s">
        <v>2602</v>
      </c>
      <c r="C35" s="410"/>
      <c r="D35" s="436"/>
      <c r="E35" s="285" t="s">
        <v>72</v>
      </c>
      <c r="F35" s="411"/>
      <c r="G35" s="250" t="s">
        <v>1969</v>
      </c>
      <c r="H35" s="99" t="s">
        <v>1970</v>
      </c>
      <c r="I35" s="259" t="s">
        <v>47</v>
      </c>
      <c r="J35" s="163"/>
    </row>
    <row r="36" spans="2:10" x14ac:dyDescent="0.3">
      <c r="B36" s="245" t="s">
        <v>2603</v>
      </c>
      <c r="C36" s="410"/>
      <c r="D36" s="436"/>
      <c r="E36" s="285" t="s">
        <v>72</v>
      </c>
      <c r="F36" s="409" t="s">
        <v>2082</v>
      </c>
      <c r="G36" s="99" t="s">
        <v>2083</v>
      </c>
      <c r="H36" s="99" t="s">
        <v>2084</v>
      </c>
      <c r="I36" s="259" t="s">
        <v>47</v>
      </c>
      <c r="J36" s="163"/>
    </row>
    <row r="37" spans="2:10" ht="19.5" customHeight="1" x14ac:dyDescent="0.3">
      <c r="B37" s="245" t="s">
        <v>2604</v>
      </c>
      <c r="C37" s="410"/>
      <c r="D37" s="436"/>
      <c r="E37" s="285" t="s">
        <v>72</v>
      </c>
      <c r="F37" s="411"/>
      <c r="G37" s="250" t="s">
        <v>2085</v>
      </c>
      <c r="H37" s="99" t="s">
        <v>2086</v>
      </c>
      <c r="I37" s="259" t="s">
        <v>47</v>
      </c>
      <c r="J37" s="163"/>
    </row>
    <row r="38" spans="2:10" x14ac:dyDescent="0.3">
      <c r="B38" s="245" t="s">
        <v>2605</v>
      </c>
      <c r="C38" s="410"/>
      <c r="D38" s="436"/>
      <c r="E38" s="285" t="s">
        <v>72</v>
      </c>
      <c r="F38" s="409" t="s">
        <v>2087</v>
      </c>
      <c r="G38" s="409" t="s">
        <v>2088</v>
      </c>
      <c r="H38" s="99" t="s">
        <v>2089</v>
      </c>
      <c r="I38" s="259" t="s">
        <v>47</v>
      </c>
      <c r="J38" s="163"/>
    </row>
    <row r="39" spans="2:10" ht="16.5" customHeight="1" x14ac:dyDescent="0.3">
      <c r="B39" s="245" t="s">
        <v>2606</v>
      </c>
      <c r="C39" s="410"/>
      <c r="D39" s="436"/>
      <c r="E39" s="285" t="s">
        <v>72</v>
      </c>
      <c r="F39" s="410"/>
      <c r="G39" s="411"/>
      <c r="H39" s="99" t="s">
        <v>2090</v>
      </c>
      <c r="I39" s="259" t="s">
        <v>47</v>
      </c>
      <c r="J39" s="163"/>
    </row>
    <row r="40" spans="2:10" ht="13.5" customHeight="1" x14ac:dyDescent="0.3">
      <c r="B40" s="245" t="s">
        <v>2607</v>
      </c>
      <c r="C40" s="410"/>
      <c r="D40" s="436"/>
      <c r="E40" s="285" t="s">
        <v>72</v>
      </c>
      <c r="F40" s="410"/>
      <c r="G40" s="409" t="s">
        <v>1979</v>
      </c>
      <c r="H40" s="99" t="s">
        <v>1980</v>
      </c>
      <c r="I40" s="259" t="s">
        <v>47</v>
      </c>
      <c r="J40" s="163"/>
    </row>
    <row r="41" spans="2:10" x14ac:dyDescent="0.3">
      <c r="B41" s="245" t="s">
        <v>2608</v>
      </c>
      <c r="C41" s="410"/>
      <c r="D41" s="437"/>
      <c r="E41" s="285" t="s">
        <v>72</v>
      </c>
      <c r="F41" s="411"/>
      <c r="G41" s="411"/>
      <c r="H41" s="99" t="s">
        <v>1981</v>
      </c>
      <c r="I41" s="259" t="s">
        <v>47</v>
      </c>
      <c r="J41" s="163"/>
    </row>
    <row r="42" spans="2:10" x14ac:dyDescent="0.3">
      <c r="B42" s="245" t="s">
        <v>2609</v>
      </c>
      <c r="C42" s="410"/>
      <c r="D42" s="435" t="s">
        <v>3801</v>
      </c>
      <c r="E42" s="285" t="s">
        <v>72</v>
      </c>
      <c r="F42" s="409" t="s">
        <v>1982</v>
      </c>
      <c r="G42" s="409" t="s">
        <v>1983</v>
      </c>
      <c r="H42" s="99" t="s">
        <v>1984</v>
      </c>
      <c r="I42" s="259" t="s">
        <v>47</v>
      </c>
      <c r="J42" s="163"/>
    </row>
    <row r="43" spans="2:10" ht="33" x14ac:dyDescent="0.3">
      <c r="B43" s="245" t="s">
        <v>2610</v>
      </c>
      <c r="C43" s="410"/>
      <c r="D43" s="436"/>
      <c r="E43" s="285" t="s">
        <v>72</v>
      </c>
      <c r="F43" s="410"/>
      <c r="G43" s="411"/>
      <c r="H43" s="99" t="s">
        <v>2388</v>
      </c>
      <c r="I43" s="259" t="s">
        <v>47</v>
      </c>
      <c r="J43" s="163"/>
    </row>
    <row r="44" spans="2:10" x14ac:dyDescent="0.3">
      <c r="B44" s="245" t="s">
        <v>3802</v>
      </c>
      <c r="C44" s="411"/>
      <c r="D44" s="437"/>
      <c r="E44" s="285" t="s">
        <v>72</v>
      </c>
      <c r="F44" s="411"/>
      <c r="G44" s="99" t="s">
        <v>1991</v>
      </c>
      <c r="H44" s="99" t="s">
        <v>1992</v>
      </c>
      <c r="I44" s="259" t="s">
        <v>47</v>
      </c>
      <c r="J44" s="163"/>
    </row>
    <row r="45" spans="2:10" x14ac:dyDescent="0.3">
      <c r="B45" s="438" t="s">
        <v>1797</v>
      </c>
      <c r="C45" s="439"/>
      <c r="D45" s="439"/>
      <c r="E45" s="439"/>
      <c r="F45" s="439"/>
      <c r="G45" s="439"/>
      <c r="H45" s="439"/>
      <c r="I45" s="439"/>
      <c r="J45" s="440"/>
    </row>
    <row r="46" spans="2:10" ht="132" x14ac:dyDescent="0.3">
      <c r="B46" s="293" t="s">
        <v>3803</v>
      </c>
      <c r="C46" s="296"/>
      <c r="D46" s="292" t="s">
        <v>3825</v>
      </c>
      <c r="E46" s="285" t="s">
        <v>72</v>
      </c>
      <c r="F46" s="292" t="s">
        <v>3826</v>
      </c>
      <c r="G46" s="294"/>
      <c r="H46" s="295" t="s">
        <v>3824</v>
      </c>
      <c r="I46" s="298" t="s">
        <v>47</v>
      </c>
      <c r="J46" s="299"/>
    </row>
  </sheetData>
  <mergeCells count="17">
    <mergeCell ref="G40:G41"/>
    <mergeCell ref="G42:G43"/>
    <mergeCell ref="D42:D44"/>
    <mergeCell ref="F42:F44"/>
    <mergeCell ref="D4:E4"/>
    <mergeCell ref="B45:J45"/>
    <mergeCell ref="C13:C44"/>
    <mergeCell ref="D13:D19"/>
    <mergeCell ref="D20:D41"/>
    <mergeCell ref="F13:F19"/>
    <mergeCell ref="F20:F27"/>
    <mergeCell ref="F28:F35"/>
    <mergeCell ref="F36:F37"/>
    <mergeCell ref="F38:F41"/>
    <mergeCell ref="G28:G32"/>
    <mergeCell ref="G33:G34"/>
    <mergeCell ref="G38:G39"/>
  </mergeCells>
  <phoneticPr fontId="2" type="noConversion"/>
  <conditionalFormatting sqref="I46">
    <cfRule type="cellIs" dxfId="115" priority="1" operator="equal">
      <formula>"Incomplete"</formula>
    </cfRule>
    <cfRule type="cellIs" dxfId="114" priority="2" operator="equal">
      <formula>"N/A"</formula>
    </cfRule>
    <cfRule type="cellIs" dxfId="113" priority="3" operator="equal">
      <formula>"Pass"</formula>
    </cfRule>
    <cfRule type="cellIs" dxfId="112" priority="4" operator="equal">
      <formula>"Fail"</formula>
    </cfRule>
  </conditionalFormatting>
  <conditionalFormatting sqref="I13:I44">
    <cfRule type="cellIs" dxfId="111" priority="5" operator="equal">
      <formula>"Incomplete"</formula>
    </cfRule>
    <cfRule type="cellIs" dxfId="110" priority="6" operator="equal">
      <formula>"N/A"</formula>
    </cfRule>
    <cfRule type="cellIs" dxfId="109" priority="7" operator="equal">
      <formula>"Pass"</formula>
    </cfRule>
    <cfRule type="cellIs" dxfId="108" priority="8" operator="equal">
      <formula>"Fail"</formula>
    </cfRule>
  </conditionalFormatting>
  <dataValidations count="2">
    <dataValidation type="list" allowBlank="1" showInputMessage="1" showErrorMessage="1" sqref="I13:I44 I46">
      <formula1>"Pass,Fail,N/A,Block,Incomplete"</formula1>
    </dataValidation>
    <dataValidation type="list" allowBlank="1" showInputMessage="1" showErrorMessage="1" sqref="D4 E13:E44 E46">
      <formula1>"Full,Spot"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188"/>
  <sheetViews>
    <sheetView showGridLines="0" zoomScale="77" zoomScaleNormal="77" workbookViewId="0">
      <selection activeCell="I13" sqref="I13"/>
    </sheetView>
  </sheetViews>
  <sheetFormatPr defaultRowHeight="16.5" x14ac:dyDescent="0.3"/>
  <cols>
    <col min="1" max="1" width="3.375" style="127" customWidth="1"/>
    <col min="2" max="2" width="11.375" style="84" bestFit="1" customWidth="1"/>
    <col min="3" max="3" width="9" style="127" bestFit="1" customWidth="1"/>
    <col min="4" max="4" width="18.625" style="127" customWidth="1"/>
    <col min="5" max="5" width="11" style="127" customWidth="1"/>
    <col min="6" max="6" width="43" style="128" bestFit="1" customWidth="1"/>
    <col min="7" max="7" width="42.5" style="128" bestFit="1" customWidth="1"/>
    <col min="8" max="8" width="52.875" style="128" customWidth="1"/>
    <col min="9" max="9" width="7.625" style="84" customWidth="1"/>
    <col min="10" max="10" width="18" style="127" customWidth="1"/>
    <col min="11" max="16384" width="9" style="127"/>
  </cols>
  <sheetData>
    <row r="4" spans="2:10" ht="17.25" thickBot="1" x14ac:dyDescent="0.35">
      <c r="C4" s="226" t="s">
        <v>71</v>
      </c>
      <c r="D4" s="404" t="s">
        <v>72</v>
      </c>
      <c r="E4" s="405"/>
    </row>
    <row r="5" spans="2:10" ht="17.25" thickTop="1" x14ac:dyDescent="0.3">
      <c r="C5" s="200" t="s">
        <v>299</v>
      </c>
      <c r="D5" s="201">
        <f>COUNTIF($I$13:$I$667,"Pass")</f>
        <v>176</v>
      </c>
      <c r="E5" s="202">
        <f>D5/$D$10</f>
        <v>1</v>
      </c>
    </row>
    <row r="6" spans="2:10" x14ac:dyDescent="0.3">
      <c r="C6" s="203" t="s">
        <v>74</v>
      </c>
      <c r="D6" s="204">
        <f>COUNTIF($I$13:$I$667,"Fail")</f>
        <v>0</v>
      </c>
      <c r="E6" s="205">
        <f>D6/D10</f>
        <v>0</v>
      </c>
    </row>
    <row r="7" spans="2:10" x14ac:dyDescent="0.3">
      <c r="C7" s="203" t="s">
        <v>157</v>
      </c>
      <c r="D7" s="204">
        <f>COUNTIF($I$13:$I$667,"N/A")</f>
        <v>0</v>
      </c>
      <c r="E7" s="205">
        <f>D7/D10</f>
        <v>0</v>
      </c>
    </row>
    <row r="8" spans="2:10" x14ac:dyDescent="0.3">
      <c r="C8" s="203" t="s">
        <v>184</v>
      </c>
      <c r="D8" s="204">
        <f>COUNTIF($I$13:$I$667,"Block")</f>
        <v>0</v>
      </c>
      <c r="E8" s="205">
        <f>D8/D10</f>
        <v>0</v>
      </c>
    </row>
    <row r="9" spans="2:10" ht="17.25" thickBot="1" x14ac:dyDescent="0.35">
      <c r="C9" s="206" t="s">
        <v>18</v>
      </c>
      <c r="D9" s="207">
        <f>COUNTIF($I$13:$I$667,"Incomplete")</f>
        <v>0</v>
      </c>
      <c r="E9" s="208">
        <f>D9/D10</f>
        <v>0</v>
      </c>
    </row>
    <row r="10" spans="2:10" x14ac:dyDescent="0.3">
      <c r="C10" s="209" t="s">
        <v>186</v>
      </c>
      <c r="D10" s="210">
        <f>SUM(D5:D9)</f>
        <v>176</v>
      </c>
      <c r="E10" s="202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27" t="s">
        <v>160</v>
      </c>
      <c r="D12" s="227" t="s">
        <v>161</v>
      </c>
      <c r="E12" s="228" t="s">
        <v>81</v>
      </c>
      <c r="F12" s="229" t="s">
        <v>82</v>
      </c>
      <c r="G12" s="229" t="s">
        <v>187</v>
      </c>
      <c r="H12" s="229" t="s">
        <v>83</v>
      </c>
      <c r="I12" s="255" t="s">
        <v>180</v>
      </c>
      <c r="J12" s="228" t="s">
        <v>85</v>
      </c>
    </row>
    <row r="13" spans="2:10" x14ac:dyDescent="0.3">
      <c r="B13" s="237" t="s">
        <v>2551</v>
      </c>
      <c r="C13" s="406" t="s">
        <v>2391</v>
      </c>
      <c r="D13" s="412" t="s">
        <v>2444</v>
      </c>
      <c r="E13" s="285" t="s">
        <v>72</v>
      </c>
      <c r="F13" s="409" t="s">
        <v>1908</v>
      </c>
      <c r="G13" s="415" t="s">
        <v>2394</v>
      </c>
      <c r="H13" s="99" t="s">
        <v>2392</v>
      </c>
      <c r="I13" s="259" t="s">
        <v>47</v>
      </c>
      <c r="J13" s="163"/>
    </row>
    <row r="14" spans="2:10" x14ac:dyDescent="0.3">
      <c r="B14" s="245" t="s">
        <v>2552</v>
      </c>
      <c r="C14" s="407"/>
      <c r="D14" s="413"/>
      <c r="E14" s="285" t="s">
        <v>72</v>
      </c>
      <c r="F14" s="411"/>
      <c r="G14" s="416"/>
      <c r="H14" s="99" t="s">
        <v>2393</v>
      </c>
      <c r="I14" s="259" t="s">
        <v>47</v>
      </c>
      <c r="J14" s="163"/>
    </row>
    <row r="15" spans="2:10" x14ac:dyDescent="0.3">
      <c r="B15" s="245" t="s">
        <v>2553</v>
      </c>
      <c r="C15" s="407"/>
      <c r="D15" s="413"/>
      <c r="E15" s="285" t="s">
        <v>72</v>
      </c>
      <c r="F15" s="243" t="s">
        <v>1912</v>
      </c>
      <c r="G15" s="243" t="s">
        <v>1913</v>
      </c>
      <c r="H15" s="99" t="s">
        <v>1941</v>
      </c>
      <c r="I15" s="259" t="s">
        <v>47</v>
      </c>
      <c r="J15" s="163"/>
    </row>
    <row r="16" spans="2:10" x14ac:dyDescent="0.3">
      <c r="B16" s="245" t="s">
        <v>2554</v>
      </c>
      <c r="C16" s="407"/>
      <c r="D16" s="413"/>
      <c r="E16" s="285" t="s">
        <v>72</v>
      </c>
      <c r="F16" s="99" t="s">
        <v>1914</v>
      </c>
      <c r="G16" s="99" t="s">
        <v>1915</v>
      </c>
      <c r="H16" s="99" t="s">
        <v>1916</v>
      </c>
      <c r="I16" s="259" t="s">
        <v>47</v>
      </c>
      <c r="J16" s="163"/>
    </row>
    <row r="17" spans="2:10" x14ac:dyDescent="0.3">
      <c r="B17" s="245" t="s">
        <v>2555</v>
      </c>
      <c r="C17" s="407"/>
      <c r="D17" s="413"/>
      <c r="E17" s="285" t="s">
        <v>72</v>
      </c>
      <c r="F17" s="99" t="s">
        <v>1914</v>
      </c>
      <c r="G17" s="99" t="s">
        <v>1940</v>
      </c>
      <c r="H17" s="99"/>
      <c r="I17" s="259" t="s">
        <v>47</v>
      </c>
      <c r="J17" s="163"/>
    </row>
    <row r="18" spans="2:10" x14ac:dyDescent="0.3">
      <c r="B18" s="245" t="s">
        <v>2556</v>
      </c>
      <c r="C18" s="407"/>
      <c r="D18" s="413"/>
      <c r="E18" s="285" t="s">
        <v>72</v>
      </c>
      <c r="F18" s="99" t="s">
        <v>1917</v>
      </c>
      <c r="G18" s="99" t="s">
        <v>1918</v>
      </c>
      <c r="H18" s="99" t="s">
        <v>1919</v>
      </c>
      <c r="I18" s="259" t="s">
        <v>47</v>
      </c>
      <c r="J18" s="163"/>
    </row>
    <row r="19" spans="2:10" x14ac:dyDescent="0.3">
      <c r="B19" s="245" t="s">
        <v>2557</v>
      </c>
      <c r="C19" s="407"/>
      <c r="D19" s="413"/>
      <c r="E19" s="285" t="s">
        <v>72</v>
      </c>
      <c r="F19" s="99" t="s">
        <v>1920</v>
      </c>
      <c r="G19" s="99" t="s">
        <v>1921</v>
      </c>
      <c r="H19" s="99" t="s">
        <v>1922</v>
      </c>
      <c r="I19" s="259" t="s">
        <v>47</v>
      </c>
      <c r="J19" s="163"/>
    </row>
    <row r="20" spans="2:10" x14ac:dyDescent="0.3">
      <c r="B20" s="245" t="s">
        <v>2558</v>
      </c>
      <c r="C20" s="407"/>
      <c r="D20" s="413"/>
      <c r="E20" s="285" t="s">
        <v>72</v>
      </c>
      <c r="F20" s="99" t="s">
        <v>1923</v>
      </c>
      <c r="G20" s="99" t="s">
        <v>1924</v>
      </c>
      <c r="H20" s="99" t="s">
        <v>1925</v>
      </c>
      <c r="I20" s="259" t="s">
        <v>47</v>
      </c>
      <c r="J20" s="163"/>
    </row>
    <row r="21" spans="2:10" x14ac:dyDescent="0.3">
      <c r="B21" s="245" t="s">
        <v>2559</v>
      </c>
      <c r="C21" s="407"/>
      <c r="D21" s="413"/>
      <c r="E21" s="285" t="s">
        <v>72</v>
      </c>
      <c r="F21" s="99" t="s">
        <v>1926</v>
      </c>
      <c r="G21" s="99" t="s">
        <v>1928</v>
      </c>
      <c r="H21" s="99" t="s">
        <v>1919</v>
      </c>
      <c r="I21" s="259" t="s">
        <v>47</v>
      </c>
      <c r="J21" s="163"/>
    </row>
    <row r="22" spans="2:10" x14ac:dyDescent="0.3">
      <c r="B22" s="245" t="s">
        <v>2560</v>
      </c>
      <c r="C22" s="407"/>
      <c r="D22" s="413"/>
      <c r="E22" s="285" t="s">
        <v>72</v>
      </c>
      <c r="F22" s="99" t="s">
        <v>1927</v>
      </c>
      <c r="G22" s="99" t="s">
        <v>1929</v>
      </c>
      <c r="H22" s="99" t="s">
        <v>1922</v>
      </c>
      <c r="I22" s="259" t="s">
        <v>47</v>
      </c>
      <c r="J22" s="163"/>
    </row>
    <row r="23" spans="2:10" x14ac:dyDescent="0.3">
      <c r="B23" s="245" t="s">
        <v>2561</v>
      </c>
      <c r="C23" s="407"/>
      <c r="D23" s="413"/>
      <c r="E23" s="285" t="s">
        <v>72</v>
      </c>
      <c r="F23" s="99" t="s">
        <v>1930</v>
      </c>
      <c r="G23" s="250" t="s">
        <v>1931</v>
      </c>
      <c r="H23" s="99" t="s">
        <v>1932</v>
      </c>
      <c r="I23" s="259" t="s">
        <v>47</v>
      </c>
      <c r="J23" s="163"/>
    </row>
    <row r="24" spans="2:10" x14ac:dyDescent="0.3">
      <c r="B24" s="245" t="s">
        <v>2562</v>
      </c>
      <c r="C24" s="407"/>
      <c r="D24" s="413"/>
      <c r="E24" s="285" t="s">
        <v>72</v>
      </c>
      <c r="F24" s="99" t="s">
        <v>1935</v>
      </c>
      <c r="G24" s="99" t="s">
        <v>1936</v>
      </c>
      <c r="H24" s="99" t="s">
        <v>1938</v>
      </c>
      <c r="I24" s="259" t="s">
        <v>47</v>
      </c>
      <c r="J24" s="163"/>
    </row>
    <row r="25" spans="2:10" x14ac:dyDescent="0.3">
      <c r="B25" s="245" t="s">
        <v>2563</v>
      </c>
      <c r="C25" s="407"/>
      <c r="D25" s="413"/>
      <c r="E25" s="285" t="s">
        <v>72</v>
      </c>
      <c r="F25" s="99" t="s">
        <v>1935</v>
      </c>
      <c r="G25" s="99" t="s">
        <v>1937</v>
      </c>
      <c r="H25" s="99" t="s">
        <v>1939</v>
      </c>
      <c r="I25" s="259" t="s">
        <v>47</v>
      </c>
      <c r="J25" s="163"/>
    </row>
    <row r="26" spans="2:10" x14ac:dyDescent="0.3">
      <c r="B26" s="245" t="s">
        <v>2564</v>
      </c>
      <c r="C26" s="407"/>
      <c r="D26" s="413"/>
      <c r="E26" s="285" t="s">
        <v>72</v>
      </c>
      <c r="F26" s="99" t="s">
        <v>1933</v>
      </c>
      <c r="G26" s="250" t="s">
        <v>1934</v>
      </c>
      <c r="H26" s="99" t="s">
        <v>2044</v>
      </c>
      <c r="I26" s="259" t="s">
        <v>47</v>
      </c>
      <c r="J26" s="163"/>
    </row>
    <row r="27" spans="2:10" x14ac:dyDescent="0.3">
      <c r="B27" s="245" t="s">
        <v>2565</v>
      </c>
      <c r="C27" s="407"/>
      <c r="D27" s="413"/>
      <c r="E27" s="285" t="s">
        <v>72</v>
      </c>
      <c r="F27" s="409" t="s">
        <v>1943</v>
      </c>
      <c r="G27" s="99" t="s">
        <v>1944</v>
      </c>
      <c r="H27" s="99" t="s">
        <v>1945</v>
      </c>
      <c r="I27" s="259" t="s">
        <v>47</v>
      </c>
      <c r="J27" s="163"/>
    </row>
    <row r="28" spans="2:10" x14ac:dyDescent="0.3">
      <c r="B28" s="245" t="s">
        <v>2566</v>
      </c>
      <c r="C28" s="407"/>
      <c r="D28" s="413"/>
      <c r="E28" s="285" t="s">
        <v>72</v>
      </c>
      <c r="F28" s="410"/>
      <c r="G28" s="99" t="s">
        <v>1946</v>
      </c>
      <c r="H28" s="99" t="s">
        <v>1947</v>
      </c>
      <c r="I28" s="259" t="s">
        <v>47</v>
      </c>
      <c r="J28" s="163"/>
    </row>
    <row r="29" spans="2:10" x14ac:dyDescent="0.3">
      <c r="B29" s="245" t="s">
        <v>2567</v>
      </c>
      <c r="C29" s="407"/>
      <c r="D29" s="413"/>
      <c r="E29" s="285" t="s">
        <v>72</v>
      </c>
      <c r="F29" s="410"/>
      <c r="G29" s="99" t="s">
        <v>1948</v>
      </c>
      <c r="H29" s="99" t="s">
        <v>1949</v>
      </c>
      <c r="I29" s="259" t="s">
        <v>47</v>
      </c>
      <c r="J29" s="163"/>
    </row>
    <row r="30" spans="2:10" x14ac:dyDescent="0.3">
      <c r="B30" s="245" t="s">
        <v>2568</v>
      </c>
      <c r="C30" s="407"/>
      <c r="D30" s="413"/>
      <c r="E30" s="285" t="s">
        <v>72</v>
      </c>
      <c r="F30" s="410"/>
      <c r="G30" s="99" t="s">
        <v>1950</v>
      </c>
      <c r="H30" s="99" t="s">
        <v>1951</v>
      </c>
      <c r="I30" s="259" t="s">
        <v>47</v>
      </c>
      <c r="J30" s="163"/>
    </row>
    <row r="31" spans="2:10" x14ac:dyDescent="0.3">
      <c r="B31" s="245" t="s">
        <v>2569</v>
      </c>
      <c r="C31" s="407"/>
      <c r="D31" s="413"/>
      <c r="E31" s="285" t="s">
        <v>72</v>
      </c>
      <c r="F31" s="410"/>
      <c r="G31" s="99" t="s">
        <v>1952</v>
      </c>
      <c r="H31" s="99" t="s">
        <v>1953</v>
      </c>
      <c r="I31" s="259" t="s">
        <v>47</v>
      </c>
      <c r="J31" s="163"/>
    </row>
    <row r="32" spans="2:10" x14ac:dyDescent="0.3">
      <c r="B32" s="245" t="s">
        <v>2570</v>
      </c>
      <c r="C32" s="407"/>
      <c r="D32" s="413"/>
      <c r="E32" s="285" t="s">
        <v>72</v>
      </c>
      <c r="F32" s="410"/>
      <c r="G32" s="99" t="s">
        <v>1956</v>
      </c>
      <c r="H32" s="99" t="s">
        <v>1954</v>
      </c>
      <c r="I32" s="259" t="s">
        <v>47</v>
      </c>
      <c r="J32" s="163"/>
    </row>
    <row r="33" spans="2:10" x14ac:dyDescent="0.3">
      <c r="B33" s="245" t="s">
        <v>2571</v>
      </c>
      <c r="C33" s="407"/>
      <c r="D33" s="413"/>
      <c r="E33" s="285" t="s">
        <v>72</v>
      </c>
      <c r="F33" s="410"/>
      <c r="G33" s="99" t="s">
        <v>1959</v>
      </c>
      <c r="H33" s="99" t="s">
        <v>1955</v>
      </c>
      <c r="I33" s="259" t="s">
        <v>47</v>
      </c>
      <c r="J33" s="163"/>
    </row>
    <row r="34" spans="2:10" x14ac:dyDescent="0.3">
      <c r="B34" s="245" t="s">
        <v>2572</v>
      </c>
      <c r="C34" s="407"/>
      <c r="D34" s="413"/>
      <c r="E34" s="285" t="s">
        <v>72</v>
      </c>
      <c r="F34" s="411"/>
      <c r="G34" s="250" t="s">
        <v>1957</v>
      </c>
      <c r="H34" s="99" t="s">
        <v>1958</v>
      </c>
      <c r="I34" s="259" t="s">
        <v>47</v>
      </c>
      <c r="J34" s="163"/>
    </row>
    <row r="35" spans="2:10" x14ac:dyDescent="0.3">
      <c r="B35" s="245" t="s">
        <v>2573</v>
      </c>
      <c r="C35" s="407"/>
      <c r="D35" s="413"/>
      <c r="E35" s="285" t="s">
        <v>72</v>
      </c>
      <c r="F35" s="409" t="s">
        <v>1971</v>
      </c>
      <c r="G35" s="409" t="s">
        <v>1960</v>
      </c>
      <c r="H35" s="99" t="s">
        <v>1961</v>
      </c>
      <c r="I35" s="259" t="s">
        <v>47</v>
      </c>
      <c r="J35" s="163"/>
    </row>
    <row r="36" spans="2:10" x14ac:dyDescent="0.3">
      <c r="B36" s="245" t="s">
        <v>2574</v>
      </c>
      <c r="C36" s="407"/>
      <c r="D36" s="413"/>
      <c r="E36" s="285" t="s">
        <v>72</v>
      </c>
      <c r="F36" s="410"/>
      <c r="G36" s="410"/>
      <c r="H36" s="99" t="s">
        <v>1962</v>
      </c>
      <c r="I36" s="259" t="s">
        <v>47</v>
      </c>
      <c r="J36" s="163"/>
    </row>
    <row r="37" spans="2:10" x14ac:dyDescent="0.3">
      <c r="B37" s="245" t="s">
        <v>2575</v>
      </c>
      <c r="C37" s="407"/>
      <c r="D37" s="413"/>
      <c r="E37" s="285" t="s">
        <v>72</v>
      </c>
      <c r="F37" s="410"/>
      <c r="G37" s="410"/>
      <c r="H37" s="99" t="s">
        <v>1963</v>
      </c>
      <c r="I37" s="259" t="s">
        <v>47</v>
      </c>
      <c r="J37" s="163"/>
    </row>
    <row r="38" spans="2:10" x14ac:dyDescent="0.3">
      <c r="B38" s="245" t="s">
        <v>2576</v>
      </c>
      <c r="C38" s="407"/>
      <c r="D38" s="413"/>
      <c r="E38" s="285" t="s">
        <v>72</v>
      </c>
      <c r="F38" s="410"/>
      <c r="G38" s="410"/>
      <c r="H38" s="99" t="s">
        <v>1964</v>
      </c>
      <c r="I38" s="259" t="s">
        <v>47</v>
      </c>
      <c r="J38" s="163"/>
    </row>
    <row r="39" spans="2:10" x14ac:dyDescent="0.3">
      <c r="B39" s="245" t="s">
        <v>2577</v>
      </c>
      <c r="C39" s="407"/>
      <c r="D39" s="413"/>
      <c r="E39" s="285" t="s">
        <v>72</v>
      </c>
      <c r="F39" s="410"/>
      <c r="G39" s="411"/>
      <c r="H39" s="99" t="s">
        <v>1965</v>
      </c>
      <c r="I39" s="259" t="s">
        <v>47</v>
      </c>
      <c r="J39" s="163"/>
    </row>
    <row r="40" spans="2:10" x14ac:dyDescent="0.3">
      <c r="B40" s="245" t="s">
        <v>2578</v>
      </c>
      <c r="C40" s="407"/>
      <c r="D40" s="413"/>
      <c r="E40" s="285" t="s">
        <v>72</v>
      </c>
      <c r="F40" s="410"/>
      <c r="G40" s="409" t="s">
        <v>1966</v>
      </c>
      <c r="H40" s="99" t="s">
        <v>1967</v>
      </c>
      <c r="I40" s="259" t="s">
        <v>47</v>
      </c>
      <c r="J40" s="163"/>
    </row>
    <row r="41" spans="2:10" x14ac:dyDescent="0.3">
      <c r="B41" s="245" t="s">
        <v>2579</v>
      </c>
      <c r="C41" s="407"/>
      <c r="D41" s="413"/>
      <c r="E41" s="285" t="s">
        <v>72</v>
      </c>
      <c r="F41" s="410"/>
      <c r="G41" s="411"/>
      <c r="H41" s="99" t="s">
        <v>1968</v>
      </c>
      <c r="I41" s="259" t="s">
        <v>47</v>
      </c>
      <c r="J41" s="163"/>
    </row>
    <row r="42" spans="2:10" x14ac:dyDescent="0.3">
      <c r="B42" s="245"/>
      <c r="C42" s="407"/>
      <c r="D42" s="413"/>
      <c r="E42" s="285" t="s">
        <v>72</v>
      </c>
      <c r="F42" s="411"/>
      <c r="G42" s="250" t="s">
        <v>1969</v>
      </c>
      <c r="H42" s="99" t="s">
        <v>1970</v>
      </c>
      <c r="I42" s="259" t="s">
        <v>47</v>
      </c>
      <c r="J42" s="163"/>
    </row>
    <row r="43" spans="2:10" x14ac:dyDescent="0.3">
      <c r="B43" s="245"/>
      <c r="C43" s="407"/>
      <c r="D43" s="413"/>
      <c r="E43" s="285" t="s">
        <v>72</v>
      </c>
      <c r="F43" s="409" t="s">
        <v>1973</v>
      </c>
      <c r="G43" s="99" t="s">
        <v>1972</v>
      </c>
      <c r="H43" s="99" t="s">
        <v>1974</v>
      </c>
      <c r="I43" s="259" t="s">
        <v>47</v>
      </c>
      <c r="J43" s="163"/>
    </row>
    <row r="44" spans="2:10" ht="33" x14ac:dyDescent="0.3">
      <c r="B44" s="245"/>
      <c r="C44" s="407"/>
      <c r="D44" s="413"/>
      <c r="E44" s="285" t="s">
        <v>72</v>
      </c>
      <c r="F44" s="410"/>
      <c r="G44" s="99" t="s">
        <v>1978</v>
      </c>
      <c r="H44" s="99" t="s">
        <v>1975</v>
      </c>
      <c r="I44" s="259" t="s">
        <v>47</v>
      </c>
      <c r="J44" s="163"/>
    </row>
    <row r="45" spans="2:10" x14ac:dyDescent="0.3">
      <c r="B45" s="245"/>
      <c r="C45" s="407"/>
      <c r="D45" s="413"/>
      <c r="E45" s="285" t="s">
        <v>72</v>
      </c>
      <c r="F45" s="410"/>
      <c r="G45" s="409" t="s">
        <v>1979</v>
      </c>
      <c r="H45" s="99" t="s">
        <v>1980</v>
      </c>
      <c r="I45" s="259" t="s">
        <v>47</v>
      </c>
      <c r="J45" s="163"/>
    </row>
    <row r="46" spans="2:10" x14ac:dyDescent="0.3">
      <c r="B46" s="245"/>
      <c r="C46" s="407"/>
      <c r="D46" s="413"/>
      <c r="E46" s="285" t="s">
        <v>72</v>
      </c>
      <c r="F46" s="410"/>
      <c r="G46" s="411"/>
      <c r="H46" s="99" t="s">
        <v>1981</v>
      </c>
      <c r="I46" s="259" t="s">
        <v>47</v>
      </c>
      <c r="J46" s="163"/>
    </row>
    <row r="47" spans="2:10" x14ac:dyDescent="0.3">
      <c r="B47" s="245"/>
      <c r="C47" s="407"/>
      <c r="D47" s="414"/>
      <c r="E47" s="285" t="s">
        <v>72</v>
      </c>
      <c r="F47" s="411"/>
      <c r="G47" s="99" t="s">
        <v>1976</v>
      </c>
      <c r="H47" s="99" t="s">
        <v>1977</v>
      </c>
      <c r="I47" s="259" t="s">
        <v>47</v>
      </c>
      <c r="J47" s="163"/>
    </row>
    <row r="48" spans="2:10" x14ac:dyDescent="0.3">
      <c r="B48" s="245"/>
      <c r="C48" s="407"/>
      <c r="D48" s="412" t="s">
        <v>2445</v>
      </c>
      <c r="E48" s="285" t="s">
        <v>72</v>
      </c>
      <c r="F48" s="409" t="s">
        <v>1908</v>
      </c>
      <c r="G48" s="415" t="s">
        <v>2394</v>
      </c>
      <c r="H48" s="99" t="s">
        <v>2392</v>
      </c>
      <c r="I48" s="259" t="s">
        <v>47</v>
      </c>
      <c r="J48" s="163"/>
    </row>
    <row r="49" spans="2:10" x14ac:dyDescent="0.3">
      <c r="B49" s="245"/>
      <c r="C49" s="407"/>
      <c r="D49" s="413"/>
      <c r="E49" s="285" t="s">
        <v>72</v>
      </c>
      <c r="F49" s="411"/>
      <c r="G49" s="416"/>
      <c r="H49" s="99" t="s">
        <v>2393</v>
      </c>
      <c r="I49" s="259" t="s">
        <v>47</v>
      </c>
      <c r="J49" s="163"/>
    </row>
    <row r="50" spans="2:10" x14ac:dyDescent="0.3">
      <c r="B50" s="245"/>
      <c r="C50" s="407"/>
      <c r="D50" s="413"/>
      <c r="E50" s="285" t="s">
        <v>72</v>
      </c>
      <c r="F50" s="243" t="s">
        <v>1912</v>
      </c>
      <c r="G50" s="243" t="s">
        <v>1913</v>
      </c>
      <c r="H50" s="99" t="s">
        <v>1941</v>
      </c>
      <c r="I50" s="259" t="s">
        <v>47</v>
      </c>
      <c r="J50" s="163"/>
    </row>
    <row r="51" spans="2:10" x14ac:dyDescent="0.3">
      <c r="B51" s="245"/>
      <c r="C51" s="407"/>
      <c r="D51" s="413"/>
      <c r="E51" s="285" t="s">
        <v>72</v>
      </c>
      <c r="F51" s="99" t="s">
        <v>1914</v>
      </c>
      <c r="G51" s="99" t="s">
        <v>1915</v>
      </c>
      <c r="H51" s="99" t="s">
        <v>1916</v>
      </c>
      <c r="I51" s="259" t="s">
        <v>47</v>
      </c>
      <c r="J51" s="163"/>
    </row>
    <row r="52" spans="2:10" x14ac:dyDescent="0.3">
      <c r="B52" s="245"/>
      <c r="C52" s="407"/>
      <c r="D52" s="413"/>
      <c r="E52" s="285" t="s">
        <v>72</v>
      </c>
      <c r="F52" s="99" t="s">
        <v>1914</v>
      </c>
      <c r="G52" s="99" t="s">
        <v>1940</v>
      </c>
      <c r="H52" s="99"/>
      <c r="I52" s="259" t="s">
        <v>47</v>
      </c>
      <c r="J52" s="163"/>
    </row>
    <row r="53" spans="2:10" x14ac:dyDescent="0.3">
      <c r="B53" s="245"/>
      <c r="C53" s="407"/>
      <c r="D53" s="413"/>
      <c r="E53" s="285" t="s">
        <v>72</v>
      </c>
      <c r="F53" s="99" t="s">
        <v>1917</v>
      </c>
      <c r="G53" s="99" t="s">
        <v>1918</v>
      </c>
      <c r="H53" s="99" t="s">
        <v>1919</v>
      </c>
      <c r="I53" s="259" t="s">
        <v>47</v>
      </c>
      <c r="J53" s="163"/>
    </row>
    <row r="54" spans="2:10" x14ac:dyDescent="0.3">
      <c r="B54" s="245"/>
      <c r="C54" s="407"/>
      <c r="D54" s="413"/>
      <c r="E54" s="285" t="s">
        <v>72</v>
      </c>
      <c r="F54" s="99" t="s">
        <v>1920</v>
      </c>
      <c r="G54" s="99" t="s">
        <v>1921</v>
      </c>
      <c r="H54" s="99" t="s">
        <v>1922</v>
      </c>
      <c r="I54" s="259" t="s">
        <v>47</v>
      </c>
      <c r="J54" s="163"/>
    </row>
    <row r="55" spans="2:10" x14ac:dyDescent="0.3">
      <c r="B55" s="245"/>
      <c r="C55" s="407"/>
      <c r="D55" s="413"/>
      <c r="E55" s="285" t="s">
        <v>72</v>
      </c>
      <c r="F55" s="99" t="s">
        <v>1923</v>
      </c>
      <c r="G55" s="99" t="s">
        <v>1924</v>
      </c>
      <c r="H55" s="99" t="s">
        <v>1925</v>
      </c>
      <c r="I55" s="259" t="s">
        <v>47</v>
      </c>
      <c r="J55" s="163"/>
    </row>
    <row r="56" spans="2:10" x14ac:dyDescent="0.3">
      <c r="B56" s="245"/>
      <c r="C56" s="407"/>
      <c r="D56" s="413"/>
      <c r="E56" s="285" t="s">
        <v>72</v>
      </c>
      <c r="F56" s="99" t="s">
        <v>1926</v>
      </c>
      <c r="G56" s="99" t="s">
        <v>1928</v>
      </c>
      <c r="H56" s="99" t="s">
        <v>1919</v>
      </c>
      <c r="I56" s="259" t="s">
        <v>47</v>
      </c>
      <c r="J56" s="163"/>
    </row>
    <row r="57" spans="2:10" x14ac:dyDescent="0.3">
      <c r="B57" s="245"/>
      <c r="C57" s="407"/>
      <c r="D57" s="413"/>
      <c r="E57" s="285" t="s">
        <v>72</v>
      </c>
      <c r="F57" s="99" t="s">
        <v>1927</v>
      </c>
      <c r="G57" s="99" t="s">
        <v>1929</v>
      </c>
      <c r="H57" s="99" t="s">
        <v>1922</v>
      </c>
      <c r="I57" s="259" t="s">
        <v>47</v>
      </c>
      <c r="J57" s="163"/>
    </row>
    <row r="58" spans="2:10" x14ac:dyDescent="0.3">
      <c r="B58" s="245"/>
      <c r="C58" s="407"/>
      <c r="D58" s="413"/>
      <c r="E58" s="285" t="s">
        <v>72</v>
      </c>
      <c r="F58" s="99" t="s">
        <v>1930</v>
      </c>
      <c r="G58" s="250" t="s">
        <v>1931</v>
      </c>
      <c r="H58" s="99" t="s">
        <v>1932</v>
      </c>
      <c r="I58" s="259" t="s">
        <v>47</v>
      </c>
      <c r="J58" s="163"/>
    </row>
    <row r="59" spans="2:10" x14ac:dyDescent="0.3">
      <c r="B59" s="245"/>
      <c r="C59" s="407"/>
      <c r="D59" s="413"/>
      <c r="E59" s="285" t="s">
        <v>72</v>
      </c>
      <c r="F59" s="99" t="s">
        <v>1935</v>
      </c>
      <c r="G59" s="99" t="s">
        <v>1936</v>
      </c>
      <c r="H59" s="99" t="s">
        <v>1938</v>
      </c>
      <c r="I59" s="259" t="s">
        <v>47</v>
      </c>
      <c r="J59" s="163"/>
    </row>
    <row r="60" spans="2:10" x14ac:dyDescent="0.3">
      <c r="B60" s="245"/>
      <c r="C60" s="407"/>
      <c r="D60" s="413"/>
      <c r="E60" s="285" t="s">
        <v>72</v>
      </c>
      <c r="F60" s="99" t="s">
        <v>1935</v>
      </c>
      <c r="G60" s="99" t="s">
        <v>1937</v>
      </c>
      <c r="H60" s="99" t="s">
        <v>1939</v>
      </c>
      <c r="I60" s="259" t="s">
        <v>47</v>
      </c>
      <c r="J60" s="163"/>
    </row>
    <row r="61" spans="2:10" x14ac:dyDescent="0.3">
      <c r="B61" s="245"/>
      <c r="C61" s="407"/>
      <c r="D61" s="413"/>
      <c r="E61" s="285" t="s">
        <v>72</v>
      </c>
      <c r="F61" s="99" t="s">
        <v>1933</v>
      </c>
      <c r="G61" s="250" t="s">
        <v>1934</v>
      </c>
      <c r="H61" s="99" t="s">
        <v>2044</v>
      </c>
      <c r="I61" s="259" t="s">
        <v>47</v>
      </c>
      <c r="J61" s="163"/>
    </row>
    <row r="62" spans="2:10" x14ac:dyDescent="0.3">
      <c r="B62" s="245"/>
      <c r="C62" s="407"/>
      <c r="D62" s="413"/>
      <c r="E62" s="285" t="s">
        <v>72</v>
      </c>
      <c r="F62" s="409" t="s">
        <v>1943</v>
      </c>
      <c r="G62" s="99" t="s">
        <v>1944</v>
      </c>
      <c r="H62" s="99" t="s">
        <v>1945</v>
      </c>
      <c r="I62" s="259" t="s">
        <v>47</v>
      </c>
      <c r="J62" s="163"/>
    </row>
    <row r="63" spans="2:10" x14ac:dyDescent="0.3">
      <c r="B63" s="245"/>
      <c r="C63" s="407"/>
      <c r="D63" s="413"/>
      <c r="E63" s="285" t="s">
        <v>72</v>
      </c>
      <c r="F63" s="410"/>
      <c r="G63" s="99" t="s">
        <v>1946</v>
      </c>
      <c r="H63" s="99" t="s">
        <v>1947</v>
      </c>
      <c r="I63" s="259" t="s">
        <v>47</v>
      </c>
      <c r="J63" s="163"/>
    </row>
    <row r="64" spans="2:10" x14ac:dyDescent="0.3">
      <c r="B64" s="245"/>
      <c r="C64" s="407"/>
      <c r="D64" s="413"/>
      <c r="E64" s="285" t="s">
        <v>72</v>
      </c>
      <c r="F64" s="410"/>
      <c r="G64" s="99" t="s">
        <v>1948</v>
      </c>
      <c r="H64" s="99" t="s">
        <v>1949</v>
      </c>
      <c r="I64" s="259" t="s">
        <v>47</v>
      </c>
      <c r="J64" s="163"/>
    </row>
    <row r="65" spans="2:10" x14ac:dyDescent="0.3">
      <c r="B65" s="245"/>
      <c r="C65" s="407"/>
      <c r="D65" s="413"/>
      <c r="E65" s="285" t="s">
        <v>72</v>
      </c>
      <c r="F65" s="410"/>
      <c r="G65" s="99" t="s">
        <v>1950</v>
      </c>
      <c r="H65" s="99" t="s">
        <v>1951</v>
      </c>
      <c r="I65" s="259" t="s">
        <v>47</v>
      </c>
      <c r="J65" s="163"/>
    </row>
    <row r="66" spans="2:10" x14ac:dyDescent="0.3">
      <c r="B66" s="245"/>
      <c r="C66" s="407"/>
      <c r="D66" s="413"/>
      <c r="E66" s="285" t="s">
        <v>72</v>
      </c>
      <c r="F66" s="410"/>
      <c r="G66" s="99" t="s">
        <v>1952</v>
      </c>
      <c r="H66" s="99" t="s">
        <v>1953</v>
      </c>
      <c r="I66" s="259" t="s">
        <v>47</v>
      </c>
      <c r="J66" s="163"/>
    </row>
    <row r="67" spans="2:10" x14ac:dyDescent="0.3">
      <c r="B67" s="245"/>
      <c r="C67" s="407"/>
      <c r="D67" s="413"/>
      <c r="E67" s="285" t="s">
        <v>72</v>
      </c>
      <c r="F67" s="410"/>
      <c r="G67" s="99" t="s">
        <v>1956</v>
      </c>
      <c r="H67" s="99" t="s">
        <v>1954</v>
      </c>
      <c r="I67" s="259" t="s">
        <v>47</v>
      </c>
      <c r="J67" s="163"/>
    </row>
    <row r="68" spans="2:10" x14ac:dyDescent="0.3">
      <c r="B68" s="245"/>
      <c r="C68" s="407"/>
      <c r="D68" s="413"/>
      <c r="E68" s="285" t="s">
        <v>72</v>
      </c>
      <c r="F68" s="410"/>
      <c r="G68" s="99" t="s">
        <v>1959</v>
      </c>
      <c r="H68" s="99" t="s">
        <v>1955</v>
      </c>
      <c r="I68" s="259" t="s">
        <v>47</v>
      </c>
      <c r="J68" s="163"/>
    </row>
    <row r="69" spans="2:10" x14ac:dyDescent="0.3">
      <c r="B69" s="245"/>
      <c r="C69" s="407"/>
      <c r="D69" s="413"/>
      <c r="E69" s="285" t="s">
        <v>72</v>
      </c>
      <c r="F69" s="411"/>
      <c r="G69" s="250" t="s">
        <v>1957</v>
      </c>
      <c r="H69" s="99" t="s">
        <v>1958</v>
      </c>
      <c r="I69" s="259" t="s">
        <v>47</v>
      </c>
      <c r="J69" s="163"/>
    </row>
    <row r="70" spans="2:10" x14ac:dyDescent="0.3">
      <c r="B70" s="245"/>
      <c r="C70" s="407"/>
      <c r="D70" s="413"/>
      <c r="E70" s="285" t="s">
        <v>72</v>
      </c>
      <c r="F70" s="409" t="s">
        <v>1971</v>
      </c>
      <c r="G70" s="409" t="s">
        <v>1960</v>
      </c>
      <c r="H70" s="99" t="s">
        <v>1961</v>
      </c>
      <c r="I70" s="259" t="s">
        <v>47</v>
      </c>
      <c r="J70" s="163"/>
    </row>
    <row r="71" spans="2:10" x14ac:dyDescent="0.3">
      <c r="B71" s="245"/>
      <c r="C71" s="407"/>
      <c r="D71" s="413"/>
      <c r="E71" s="285" t="s">
        <v>72</v>
      </c>
      <c r="F71" s="410"/>
      <c r="G71" s="410"/>
      <c r="H71" s="99" t="s">
        <v>1962</v>
      </c>
      <c r="I71" s="259" t="s">
        <v>47</v>
      </c>
      <c r="J71" s="163"/>
    </row>
    <row r="72" spans="2:10" x14ac:dyDescent="0.3">
      <c r="B72" s="245"/>
      <c r="C72" s="407"/>
      <c r="D72" s="413"/>
      <c r="E72" s="285" t="s">
        <v>72</v>
      </c>
      <c r="F72" s="410"/>
      <c r="G72" s="410"/>
      <c r="H72" s="99" t="s">
        <v>1963</v>
      </c>
      <c r="I72" s="259" t="s">
        <v>47</v>
      </c>
      <c r="J72" s="163"/>
    </row>
    <row r="73" spans="2:10" x14ac:dyDescent="0.3">
      <c r="B73" s="245"/>
      <c r="C73" s="407"/>
      <c r="D73" s="413"/>
      <c r="E73" s="285" t="s">
        <v>72</v>
      </c>
      <c r="F73" s="410"/>
      <c r="G73" s="410"/>
      <c r="H73" s="99" t="s">
        <v>1964</v>
      </c>
      <c r="I73" s="259" t="s">
        <v>47</v>
      </c>
      <c r="J73" s="163"/>
    </row>
    <row r="74" spans="2:10" x14ac:dyDescent="0.3">
      <c r="B74" s="245"/>
      <c r="C74" s="407"/>
      <c r="D74" s="413"/>
      <c r="E74" s="285" t="s">
        <v>72</v>
      </c>
      <c r="F74" s="410"/>
      <c r="G74" s="411"/>
      <c r="H74" s="99" t="s">
        <v>1965</v>
      </c>
      <c r="I74" s="259" t="s">
        <v>47</v>
      </c>
      <c r="J74" s="163"/>
    </row>
    <row r="75" spans="2:10" x14ac:dyDescent="0.3">
      <c r="B75" s="245"/>
      <c r="C75" s="407"/>
      <c r="D75" s="413"/>
      <c r="E75" s="285" t="s">
        <v>72</v>
      </c>
      <c r="F75" s="410"/>
      <c r="G75" s="409" t="s">
        <v>1966</v>
      </c>
      <c r="H75" s="99" t="s">
        <v>1967</v>
      </c>
      <c r="I75" s="259" t="s">
        <v>47</v>
      </c>
      <c r="J75" s="163"/>
    </row>
    <row r="76" spans="2:10" x14ac:dyDescent="0.3">
      <c r="B76" s="245"/>
      <c r="C76" s="407"/>
      <c r="D76" s="413"/>
      <c r="E76" s="285" t="s">
        <v>72</v>
      </c>
      <c r="F76" s="410"/>
      <c r="G76" s="411"/>
      <c r="H76" s="99" t="s">
        <v>1968</v>
      </c>
      <c r="I76" s="259" t="s">
        <v>47</v>
      </c>
      <c r="J76" s="163"/>
    </row>
    <row r="77" spans="2:10" x14ac:dyDescent="0.3">
      <c r="B77" s="245"/>
      <c r="C77" s="407"/>
      <c r="D77" s="413"/>
      <c r="E77" s="285" t="s">
        <v>72</v>
      </c>
      <c r="F77" s="411"/>
      <c r="G77" s="250" t="s">
        <v>1969</v>
      </c>
      <c r="H77" s="99" t="s">
        <v>1970</v>
      </c>
      <c r="I77" s="259" t="s">
        <v>47</v>
      </c>
      <c r="J77" s="163"/>
    </row>
    <row r="78" spans="2:10" x14ac:dyDescent="0.3">
      <c r="B78" s="245"/>
      <c r="C78" s="407"/>
      <c r="D78" s="413"/>
      <c r="E78" s="285" t="s">
        <v>72</v>
      </c>
      <c r="F78" s="409" t="s">
        <v>1973</v>
      </c>
      <c r="G78" s="99" t="s">
        <v>1972</v>
      </c>
      <c r="H78" s="99" t="s">
        <v>1974</v>
      </c>
      <c r="I78" s="259" t="s">
        <v>47</v>
      </c>
      <c r="J78" s="163"/>
    </row>
    <row r="79" spans="2:10" ht="33" x14ac:dyDescent="0.3">
      <c r="B79" s="245"/>
      <c r="C79" s="407"/>
      <c r="D79" s="413"/>
      <c r="E79" s="285" t="s">
        <v>72</v>
      </c>
      <c r="F79" s="410"/>
      <c r="G79" s="99" t="s">
        <v>1978</v>
      </c>
      <c r="H79" s="99" t="s">
        <v>1975</v>
      </c>
      <c r="I79" s="259" t="s">
        <v>47</v>
      </c>
      <c r="J79" s="163"/>
    </row>
    <row r="80" spans="2:10" x14ac:dyDescent="0.3">
      <c r="B80" s="245"/>
      <c r="C80" s="407"/>
      <c r="D80" s="413"/>
      <c r="E80" s="285" t="s">
        <v>72</v>
      </c>
      <c r="F80" s="410"/>
      <c r="G80" s="409" t="s">
        <v>1979</v>
      </c>
      <c r="H80" s="99" t="s">
        <v>1980</v>
      </c>
      <c r="I80" s="259" t="s">
        <v>47</v>
      </c>
      <c r="J80" s="163"/>
    </row>
    <row r="81" spans="2:10" x14ac:dyDescent="0.3">
      <c r="B81" s="245"/>
      <c r="C81" s="407"/>
      <c r="D81" s="413"/>
      <c r="E81" s="285" t="s">
        <v>72</v>
      </c>
      <c r="F81" s="410"/>
      <c r="G81" s="411"/>
      <c r="H81" s="99" t="s">
        <v>1981</v>
      </c>
      <c r="I81" s="259" t="s">
        <v>47</v>
      </c>
      <c r="J81" s="163"/>
    </row>
    <row r="82" spans="2:10" x14ac:dyDescent="0.3">
      <c r="B82" s="245"/>
      <c r="C82" s="407"/>
      <c r="D82" s="413"/>
      <c r="E82" s="285" t="s">
        <v>72</v>
      </c>
      <c r="F82" s="410"/>
      <c r="G82" s="99" t="s">
        <v>1976</v>
      </c>
      <c r="H82" s="99" t="s">
        <v>1977</v>
      </c>
      <c r="I82" s="259" t="s">
        <v>47</v>
      </c>
      <c r="J82" s="163"/>
    </row>
    <row r="83" spans="2:10" x14ac:dyDescent="0.3">
      <c r="B83" s="245"/>
      <c r="C83" s="407"/>
      <c r="D83" s="412" t="s">
        <v>2446</v>
      </c>
      <c r="E83" s="285" t="s">
        <v>72</v>
      </c>
      <c r="F83" s="409" t="s">
        <v>1908</v>
      </c>
      <c r="G83" s="415" t="s">
        <v>2394</v>
      </c>
      <c r="H83" s="99" t="s">
        <v>2392</v>
      </c>
      <c r="I83" s="259" t="s">
        <v>47</v>
      </c>
      <c r="J83" s="163"/>
    </row>
    <row r="84" spans="2:10" x14ac:dyDescent="0.3">
      <c r="B84" s="245"/>
      <c r="C84" s="407"/>
      <c r="D84" s="413"/>
      <c r="E84" s="285" t="s">
        <v>72</v>
      </c>
      <c r="F84" s="411"/>
      <c r="G84" s="416"/>
      <c r="H84" s="99" t="s">
        <v>2393</v>
      </c>
      <c r="I84" s="259" t="s">
        <v>47</v>
      </c>
      <c r="J84" s="163"/>
    </row>
    <row r="85" spans="2:10" x14ac:dyDescent="0.3">
      <c r="B85" s="245"/>
      <c r="C85" s="407"/>
      <c r="D85" s="413"/>
      <c r="E85" s="285" t="s">
        <v>72</v>
      </c>
      <c r="F85" s="243" t="s">
        <v>1912</v>
      </c>
      <c r="G85" s="243" t="s">
        <v>1913</v>
      </c>
      <c r="H85" s="99" t="s">
        <v>1941</v>
      </c>
      <c r="I85" s="259" t="s">
        <v>47</v>
      </c>
      <c r="J85" s="163"/>
    </row>
    <row r="86" spans="2:10" x14ac:dyDescent="0.3">
      <c r="B86" s="245"/>
      <c r="C86" s="407"/>
      <c r="D86" s="413"/>
      <c r="E86" s="285" t="s">
        <v>72</v>
      </c>
      <c r="F86" s="99" t="s">
        <v>1914</v>
      </c>
      <c r="G86" s="99" t="s">
        <v>1915</v>
      </c>
      <c r="H86" s="99" t="s">
        <v>1916</v>
      </c>
      <c r="I86" s="259" t="s">
        <v>47</v>
      </c>
      <c r="J86" s="163"/>
    </row>
    <row r="87" spans="2:10" x14ac:dyDescent="0.3">
      <c r="B87" s="245"/>
      <c r="C87" s="407"/>
      <c r="D87" s="413"/>
      <c r="E87" s="285" t="s">
        <v>72</v>
      </c>
      <c r="F87" s="99" t="s">
        <v>1914</v>
      </c>
      <c r="G87" s="99" t="s">
        <v>1940</v>
      </c>
      <c r="H87" s="99"/>
      <c r="I87" s="259" t="s">
        <v>47</v>
      </c>
      <c r="J87" s="163"/>
    </row>
    <row r="88" spans="2:10" x14ac:dyDescent="0.3">
      <c r="B88" s="245"/>
      <c r="C88" s="407"/>
      <c r="D88" s="413"/>
      <c r="E88" s="285" t="s">
        <v>72</v>
      </c>
      <c r="F88" s="99" t="s">
        <v>1917</v>
      </c>
      <c r="G88" s="99" t="s">
        <v>1918</v>
      </c>
      <c r="H88" s="99" t="s">
        <v>1919</v>
      </c>
      <c r="I88" s="259" t="s">
        <v>47</v>
      </c>
      <c r="J88" s="163"/>
    </row>
    <row r="89" spans="2:10" x14ac:dyDescent="0.3">
      <c r="B89" s="245"/>
      <c r="C89" s="407"/>
      <c r="D89" s="413"/>
      <c r="E89" s="285" t="s">
        <v>72</v>
      </c>
      <c r="F89" s="99" t="s">
        <v>1920</v>
      </c>
      <c r="G89" s="99" t="s">
        <v>1921</v>
      </c>
      <c r="H89" s="99" t="s">
        <v>1922</v>
      </c>
      <c r="I89" s="259" t="s">
        <v>47</v>
      </c>
      <c r="J89" s="163"/>
    </row>
    <row r="90" spans="2:10" x14ac:dyDescent="0.3">
      <c r="B90" s="245"/>
      <c r="C90" s="407"/>
      <c r="D90" s="413"/>
      <c r="E90" s="285" t="s">
        <v>72</v>
      </c>
      <c r="F90" s="99" t="s">
        <v>1923</v>
      </c>
      <c r="G90" s="99" t="s">
        <v>1924</v>
      </c>
      <c r="H90" s="99" t="s">
        <v>1925</v>
      </c>
      <c r="I90" s="259" t="s">
        <v>47</v>
      </c>
      <c r="J90" s="163"/>
    </row>
    <row r="91" spans="2:10" x14ac:dyDescent="0.3">
      <c r="B91" s="245"/>
      <c r="C91" s="407"/>
      <c r="D91" s="413"/>
      <c r="E91" s="285" t="s">
        <v>72</v>
      </c>
      <c r="F91" s="99" t="s">
        <v>1926</v>
      </c>
      <c r="G91" s="99" t="s">
        <v>1928</v>
      </c>
      <c r="H91" s="99" t="s">
        <v>1919</v>
      </c>
      <c r="I91" s="259" t="s">
        <v>47</v>
      </c>
      <c r="J91" s="163"/>
    </row>
    <row r="92" spans="2:10" x14ac:dyDescent="0.3">
      <c r="B92" s="245"/>
      <c r="C92" s="407"/>
      <c r="D92" s="413"/>
      <c r="E92" s="285" t="s">
        <v>72</v>
      </c>
      <c r="F92" s="99" t="s">
        <v>1927</v>
      </c>
      <c r="G92" s="99" t="s">
        <v>1929</v>
      </c>
      <c r="H92" s="99" t="s">
        <v>1922</v>
      </c>
      <c r="I92" s="259" t="s">
        <v>47</v>
      </c>
      <c r="J92" s="163"/>
    </row>
    <row r="93" spans="2:10" x14ac:dyDescent="0.3">
      <c r="B93" s="245"/>
      <c r="C93" s="407"/>
      <c r="D93" s="413"/>
      <c r="E93" s="285" t="s">
        <v>72</v>
      </c>
      <c r="F93" s="99" t="s">
        <v>1930</v>
      </c>
      <c r="G93" s="250" t="s">
        <v>1931</v>
      </c>
      <c r="H93" s="99" t="s">
        <v>1932</v>
      </c>
      <c r="I93" s="259" t="s">
        <v>47</v>
      </c>
      <c r="J93" s="163"/>
    </row>
    <row r="94" spans="2:10" x14ac:dyDescent="0.3">
      <c r="B94" s="245"/>
      <c r="C94" s="407"/>
      <c r="D94" s="413"/>
      <c r="E94" s="285" t="s">
        <v>72</v>
      </c>
      <c r="F94" s="99" t="s">
        <v>1935</v>
      </c>
      <c r="G94" s="99" t="s">
        <v>1936</v>
      </c>
      <c r="H94" s="99" t="s">
        <v>1938</v>
      </c>
      <c r="I94" s="259" t="s">
        <v>47</v>
      </c>
      <c r="J94" s="163"/>
    </row>
    <row r="95" spans="2:10" x14ac:dyDescent="0.3">
      <c r="B95" s="245"/>
      <c r="C95" s="407"/>
      <c r="D95" s="413"/>
      <c r="E95" s="285" t="s">
        <v>72</v>
      </c>
      <c r="F95" s="99" t="s">
        <v>1935</v>
      </c>
      <c r="G95" s="99" t="s">
        <v>1937</v>
      </c>
      <c r="H95" s="99" t="s">
        <v>1939</v>
      </c>
      <c r="I95" s="259" t="s">
        <v>47</v>
      </c>
      <c r="J95" s="163"/>
    </row>
    <row r="96" spans="2:10" x14ac:dyDescent="0.3">
      <c r="B96" s="245"/>
      <c r="C96" s="407"/>
      <c r="D96" s="413"/>
      <c r="E96" s="285" t="s">
        <v>72</v>
      </c>
      <c r="F96" s="99" t="s">
        <v>1933</v>
      </c>
      <c r="G96" s="250" t="s">
        <v>1934</v>
      </c>
      <c r="H96" s="99" t="s">
        <v>2044</v>
      </c>
      <c r="I96" s="259" t="s">
        <v>47</v>
      </c>
      <c r="J96" s="163"/>
    </row>
    <row r="97" spans="2:10" x14ac:dyDescent="0.3">
      <c r="B97" s="245"/>
      <c r="C97" s="407"/>
      <c r="D97" s="413"/>
      <c r="E97" s="285" t="s">
        <v>72</v>
      </c>
      <c r="F97" s="409" t="s">
        <v>1943</v>
      </c>
      <c r="G97" s="99" t="s">
        <v>1944</v>
      </c>
      <c r="H97" s="99" t="s">
        <v>1945</v>
      </c>
      <c r="I97" s="259" t="s">
        <v>47</v>
      </c>
      <c r="J97" s="163"/>
    </row>
    <row r="98" spans="2:10" x14ac:dyDescent="0.3">
      <c r="B98" s="245"/>
      <c r="C98" s="407"/>
      <c r="D98" s="413"/>
      <c r="E98" s="285" t="s">
        <v>72</v>
      </c>
      <c r="F98" s="410"/>
      <c r="G98" s="99" t="s">
        <v>1946</v>
      </c>
      <c r="H98" s="99" t="s">
        <v>1947</v>
      </c>
      <c r="I98" s="259" t="s">
        <v>47</v>
      </c>
      <c r="J98" s="163"/>
    </row>
    <row r="99" spans="2:10" x14ac:dyDescent="0.3">
      <c r="B99" s="245"/>
      <c r="C99" s="407"/>
      <c r="D99" s="413"/>
      <c r="E99" s="285" t="s">
        <v>72</v>
      </c>
      <c r="F99" s="410"/>
      <c r="G99" s="99" t="s">
        <v>1948</v>
      </c>
      <c r="H99" s="99" t="s">
        <v>1949</v>
      </c>
      <c r="I99" s="259" t="s">
        <v>47</v>
      </c>
      <c r="J99" s="163"/>
    </row>
    <row r="100" spans="2:10" x14ac:dyDescent="0.3">
      <c r="B100" s="245"/>
      <c r="C100" s="407"/>
      <c r="D100" s="413"/>
      <c r="E100" s="285" t="s">
        <v>72</v>
      </c>
      <c r="F100" s="410"/>
      <c r="G100" s="99" t="s">
        <v>1950</v>
      </c>
      <c r="H100" s="99" t="s">
        <v>1951</v>
      </c>
      <c r="I100" s="259" t="s">
        <v>47</v>
      </c>
      <c r="J100" s="163"/>
    </row>
    <row r="101" spans="2:10" x14ac:dyDescent="0.3">
      <c r="B101" s="245"/>
      <c r="C101" s="407"/>
      <c r="D101" s="413"/>
      <c r="E101" s="285" t="s">
        <v>72</v>
      </c>
      <c r="F101" s="410"/>
      <c r="G101" s="99" t="s">
        <v>1952</v>
      </c>
      <c r="H101" s="99" t="s">
        <v>1953</v>
      </c>
      <c r="I101" s="259" t="s">
        <v>47</v>
      </c>
      <c r="J101" s="163"/>
    </row>
    <row r="102" spans="2:10" x14ac:dyDescent="0.3">
      <c r="B102" s="245"/>
      <c r="C102" s="407"/>
      <c r="D102" s="413"/>
      <c r="E102" s="285" t="s">
        <v>72</v>
      </c>
      <c r="F102" s="410"/>
      <c r="G102" s="99" t="s">
        <v>1956</v>
      </c>
      <c r="H102" s="99" t="s">
        <v>1954</v>
      </c>
      <c r="I102" s="259" t="s">
        <v>47</v>
      </c>
      <c r="J102" s="163"/>
    </row>
    <row r="103" spans="2:10" x14ac:dyDescent="0.3">
      <c r="B103" s="245"/>
      <c r="C103" s="407"/>
      <c r="D103" s="413"/>
      <c r="E103" s="285" t="s">
        <v>72</v>
      </c>
      <c r="F103" s="410"/>
      <c r="G103" s="99" t="s">
        <v>1959</v>
      </c>
      <c r="H103" s="99" t="s">
        <v>1955</v>
      </c>
      <c r="I103" s="259" t="s">
        <v>47</v>
      </c>
      <c r="J103" s="163"/>
    </row>
    <row r="104" spans="2:10" x14ac:dyDescent="0.3">
      <c r="B104" s="245"/>
      <c r="C104" s="407"/>
      <c r="D104" s="413"/>
      <c r="E104" s="285" t="s">
        <v>72</v>
      </c>
      <c r="F104" s="411"/>
      <c r="G104" s="250" t="s">
        <v>1957</v>
      </c>
      <c r="H104" s="99" t="s">
        <v>1958</v>
      </c>
      <c r="I104" s="259" t="s">
        <v>47</v>
      </c>
      <c r="J104" s="163"/>
    </row>
    <row r="105" spans="2:10" x14ac:dyDescent="0.3">
      <c r="B105" s="245"/>
      <c r="C105" s="407"/>
      <c r="D105" s="413"/>
      <c r="E105" s="285" t="s">
        <v>72</v>
      </c>
      <c r="F105" s="409" t="s">
        <v>1971</v>
      </c>
      <c r="G105" s="409" t="s">
        <v>1960</v>
      </c>
      <c r="H105" s="99" t="s">
        <v>1961</v>
      </c>
      <c r="I105" s="259" t="s">
        <v>47</v>
      </c>
      <c r="J105" s="163"/>
    </row>
    <row r="106" spans="2:10" x14ac:dyDescent="0.3">
      <c r="B106" s="245"/>
      <c r="C106" s="407"/>
      <c r="D106" s="413"/>
      <c r="E106" s="285" t="s">
        <v>72</v>
      </c>
      <c r="F106" s="410"/>
      <c r="G106" s="410"/>
      <c r="H106" s="99" t="s">
        <v>1962</v>
      </c>
      <c r="I106" s="259" t="s">
        <v>47</v>
      </c>
      <c r="J106" s="163"/>
    </row>
    <row r="107" spans="2:10" x14ac:dyDescent="0.3">
      <c r="B107" s="245"/>
      <c r="C107" s="407"/>
      <c r="D107" s="413"/>
      <c r="E107" s="285" t="s">
        <v>72</v>
      </c>
      <c r="F107" s="410"/>
      <c r="G107" s="410"/>
      <c r="H107" s="99" t="s">
        <v>1963</v>
      </c>
      <c r="I107" s="259" t="s">
        <v>47</v>
      </c>
      <c r="J107" s="163"/>
    </row>
    <row r="108" spans="2:10" x14ac:dyDescent="0.3">
      <c r="B108" s="245"/>
      <c r="C108" s="407"/>
      <c r="D108" s="413"/>
      <c r="E108" s="285" t="s">
        <v>72</v>
      </c>
      <c r="F108" s="410"/>
      <c r="G108" s="410"/>
      <c r="H108" s="99" t="s">
        <v>1964</v>
      </c>
      <c r="I108" s="259" t="s">
        <v>47</v>
      </c>
      <c r="J108" s="163"/>
    </row>
    <row r="109" spans="2:10" x14ac:dyDescent="0.3">
      <c r="B109" s="245"/>
      <c r="C109" s="407"/>
      <c r="D109" s="413"/>
      <c r="E109" s="285" t="s">
        <v>72</v>
      </c>
      <c r="F109" s="410"/>
      <c r="G109" s="411"/>
      <c r="H109" s="99" t="s">
        <v>1965</v>
      </c>
      <c r="I109" s="259" t="s">
        <v>47</v>
      </c>
      <c r="J109" s="163"/>
    </row>
    <row r="110" spans="2:10" x14ac:dyDescent="0.3">
      <c r="B110" s="245"/>
      <c r="C110" s="407"/>
      <c r="D110" s="413"/>
      <c r="E110" s="285" t="s">
        <v>72</v>
      </c>
      <c r="F110" s="410"/>
      <c r="G110" s="409" t="s">
        <v>1966</v>
      </c>
      <c r="H110" s="99" t="s">
        <v>1967</v>
      </c>
      <c r="I110" s="259" t="s">
        <v>47</v>
      </c>
      <c r="J110" s="163"/>
    </row>
    <row r="111" spans="2:10" x14ac:dyDescent="0.3">
      <c r="B111" s="245"/>
      <c r="C111" s="407"/>
      <c r="D111" s="413"/>
      <c r="E111" s="285" t="s">
        <v>72</v>
      </c>
      <c r="F111" s="410"/>
      <c r="G111" s="411"/>
      <c r="H111" s="99" t="s">
        <v>1968</v>
      </c>
      <c r="I111" s="259" t="s">
        <v>47</v>
      </c>
      <c r="J111" s="163"/>
    </row>
    <row r="112" spans="2:10" x14ac:dyDescent="0.3">
      <c r="B112" s="245"/>
      <c r="C112" s="407"/>
      <c r="D112" s="413"/>
      <c r="E112" s="285" t="s">
        <v>72</v>
      </c>
      <c r="F112" s="411"/>
      <c r="G112" s="250" t="s">
        <v>1969</v>
      </c>
      <c r="H112" s="99" t="s">
        <v>1970</v>
      </c>
      <c r="I112" s="259" t="s">
        <v>47</v>
      </c>
      <c r="J112" s="163"/>
    </row>
    <row r="113" spans="2:10" x14ac:dyDescent="0.3">
      <c r="B113" s="245"/>
      <c r="C113" s="407"/>
      <c r="D113" s="413"/>
      <c r="E113" s="285" t="s">
        <v>72</v>
      </c>
      <c r="F113" s="409" t="s">
        <v>1973</v>
      </c>
      <c r="G113" s="99" t="s">
        <v>1972</v>
      </c>
      <c r="H113" s="99" t="s">
        <v>1974</v>
      </c>
      <c r="I113" s="259" t="s">
        <v>47</v>
      </c>
      <c r="J113" s="163"/>
    </row>
    <row r="114" spans="2:10" ht="33" x14ac:dyDescent="0.3">
      <c r="B114" s="245"/>
      <c r="C114" s="407"/>
      <c r="D114" s="413"/>
      <c r="E114" s="285" t="s">
        <v>72</v>
      </c>
      <c r="F114" s="410"/>
      <c r="G114" s="99" t="s">
        <v>1978</v>
      </c>
      <c r="H114" s="99" t="s">
        <v>1975</v>
      </c>
      <c r="I114" s="259" t="s">
        <v>47</v>
      </c>
      <c r="J114" s="163"/>
    </row>
    <row r="115" spans="2:10" x14ac:dyDescent="0.3">
      <c r="B115" s="245"/>
      <c r="C115" s="407"/>
      <c r="D115" s="413"/>
      <c r="E115" s="285" t="s">
        <v>72</v>
      </c>
      <c r="F115" s="410"/>
      <c r="G115" s="409" t="s">
        <v>1979</v>
      </c>
      <c r="H115" s="99" t="s">
        <v>1980</v>
      </c>
      <c r="I115" s="259" t="s">
        <v>47</v>
      </c>
      <c r="J115" s="163"/>
    </row>
    <row r="116" spans="2:10" x14ac:dyDescent="0.3">
      <c r="B116" s="245"/>
      <c r="C116" s="407"/>
      <c r="D116" s="413"/>
      <c r="E116" s="285" t="s">
        <v>72</v>
      </c>
      <c r="F116" s="410"/>
      <c r="G116" s="411"/>
      <c r="H116" s="99" t="s">
        <v>1981</v>
      </c>
      <c r="I116" s="259" t="s">
        <v>47</v>
      </c>
      <c r="J116" s="163"/>
    </row>
    <row r="117" spans="2:10" x14ac:dyDescent="0.3">
      <c r="B117" s="245"/>
      <c r="C117" s="407"/>
      <c r="D117" s="413"/>
      <c r="E117" s="285" t="s">
        <v>72</v>
      </c>
      <c r="F117" s="410"/>
      <c r="G117" s="99" t="s">
        <v>1976</v>
      </c>
      <c r="H117" s="99" t="s">
        <v>1977</v>
      </c>
      <c r="I117" s="259" t="s">
        <v>47</v>
      </c>
      <c r="J117" s="163"/>
    </row>
    <row r="118" spans="2:10" x14ac:dyDescent="0.3">
      <c r="B118" s="245"/>
      <c r="C118" s="407"/>
      <c r="D118" s="412" t="s">
        <v>2447</v>
      </c>
      <c r="E118" s="285" t="s">
        <v>72</v>
      </c>
      <c r="F118" s="409" t="s">
        <v>1908</v>
      </c>
      <c r="G118" s="415" t="s">
        <v>2394</v>
      </c>
      <c r="H118" s="99" t="s">
        <v>2392</v>
      </c>
      <c r="I118" s="259" t="s">
        <v>47</v>
      </c>
      <c r="J118" s="163"/>
    </row>
    <row r="119" spans="2:10" x14ac:dyDescent="0.3">
      <c r="B119" s="245"/>
      <c r="C119" s="407"/>
      <c r="D119" s="413"/>
      <c r="E119" s="285" t="s">
        <v>72</v>
      </c>
      <c r="F119" s="411"/>
      <c r="G119" s="416"/>
      <c r="H119" s="99" t="s">
        <v>2393</v>
      </c>
      <c r="I119" s="259" t="s">
        <v>47</v>
      </c>
      <c r="J119" s="163"/>
    </row>
    <row r="120" spans="2:10" x14ac:dyDescent="0.3">
      <c r="B120" s="245"/>
      <c r="C120" s="407"/>
      <c r="D120" s="413"/>
      <c r="E120" s="285" t="s">
        <v>72</v>
      </c>
      <c r="F120" s="243" t="s">
        <v>1912</v>
      </c>
      <c r="G120" s="243" t="s">
        <v>1913</v>
      </c>
      <c r="H120" s="99" t="s">
        <v>1941</v>
      </c>
      <c r="I120" s="259" t="s">
        <v>47</v>
      </c>
      <c r="J120" s="163"/>
    </row>
    <row r="121" spans="2:10" x14ac:dyDescent="0.3">
      <c r="B121" s="245"/>
      <c r="C121" s="407"/>
      <c r="D121" s="413"/>
      <c r="E121" s="285" t="s">
        <v>72</v>
      </c>
      <c r="F121" s="99" t="s">
        <v>1914</v>
      </c>
      <c r="G121" s="99" t="s">
        <v>1915</v>
      </c>
      <c r="H121" s="99" t="s">
        <v>1916</v>
      </c>
      <c r="I121" s="259" t="s">
        <v>47</v>
      </c>
      <c r="J121" s="163"/>
    </row>
    <row r="122" spans="2:10" x14ac:dyDescent="0.3">
      <c r="B122" s="245"/>
      <c r="C122" s="407"/>
      <c r="D122" s="413"/>
      <c r="E122" s="285" t="s">
        <v>72</v>
      </c>
      <c r="F122" s="99" t="s">
        <v>1914</v>
      </c>
      <c r="G122" s="99" t="s">
        <v>1940</v>
      </c>
      <c r="H122" s="99"/>
      <c r="I122" s="259" t="s">
        <v>47</v>
      </c>
      <c r="J122" s="163"/>
    </row>
    <row r="123" spans="2:10" x14ac:dyDescent="0.3">
      <c r="B123" s="245"/>
      <c r="C123" s="407"/>
      <c r="D123" s="413"/>
      <c r="E123" s="285" t="s">
        <v>72</v>
      </c>
      <c r="F123" s="99" t="s">
        <v>1917</v>
      </c>
      <c r="G123" s="99" t="s">
        <v>1918</v>
      </c>
      <c r="H123" s="99" t="s">
        <v>1919</v>
      </c>
      <c r="I123" s="259" t="s">
        <v>47</v>
      </c>
      <c r="J123" s="163"/>
    </row>
    <row r="124" spans="2:10" x14ac:dyDescent="0.3">
      <c r="B124" s="245"/>
      <c r="C124" s="407"/>
      <c r="D124" s="413"/>
      <c r="E124" s="285" t="s">
        <v>72</v>
      </c>
      <c r="F124" s="99" t="s">
        <v>1920</v>
      </c>
      <c r="G124" s="99" t="s">
        <v>1921</v>
      </c>
      <c r="H124" s="99" t="s">
        <v>1922</v>
      </c>
      <c r="I124" s="259" t="s">
        <v>47</v>
      </c>
      <c r="J124" s="163"/>
    </row>
    <row r="125" spans="2:10" x14ac:dyDescent="0.3">
      <c r="B125" s="245"/>
      <c r="C125" s="407"/>
      <c r="D125" s="413"/>
      <c r="E125" s="285" t="s">
        <v>72</v>
      </c>
      <c r="F125" s="99" t="s">
        <v>1923</v>
      </c>
      <c r="G125" s="99" t="s">
        <v>1924</v>
      </c>
      <c r="H125" s="99" t="s">
        <v>1925</v>
      </c>
      <c r="I125" s="259" t="s">
        <v>47</v>
      </c>
      <c r="J125" s="163"/>
    </row>
    <row r="126" spans="2:10" x14ac:dyDescent="0.3">
      <c r="B126" s="245"/>
      <c r="C126" s="407"/>
      <c r="D126" s="413"/>
      <c r="E126" s="285" t="s">
        <v>72</v>
      </c>
      <c r="F126" s="99" t="s">
        <v>1926</v>
      </c>
      <c r="G126" s="99" t="s">
        <v>1928</v>
      </c>
      <c r="H126" s="99" t="s">
        <v>1919</v>
      </c>
      <c r="I126" s="259" t="s">
        <v>47</v>
      </c>
      <c r="J126" s="163"/>
    </row>
    <row r="127" spans="2:10" x14ac:dyDescent="0.3">
      <c r="B127" s="245"/>
      <c r="C127" s="407"/>
      <c r="D127" s="413"/>
      <c r="E127" s="285" t="s">
        <v>72</v>
      </c>
      <c r="F127" s="99" t="s">
        <v>1927</v>
      </c>
      <c r="G127" s="99" t="s">
        <v>1929</v>
      </c>
      <c r="H127" s="99" t="s">
        <v>1922</v>
      </c>
      <c r="I127" s="259" t="s">
        <v>47</v>
      </c>
      <c r="J127" s="163"/>
    </row>
    <row r="128" spans="2:10" x14ac:dyDescent="0.3">
      <c r="B128" s="245"/>
      <c r="C128" s="407"/>
      <c r="D128" s="413"/>
      <c r="E128" s="285" t="s">
        <v>72</v>
      </c>
      <c r="F128" s="99" t="s">
        <v>1930</v>
      </c>
      <c r="G128" s="250" t="s">
        <v>1931</v>
      </c>
      <c r="H128" s="99" t="s">
        <v>1932</v>
      </c>
      <c r="I128" s="259" t="s">
        <v>47</v>
      </c>
      <c r="J128" s="163"/>
    </row>
    <row r="129" spans="2:10" x14ac:dyDescent="0.3">
      <c r="B129" s="245"/>
      <c r="C129" s="407"/>
      <c r="D129" s="413"/>
      <c r="E129" s="285" t="s">
        <v>72</v>
      </c>
      <c r="F129" s="99" t="s">
        <v>1935</v>
      </c>
      <c r="G129" s="99" t="s">
        <v>1936</v>
      </c>
      <c r="H129" s="99" t="s">
        <v>1938</v>
      </c>
      <c r="I129" s="259" t="s">
        <v>47</v>
      </c>
      <c r="J129" s="163"/>
    </row>
    <row r="130" spans="2:10" x14ac:dyDescent="0.3">
      <c r="B130" s="245"/>
      <c r="C130" s="407"/>
      <c r="D130" s="413"/>
      <c r="E130" s="285" t="s">
        <v>72</v>
      </c>
      <c r="F130" s="99" t="s">
        <v>1935</v>
      </c>
      <c r="G130" s="99" t="s">
        <v>1937</v>
      </c>
      <c r="H130" s="99" t="s">
        <v>1939</v>
      </c>
      <c r="I130" s="259" t="s">
        <v>47</v>
      </c>
      <c r="J130" s="163"/>
    </row>
    <row r="131" spans="2:10" x14ac:dyDescent="0.3">
      <c r="B131" s="245"/>
      <c r="C131" s="407"/>
      <c r="D131" s="413"/>
      <c r="E131" s="285" t="s">
        <v>72</v>
      </c>
      <c r="F131" s="99" t="s">
        <v>1933</v>
      </c>
      <c r="G131" s="250" t="s">
        <v>1934</v>
      </c>
      <c r="H131" s="99" t="s">
        <v>2044</v>
      </c>
      <c r="I131" s="259" t="s">
        <v>47</v>
      </c>
      <c r="J131" s="163"/>
    </row>
    <row r="132" spans="2:10" x14ac:dyDescent="0.3">
      <c r="B132" s="245"/>
      <c r="C132" s="407"/>
      <c r="D132" s="413"/>
      <c r="E132" s="285" t="s">
        <v>72</v>
      </c>
      <c r="F132" s="409" t="s">
        <v>1943</v>
      </c>
      <c r="G132" s="99" t="s">
        <v>1944</v>
      </c>
      <c r="H132" s="99" t="s">
        <v>1945</v>
      </c>
      <c r="I132" s="259" t="s">
        <v>47</v>
      </c>
      <c r="J132" s="163"/>
    </row>
    <row r="133" spans="2:10" x14ac:dyDescent="0.3">
      <c r="B133" s="245"/>
      <c r="C133" s="407"/>
      <c r="D133" s="413"/>
      <c r="E133" s="285" t="s">
        <v>72</v>
      </c>
      <c r="F133" s="410"/>
      <c r="G133" s="99" t="s">
        <v>1946</v>
      </c>
      <c r="H133" s="99" t="s">
        <v>1947</v>
      </c>
      <c r="I133" s="259" t="s">
        <v>47</v>
      </c>
      <c r="J133" s="163"/>
    </row>
    <row r="134" spans="2:10" x14ac:dyDescent="0.3">
      <c r="B134" s="245"/>
      <c r="C134" s="407"/>
      <c r="D134" s="413"/>
      <c r="E134" s="285" t="s">
        <v>72</v>
      </c>
      <c r="F134" s="410"/>
      <c r="G134" s="99" t="s">
        <v>1948</v>
      </c>
      <c r="H134" s="99" t="s">
        <v>1949</v>
      </c>
      <c r="I134" s="259" t="s">
        <v>47</v>
      </c>
      <c r="J134" s="163"/>
    </row>
    <row r="135" spans="2:10" x14ac:dyDescent="0.3">
      <c r="B135" s="245"/>
      <c r="C135" s="407"/>
      <c r="D135" s="413"/>
      <c r="E135" s="285" t="s">
        <v>72</v>
      </c>
      <c r="F135" s="410"/>
      <c r="G135" s="99" t="s">
        <v>1950</v>
      </c>
      <c r="H135" s="99" t="s">
        <v>1951</v>
      </c>
      <c r="I135" s="259" t="s">
        <v>47</v>
      </c>
      <c r="J135" s="163"/>
    </row>
    <row r="136" spans="2:10" x14ac:dyDescent="0.3">
      <c r="B136" s="245"/>
      <c r="C136" s="407"/>
      <c r="D136" s="413"/>
      <c r="E136" s="285" t="s">
        <v>72</v>
      </c>
      <c r="F136" s="410"/>
      <c r="G136" s="99" t="s">
        <v>1952</v>
      </c>
      <c r="H136" s="99" t="s">
        <v>1953</v>
      </c>
      <c r="I136" s="259" t="s">
        <v>47</v>
      </c>
      <c r="J136" s="163"/>
    </row>
    <row r="137" spans="2:10" x14ac:dyDescent="0.3">
      <c r="B137" s="245"/>
      <c r="C137" s="407"/>
      <c r="D137" s="413"/>
      <c r="E137" s="285" t="s">
        <v>72</v>
      </c>
      <c r="F137" s="410"/>
      <c r="G137" s="99" t="s">
        <v>1956</v>
      </c>
      <c r="H137" s="99" t="s">
        <v>1954</v>
      </c>
      <c r="I137" s="259" t="s">
        <v>47</v>
      </c>
      <c r="J137" s="163"/>
    </row>
    <row r="138" spans="2:10" x14ac:dyDescent="0.3">
      <c r="B138" s="245"/>
      <c r="C138" s="407"/>
      <c r="D138" s="413"/>
      <c r="E138" s="285" t="s">
        <v>72</v>
      </c>
      <c r="F138" s="410"/>
      <c r="G138" s="99" t="s">
        <v>1959</v>
      </c>
      <c r="H138" s="99" t="s">
        <v>1955</v>
      </c>
      <c r="I138" s="259" t="s">
        <v>47</v>
      </c>
      <c r="J138" s="163"/>
    </row>
    <row r="139" spans="2:10" x14ac:dyDescent="0.3">
      <c r="B139" s="245"/>
      <c r="C139" s="407"/>
      <c r="D139" s="413"/>
      <c r="E139" s="285" t="s">
        <v>72</v>
      </c>
      <c r="F139" s="411"/>
      <c r="G139" s="250" t="s">
        <v>1957</v>
      </c>
      <c r="H139" s="99" t="s">
        <v>1958</v>
      </c>
      <c r="I139" s="259" t="s">
        <v>47</v>
      </c>
      <c r="J139" s="163"/>
    </row>
    <row r="140" spans="2:10" x14ac:dyDescent="0.3">
      <c r="B140" s="245"/>
      <c r="C140" s="407"/>
      <c r="D140" s="413"/>
      <c r="E140" s="285" t="s">
        <v>72</v>
      </c>
      <c r="F140" s="409" t="s">
        <v>1971</v>
      </c>
      <c r="G140" s="409" t="s">
        <v>1960</v>
      </c>
      <c r="H140" s="99" t="s">
        <v>1961</v>
      </c>
      <c r="I140" s="259" t="s">
        <v>47</v>
      </c>
      <c r="J140" s="163"/>
    </row>
    <row r="141" spans="2:10" x14ac:dyDescent="0.3">
      <c r="B141" s="245"/>
      <c r="C141" s="407"/>
      <c r="D141" s="413"/>
      <c r="E141" s="285" t="s">
        <v>72</v>
      </c>
      <c r="F141" s="410"/>
      <c r="G141" s="410"/>
      <c r="H141" s="99" t="s">
        <v>1962</v>
      </c>
      <c r="I141" s="259" t="s">
        <v>47</v>
      </c>
      <c r="J141" s="163"/>
    </row>
    <row r="142" spans="2:10" x14ac:dyDescent="0.3">
      <c r="B142" s="245"/>
      <c r="C142" s="407"/>
      <c r="D142" s="413"/>
      <c r="E142" s="285" t="s">
        <v>72</v>
      </c>
      <c r="F142" s="410"/>
      <c r="G142" s="410"/>
      <c r="H142" s="99" t="s">
        <v>1963</v>
      </c>
      <c r="I142" s="259" t="s">
        <v>47</v>
      </c>
      <c r="J142" s="163"/>
    </row>
    <row r="143" spans="2:10" x14ac:dyDescent="0.3">
      <c r="B143" s="245"/>
      <c r="C143" s="407"/>
      <c r="D143" s="413"/>
      <c r="E143" s="285" t="s">
        <v>72</v>
      </c>
      <c r="F143" s="410"/>
      <c r="G143" s="410"/>
      <c r="H143" s="99" t="s">
        <v>1964</v>
      </c>
      <c r="I143" s="259" t="s">
        <v>47</v>
      </c>
      <c r="J143" s="163"/>
    </row>
    <row r="144" spans="2:10" x14ac:dyDescent="0.3">
      <c r="B144" s="245"/>
      <c r="C144" s="407"/>
      <c r="D144" s="413"/>
      <c r="E144" s="285" t="s">
        <v>72</v>
      </c>
      <c r="F144" s="410"/>
      <c r="G144" s="411"/>
      <c r="H144" s="99" t="s">
        <v>1965</v>
      </c>
      <c r="I144" s="259" t="s">
        <v>47</v>
      </c>
      <c r="J144" s="163"/>
    </row>
    <row r="145" spans="2:10" x14ac:dyDescent="0.3">
      <c r="B145" s="245"/>
      <c r="C145" s="407"/>
      <c r="D145" s="413"/>
      <c r="E145" s="285" t="s">
        <v>72</v>
      </c>
      <c r="F145" s="410"/>
      <c r="G145" s="409" t="s">
        <v>1966</v>
      </c>
      <c r="H145" s="99" t="s">
        <v>1967</v>
      </c>
      <c r="I145" s="259" t="s">
        <v>47</v>
      </c>
      <c r="J145" s="163"/>
    </row>
    <row r="146" spans="2:10" x14ac:dyDescent="0.3">
      <c r="B146" s="245"/>
      <c r="C146" s="407"/>
      <c r="D146" s="413"/>
      <c r="E146" s="285" t="s">
        <v>72</v>
      </c>
      <c r="F146" s="410"/>
      <c r="G146" s="411"/>
      <c r="H146" s="99" t="s">
        <v>1968</v>
      </c>
      <c r="I146" s="259" t="s">
        <v>47</v>
      </c>
      <c r="J146" s="163"/>
    </row>
    <row r="147" spans="2:10" x14ac:dyDescent="0.3">
      <c r="B147" s="245"/>
      <c r="C147" s="407"/>
      <c r="D147" s="413"/>
      <c r="E147" s="285" t="s">
        <v>72</v>
      </c>
      <c r="F147" s="411"/>
      <c r="G147" s="250" t="s">
        <v>1969</v>
      </c>
      <c r="H147" s="99" t="s">
        <v>1970</v>
      </c>
      <c r="I147" s="259" t="s">
        <v>47</v>
      </c>
      <c r="J147" s="163"/>
    </row>
    <row r="148" spans="2:10" x14ac:dyDescent="0.3">
      <c r="B148" s="245"/>
      <c r="C148" s="407"/>
      <c r="D148" s="413"/>
      <c r="E148" s="285" t="s">
        <v>72</v>
      </c>
      <c r="F148" s="409" t="s">
        <v>1973</v>
      </c>
      <c r="G148" s="99" t="s">
        <v>1972</v>
      </c>
      <c r="H148" s="99" t="s">
        <v>1974</v>
      </c>
      <c r="I148" s="259" t="s">
        <v>47</v>
      </c>
      <c r="J148" s="163"/>
    </row>
    <row r="149" spans="2:10" ht="33" x14ac:dyDescent="0.3">
      <c r="B149" s="245"/>
      <c r="C149" s="407"/>
      <c r="D149" s="413"/>
      <c r="E149" s="285" t="s">
        <v>72</v>
      </c>
      <c r="F149" s="410"/>
      <c r="G149" s="99" t="s">
        <v>1978</v>
      </c>
      <c r="H149" s="99" t="s">
        <v>1975</v>
      </c>
      <c r="I149" s="259" t="s">
        <v>47</v>
      </c>
      <c r="J149" s="163"/>
    </row>
    <row r="150" spans="2:10" x14ac:dyDescent="0.3">
      <c r="B150" s="245"/>
      <c r="C150" s="407"/>
      <c r="D150" s="413"/>
      <c r="E150" s="285" t="s">
        <v>72</v>
      </c>
      <c r="F150" s="410"/>
      <c r="G150" s="409" t="s">
        <v>1979</v>
      </c>
      <c r="H150" s="99" t="s">
        <v>1980</v>
      </c>
      <c r="I150" s="259" t="s">
        <v>47</v>
      </c>
      <c r="J150" s="163"/>
    </row>
    <row r="151" spans="2:10" x14ac:dyDescent="0.3">
      <c r="B151" s="245"/>
      <c r="C151" s="407"/>
      <c r="D151" s="413"/>
      <c r="E151" s="285" t="s">
        <v>72</v>
      </c>
      <c r="F151" s="410"/>
      <c r="G151" s="411"/>
      <c r="H151" s="99" t="s">
        <v>1981</v>
      </c>
      <c r="I151" s="259" t="s">
        <v>47</v>
      </c>
      <c r="J151" s="163"/>
    </row>
    <row r="152" spans="2:10" x14ac:dyDescent="0.3">
      <c r="B152" s="245"/>
      <c r="C152" s="407"/>
      <c r="D152" s="413"/>
      <c r="E152" s="285" t="s">
        <v>72</v>
      </c>
      <c r="F152" s="410"/>
      <c r="G152" s="99" t="s">
        <v>1976</v>
      </c>
      <c r="H152" s="99" t="s">
        <v>1977</v>
      </c>
      <c r="I152" s="259" t="s">
        <v>47</v>
      </c>
      <c r="J152" s="163"/>
    </row>
    <row r="153" spans="2:10" x14ac:dyDescent="0.3">
      <c r="B153" s="245"/>
      <c r="C153" s="407"/>
      <c r="D153" s="412" t="s">
        <v>2448</v>
      </c>
      <c r="E153" s="285" t="s">
        <v>72</v>
      </c>
      <c r="F153" s="409" t="s">
        <v>1908</v>
      </c>
      <c r="G153" s="415" t="s">
        <v>2394</v>
      </c>
      <c r="H153" s="99" t="s">
        <v>2392</v>
      </c>
      <c r="I153" s="259" t="s">
        <v>47</v>
      </c>
      <c r="J153" s="163"/>
    </row>
    <row r="154" spans="2:10" x14ac:dyDescent="0.3">
      <c r="B154" s="245"/>
      <c r="C154" s="407"/>
      <c r="D154" s="413"/>
      <c r="E154" s="285" t="s">
        <v>72</v>
      </c>
      <c r="F154" s="411"/>
      <c r="G154" s="416"/>
      <c r="H154" s="99" t="s">
        <v>2393</v>
      </c>
      <c r="I154" s="259" t="s">
        <v>47</v>
      </c>
      <c r="J154" s="163"/>
    </row>
    <row r="155" spans="2:10" x14ac:dyDescent="0.3">
      <c r="B155" s="245"/>
      <c r="C155" s="407"/>
      <c r="D155" s="413"/>
      <c r="E155" s="285" t="s">
        <v>72</v>
      </c>
      <c r="F155" s="243" t="s">
        <v>1912</v>
      </c>
      <c r="G155" s="243" t="s">
        <v>1913</v>
      </c>
      <c r="H155" s="99" t="s">
        <v>1941</v>
      </c>
      <c r="I155" s="259" t="s">
        <v>47</v>
      </c>
      <c r="J155" s="163"/>
    </row>
    <row r="156" spans="2:10" x14ac:dyDescent="0.3">
      <c r="B156" s="245"/>
      <c r="C156" s="407"/>
      <c r="D156" s="413"/>
      <c r="E156" s="285" t="s">
        <v>72</v>
      </c>
      <c r="F156" s="99" t="s">
        <v>1914</v>
      </c>
      <c r="G156" s="99" t="s">
        <v>1915</v>
      </c>
      <c r="H156" s="99" t="s">
        <v>1916</v>
      </c>
      <c r="I156" s="259" t="s">
        <v>47</v>
      </c>
      <c r="J156" s="163"/>
    </row>
    <row r="157" spans="2:10" x14ac:dyDescent="0.3">
      <c r="B157" s="245"/>
      <c r="C157" s="407"/>
      <c r="D157" s="413"/>
      <c r="E157" s="285" t="s">
        <v>72</v>
      </c>
      <c r="F157" s="99" t="s">
        <v>1914</v>
      </c>
      <c r="G157" s="99" t="s">
        <v>1940</v>
      </c>
      <c r="H157" s="99"/>
      <c r="I157" s="259" t="s">
        <v>47</v>
      </c>
      <c r="J157" s="163"/>
    </row>
    <row r="158" spans="2:10" x14ac:dyDescent="0.3">
      <c r="B158" s="245"/>
      <c r="C158" s="407"/>
      <c r="D158" s="413"/>
      <c r="E158" s="285" t="s">
        <v>72</v>
      </c>
      <c r="F158" s="99" t="s">
        <v>1917</v>
      </c>
      <c r="G158" s="99" t="s">
        <v>1918</v>
      </c>
      <c r="H158" s="99" t="s">
        <v>1919</v>
      </c>
      <c r="I158" s="259" t="s">
        <v>47</v>
      </c>
      <c r="J158" s="163"/>
    </row>
    <row r="159" spans="2:10" x14ac:dyDescent="0.3">
      <c r="B159" s="245"/>
      <c r="C159" s="407"/>
      <c r="D159" s="413"/>
      <c r="E159" s="285" t="s">
        <v>72</v>
      </c>
      <c r="F159" s="99" t="s">
        <v>1920</v>
      </c>
      <c r="G159" s="99" t="s">
        <v>1921</v>
      </c>
      <c r="H159" s="99" t="s">
        <v>1922</v>
      </c>
      <c r="I159" s="259" t="s">
        <v>47</v>
      </c>
      <c r="J159" s="163"/>
    </row>
    <row r="160" spans="2:10" x14ac:dyDescent="0.3">
      <c r="B160" s="245"/>
      <c r="C160" s="407"/>
      <c r="D160" s="413"/>
      <c r="E160" s="285" t="s">
        <v>72</v>
      </c>
      <c r="F160" s="99" t="s">
        <v>1923</v>
      </c>
      <c r="G160" s="99" t="s">
        <v>1924</v>
      </c>
      <c r="H160" s="99" t="s">
        <v>1925</v>
      </c>
      <c r="I160" s="259" t="s">
        <v>47</v>
      </c>
      <c r="J160" s="163"/>
    </row>
    <row r="161" spans="2:10" x14ac:dyDescent="0.3">
      <c r="B161" s="245"/>
      <c r="C161" s="407"/>
      <c r="D161" s="413"/>
      <c r="E161" s="285" t="s">
        <v>72</v>
      </c>
      <c r="F161" s="99" t="s">
        <v>1926</v>
      </c>
      <c r="G161" s="99" t="s">
        <v>1928</v>
      </c>
      <c r="H161" s="99" t="s">
        <v>1919</v>
      </c>
      <c r="I161" s="259" t="s">
        <v>47</v>
      </c>
      <c r="J161" s="163"/>
    </row>
    <row r="162" spans="2:10" x14ac:dyDescent="0.3">
      <c r="B162" s="245"/>
      <c r="C162" s="407"/>
      <c r="D162" s="413"/>
      <c r="E162" s="285" t="s">
        <v>72</v>
      </c>
      <c r="F162" s="99" t="s">
        <v>1927</v>
      </c>
      <c r="G162" s="99" t="s">
        <v>1929</v>
      </c>
      <c r="H162" s="99" t="s">
        <v>1922</v>
      </c>
      <c r="I162" s="259" t="s">
        <v>47</v>
      </c>
      <c r="J162" s="163"/>
    </row>
    <row r="163" spans="2:10" x14ac:dyDescent="0.3">
      <c r="B163" s="245"/>
      <c r="C163" s="407"/>
      <c r="D163" s="413"/>
      <c r="E163" s="285" t="s">
        <v>72</v>
      </c>
      <c r="F163" s="99" t="s">
        <v>1930</v>
      </c>
      <c r="G163" s="250" t="s">
        <v>1931</v>
      </c>
      <c r="H163" s="99" t="s">
        <v>1932</v>
      </c>
      <c r="I163" s="259" t="s">
        <v>47</v>
      </c>
      <c r="J163" s="163"/>
    </row>
    <row r="164" spans="2:10" x14ac:dyDescent="0.3">
      <c r="B164" s="245"/>
      <c r="C164" s="407"/>
      <c r="D164" s="413"/>
      <c r="E164" s="285" t="s">
        <v>72</v>
      </c>
      <c r="F164" s="99" t="s">
        <v>1935</v>
      </c>
      <c r="G164" s="99" t="s">
        <v>1936</v>
      </c>
      <c r="H164" s="99" t="s">
        <v>1938</v>
      </c>
      <c r="I164" s="259" t="s">
        <v>47</v>
      </c>
      <c r="J164" s="163"/>
    </row>
    <row r="165" spans="2:10" x14ac:dyDescent="0.3">
      <c r="B165" s="245"/>
      <c r="C165" s="407"/>
      <c r="D165" s="413"/>
      <c r="E165" s="285" t="s">
        <v>72</v>
      </c>
      <c r="F165" s="99" t="s">
        <v>1935</v>
      </c>
      <c r="G165" s="99" t="s">
        <v>1937</v>
      </c>
      <c r="H165" s="99" t="s">
        <v>1939</v>
      </c>
      <c r="I165" s="259" t="s">
        <v>47</v>
      </c>
      <c r="J165" s="163"/>
    </row>
    <row r="166" spans="2:10" x14ac:dyDescent="0.3">
      <c r="B166" s="245"/>
      <c r="C166" s="407"/>
      <c r="D166" s="413"/>
      <c r="E166" s="285" t="s">
        <v>72</v>
      </c>
      <c r="F166" s="99" t="s">
        <v>1933</v>
      </c>
      <c r="G166" s="250" t="s">
        <v>1934</v>
      </c>
      <c r="H166" s="99" t="s">
        <v>2044</v>
      </c>
      <c r="I166" s="259" t="s">
        <v>47</v>
      </c>
      <c r="J166" s="163"/>
    </row>
    <row r="167" spans="2:10" x14ac:dyDescent="0.3">
      <c r="B167" s="245"/>
      <c r="C167" s="407"/>
      <c r="D167" s="413"/>
      <c r="E167" s="285" t="s">
        <v>72</v>
      </c>
      <c r="F167" s="409" t="s">
        <v>1943</v>
      </c>
      <c r="G167" s="99" t="s">
        <v>1944</v>
      </c>
      <c r="H167" s="99" t="s">
        <v>1945</v>
      </c>
      <c r="I167" s="259" t="s">
        <v>47</v>
      </c>
      <c r="J167" s="163"/>
    </row>
    <row r="168" spans="2:10" x14ac:dyDescent="0.3">
      <c r="B168" s="245"/>
      <c r="C168" s="407"/>
      <c r="D168" s="413"/>
      <c r="E168" s="285" t="s">
        <v>72</v>
      </c>
      <c r="F168" s="410"/>
      <c r="G168" s="99" t="s">
        <v>1946</v>
      </c>
      <c r="H168" s="99" t="s">
        <v>1947</v>
      </c>
      <c r="I168" s="259" t="s">
        <v>47</v>
      </c>
      <c r="J168" s="163"/>
    </row>
    <row r="169" spans="2:10" x14ac:dyDescent="0.3">
      <c r="B169" s="245"/>
      <c r="C169" s="407"/>
      <c r="D169" s="413"/>
      <c r="E169" s="285" t="s">
        <v>72</v>
      </c>
      <c r="F169" s="410"/>
      <c r="G169" s="99" t="s">
        <v>1948</v>
      </c>
      <c r="H169" s="99" t="s">
        <v>1949</v>
      </c>
      <c r="I169" s="259" t="s">
        <v>47</v>
      </c>
      <c r="J169" s="163"/>
    </row>
    <row r="170" spans="2:10" x14ac:dyDescent="0.3">
      <c r="B170" s="245"/>
      <c r="C170" s="407"/>
      <c r="D170" s="413"/>
      <c r="E170" s="285" t="s">
        <v>72</v>
      </c>
      <c r="F170" s="410"/>
      <c r="G170" s="99" t="s">
        <v>1950</v>
      </c>
      <c r="H170" s="99" t="s">
        <v>1951</v>
      </c>
      <c r="I170" s="259" t="s">
        <v>47</v>
      </c>
      <c r="J170" s="163"/>
    </row>
    <row r="171" spans="2:10" x14ac:dyDescent="0.3">
      <c r="B171" s="245"/>
      <c r="C171" s="407"/>
      <c r="D171" s="413"/>
      <c r="E171" s="285" t="s">
        <v>72</v>
      </c>
      <c r="F171" s="410"/>
      <c r="G171" s="99" t="s">
        <v>1952</v>
      </c>
      <c r="H171" s="99" t="s">
        <v>1953</v>
      </c>
      <c r="I171" s="259" t="s">
        <v>47</v>
      </c>
      <c r="J171" s="163"/>
    </row>
    <row r="172" spans="2:10" x14ac:dyDescent="0.3">
      <c r="B172" s="245"/>
      <c r="C172" s="407"/>
      <c r="D172" s="413"/>
      <c r="E172" s="285" t="s">
        <v>72</v>
      </c>
      <c r="F172" s="410"/>
      <c r="G172" s="99" t="s">
        <v>1956</v>
      </c>
      <c r="H172" s="99" t="s">
        <v>1954</v>
      </c>
      <c r="I172" s="259" t="s">
        <v>47</v>
      </c>
      <c r="J172" s="163"/>
    </row>
    <row r="173" spans="2:10" x14ac:dyDescent="0.3">
      <c r="B173" s="245"/>
      <c r="C173" s="407"/>
      <c r="D173" s="413"/>
      <c r="E173" s="285" t="s">
        <v>72</v>
      </c>
      <c r="F173" s="410"/>
      <c r="G173" s="99" t="s">
        <v>1959</v>
      </c>
      <c r="H173" s="99" t="s">
        <v>1955</v>
      </c>
      <c r="I173" s="259" t="s">
        <v>47</v>
      </c>
      <c r="J173" s="163"/>
    </row>
    <row r="174" spans="2:10" x14ac:dyDescent="0.3">
      <c r="B174" s="245"/>
      <c r="C174" s="407"/>
      <c r="D174" s="413"/>
      <c r="E174" s="285" t="s">
        <v>72</v>
      </c>
      <c r="F174" s="411"/>
      <c r="G174" s="250" t="s">
        <v>1957</v>
      </c>
      <c r="H174" s="99" t="s">
        <v>1958</v>
      </c>
      <c r="I174" s="259" t="s">
        <v>47</v>
      </c>
      <c r="J174" s="163"/>
    </row>
    <row r="175" spans="2:10" x14ac:dyDescent="0.3">
      <c r="B175" s="245"/>
      <c r="C175" s="407"/>
      <c r="D175" s="413"/>
      <c r="E175" s="285" t="s">
        <v>72</v>
      </c>
      <c r="F175" s="409" t="s">
        <v>1971</v>
      </c>
      <c r="G175" s="409" t="s">
        <v>1960</v>
      </c>
      <c r="H175" s="99" t="s">
        <v>1961</v>
      </c>
      <c r="I175" s="259" t="s">
        <v>47</v>
      </c>
      <c r="J175" s="163"/>
    </row>
    <row r="176" spans="2:10" x14ac:dyDescent="0.3">
      <c r="B176" s="245"/>
      <c r="C176" s="407"/>
      <c r="D176" s="413"/>
      <c r="E176" s="285" t="s">
        <v>72</v>
      </c>
      <c r="F176" s="410"/>
      <c r="G176" s="410"/>
      <c r="H176" s="99" t="s">
        <v>1962</v>
      </c>
      <c r="I176" s="259" t="s">
        <v>47</v>
      </c>
      <c r="J176" s="163"/>
    </row>
    <row r="177" spans="2:10" x14ac:dyDescent="0.3">
      <c r="B177" s="245"/>
      <c r="C177" s="407"/>
      <c r="D177" s="413"/>
      <c r="E177" s="285" t="s">
        <v>72</v>
      </c>
      <c r="F177" s="410"/>
      <c r="G177" s="410"/>
      <c r="H177" s="99" t="s">
        <v>1963</v>
      </c>
      <c r="I177" s="259" t="s">
        <v>47</v>
      </c>
      <c r="J177" s="163"/>
    </row>
    <row r="178" spans="2:10" x14ac:dyDescent="0.3">
      <c r="B178" s="245"/>
      <c r="C178" s="407"/>
      <c r="D178" s="413"/>
      <c r="E178" s="285" t="s">
        <v>72</v>
      </c>
      <c r="F178" s="410"/>
      <c r="G178" s="410"/>
      <c r="H178" s="99" t="s">
        <v>1964</v>
      </c>
      <c r="I178" s="259" t="s">
        <v>47</v>
      </c>
      <c r="J178" s="163"/>
    </row>
    <row r="179" spans="2:10" x14ac:dyDescent="0.3">
      <c r="B179" s="245"/>
      <c r="C179" s="407"/>
      <c r="D179" s="413"/>
      <c r="E179" s="285" t="s">
        <v>72</v>
      </c>
      <c r="F179" s="410"/>
      <c r="G179" s="411"/>
      <c r="H179" s="99" t="s">
        <v>1965</v>
      </c>
      <c r="I179" s="259" t="s">
        <v>47</v>
      </c>
      <c r="J179" s="163"/>
    </row>
    <row r="180" spans="2:10" x14ac:dyDescent="0.3">
      <c r="B180" s="245"/>
      <c r="C180" s="407"/>
      <c r="D180" s="413"/>
      <c r="E180" s="285" t="s">
        <v>72</v>
      </c>
      <c r="F180" s="410"/>
      <c r="G180" s="409" t="s">
        <v>1966</v>
      </c>
      <c r="H180" s="99" t="s">
        <v>1967</v>
      </c>
      <c r="I180" s="259" t="s">
        <v>47</v>
      </c>
      <c r="J180" s="163"/>
    </row>
    <row r="181" spans="2:10" x14ac:dyDescent="0.3">
      <c r="B181" s="245"/>
      <c r="C181" s="407"/>
      <c r="D181" s="413"/>
      <c r="E181" s="285" t="s">
        <v>72</v>
      </c>
      <c r="F181" s="410"/>
      <c r="G181" s="411"/>
      <c r="H181" s="99" t="s">
        <v>1968</v>
      </c>
      <c r="I181" s="259" t="s">
        <v>47</v>
      </c>
      <c r="J181" s="163"/>
    </row>
    <row r="182" spans="2:10" x14ac:dyDescent="0.3">
      <c r="B182" s="245"/>
      <c r="C182" s="407"/>
      <c r="D182" s="413"/>
      <c r="E182" s="285" t="s">
        <v>72</v>
      </c>
      <c r="F182" s="411"/>
      <c r="G182" s="250" t="s">
        <v>1969</v>
      </c>
      <c r="H182" s="99" t="s">
        <v>1970</v>
      </c>
      <c r="I182" s="259" t="s">
        <v>47</v>
      </c>
      <c r="J182" s="163"/>
    </row>
    <row r="183" spans="2:10" x14ac:dyDescent="0.3">
      <c r="B183" s="245"/>
      <c r="C183" s="407"/>
      <c r="D183" s="413"/>
      <c r="E183" s="285" t="s">
        <v>72</v>
      </c>
      <c r="F183" s="409" t="s">
        <v>1973</v>
      </c>
      <c r="G183" s="99" t="s">
        <v>1972</v>
      </c>
      <c r="H183" s="99" t="s">
        <v>1974</v>
      </c>
      <c r="I183" s="259" t="s">
        <v>47</v>
      </c>
      <c r="J183" s="163"/>
    </row>
    <row r="184" spans="2:10" ht="33" x14ac:dyDescent="0.3">
      <c r="B184" s="245"/>
      <c r="C184" s="407"/>
      <c r="D184" s="413"/>
      <c r="E184" s="285" t="s">
        <v>72</v>
      </c>
      <c r="F184" s="410"/>
      <c r="G184" s="99" t="s">
        <v>1978</v>
      </c>
      <c r="H184" s="99" t="s">
        <v>1975</v>
      </c>
      <c r="I184" s="259" t="s">
        <v>47</v>
      </c>
      <c r="J184" s="163"/>
    </row>
    <row r="185" spans="2:10" x14ac:dyDescent="0.3">
      <c r="B185" s="245"/>
      <c r="C185" s="407"/>
      <c r="D185" s="413"/>
      <c r="E185" s="285" t="s">
        <v>72</v>
      </c>
      <c r="F185" s="410"/>
      <c r="G185" s="409" t="s">
        <v>1979</v>
      </c>
      <c r="H185" s="99" t="s">
        <v>1980</v>
      </c>
      <c r="I185" s="259" t="s">
        <v>47</v>
      </c>
      <c r="J185" s="163"/>
    </row>
    <row r="186" spans="2:10" x14ac:dyDescent="0.3">
      <c r="B186" s="245"/>
      <c r="C186" s="407"/>
      <c r="D186" s="413"/>
      <c r="E186" s="285" t="s">
        <v>72</v>
      </c>
      <c r="F186" s="410"/>
      <c r="G186" s="411"/>
      <c r="H186" s="99" t="s">
        <v>1981</v>
      </c>
      <c r="I186" s="259" t="s">
        <v>47</v>
      </c>
      <c r="J186" s="163"/>
    </row>
    <row r="187" spans="2:10" x14ac:dyDescent="0.3">
      <c r="B187" s="245"/>
      <c r="C187" s="407"/>
      <c r="D187" s="413"/>
      <c r="E187" s="285" t="s">
        <v>72</v>
      </c>
      <c r="F187" s="410"/>
      <c r="G187" s="409" t="s">
        <v>1976</v>
      </c>
      <c r="H187" s="99" t="s">
        <v>1977</v>
      </c>
      <c r="I187" s="259" t="s">
        <v>47</v>
      </c>
      <c r="J187" s="163"/>
    </row>
    <row r="188" spans="2:10" x14ac:dyDescent="0.3">
      <c r="B188" s="245"/>
      <c r="C188" s="408"/>
      <c r="D188" s="414"/>
      <c r="E188" s="285" t="s">
        <v>72</v>
      </c>
      <c r="F188" s="411"/>
      <c r="G188" s="411"/>
      <c r="H188" s="99"/>
      <c r="I188" s="259" t="s">
        <v>47</v>
      </c>
      <c r="J188" s="163"/>
    </row>
  </sheetData>
  <mergeCells count="48">
    <mergeCell ref="F183:F188"/>
    <mergeCell ref="G175:G179"/>
    <mergeCell ref="G180:G181"/>
    <mergeCell ref="G185:G186"/>
    <mergeCell ref="G187:G188"/>
    <mergeCell ref="G70:G74"/>
    <mergeCell ref="G75:G76"/>
    <mergeCell ref="G80:G81"/>
    <mergeCell ref="D83:D117"/>
    <mergeCell ref="F97:F104"/>
    <mergeCell ref="F105:F112"/>
    <mergeCell ref="F113:F117"/>
    <mergeCell ref="G105:G109"/>
    <mergeCell ref="G110:G111"/>
    <mergeCell ref="G115:G116"/>
    <mergeCell ref="F83:F84"/>
    <mergeCell ref="G83:G84"/>
    <mergeCell ref="C13:C188"/>
    <mergeCell ref="D13:D47"/>
    <mergeCell ref="F27:F34"/>
    <mergeCell ref="F35:F42"/>
    <mergeCell ref="F43:F47"/>
    <mergeCell ref="D48:D82"/>
    <mergeCell ref="F62:F69"/>
    <mergeCell ref="F70:F77"/>
    <mergeCell ref="F78:F82"/>
    <mergeCell ref="D118:D152"/>
    <mergeCell ref="F132:F139"/>
    <mergeCell ref="F140:F147"/>
    <mergeCell ref="F148:F152"/>
    <mergeCell ref="D153:D188"/>
    <mergeCell ref="F167:F174"/>
    <mergeCell ref="F175:F182"/>
    <mergeCell ref="D4:E4"/>
    <mergeCell ref="F13:F14"/>
    <mergeCell ref="G13:G14"/>
    <mergeCell ref="F48:F49"/>
    <mergeCell ref="G48:G49"/>
    <mergeCell ref="G35:G39"/>
    <mergeCell ref="G40:G41"/>
    <mergeCell ref="G45:G46"/>
    <mergeCell ref="F118:F119"/>
    <mergeCell ref="G118:G119"/>
    <mergeCell ref="F153:F154"/>
    <mergeCell ref="G153:G154"/>
    <mergeCell ref="G140:G144"/>
    <mergeCell ref="G145:G146"/>
    <mergeCell ref="G150:G151"/>
  </mergeCells>
  <phoneticPr fontId="2" type="noConversion"/>
  <conditionalFormatting sqref="I13:I188">
    <cfRule type="cellIs" dxfId="107" priority="1" operator="equal">
      <formula>"Incomplete"</formula>
    </cfRule>
    <cfRule type="cellIs" dxfId="106" priority="2" operator="equal">
      <formula>"N/A"</formula>
    </cfRule>
    <cfRule type="cellIs" dxfId="105" priority="3" operator="equal">
      <formula>"Pass"</formula>
    </cfRule>
    <cfRule type="cellIs" dxfId="104" priority="4" operator="equal">
      <formula>"Fail"</formula>
    </cfRule>
  </conditionalFormatting>
  <dataValidations count="2">
    <dataValidation type="list" allowBlank="1" showInputMessage="1" showErrorMessage="1" sqref="D4 E13:E188">
      <formula1>"Full,Spot"</formula1>
    </dataValidation>
    <dataValidation type="list" allowBlank="1" showInputMessage="1" showErrorMessage="1" sqref="I13:I188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31"/>
  <sheetViews>
    <sheetView showGridLines="0" zoomScale="80" zoomScaleNormal="70" workbookViewId="0">
      <selection activeCell="I13" sqref="I13"/>
    </sheetView>
  </sheetViews>
  <sheetFormatPr defaultRowHeight="16.5" x14ac:dyDescent="0.3"/>
  <cols>
    <col min="1" max="1" width="3.5" style="127" customWidth="1"/>
    <col min="2" max="2" width="18.25" style="84" customWidth="1"/>
    <col min="3" max="3" width="11.75" style="127" customWidth="1"/>
    <col min="4" max="4" width="18.125" style="127" customWidth="1"/>
    <col min="5" max="5" width="11.625" style="153" customWidth="1"/>
    <col min="6" max="6" width="29.5" style="127" customWidth="1"/>
    <col min="7" max="7" width="34.75" style="84" customWidth="1"/>
    <col min="8" max="8" width="81" style="86" customWidth="1"/>
    <col min="9" max="9" width="9.25" style="127" customWidth="1"/>
    <col min="10" max="16384" width="9" style="127"/>
  </cols>
  <sheetData>
    <row r="4" spans="2:10" ht="17.25" thickBot="1" x14ac:dyDescent="0.35">
      <c r="C4" s="40" t="s">
        <v>851</v>
      </c>
      <c r="D4" s="394" t="s">
        <v>72</v>
      </c>
      <c r="E4" s="394"/>
    </row>
    <row r="5" spans="2:10" ht="17.25" thickTop="1" x14ac:dyDescent="0.3">
      <c r="C5" s="41" t="s">
        <v>852</v>
      </c>
      <c r="D5" s="42">
        <f>COUNTIF($I$13:$I$2427,"Pass")</f>
        <v>19</v>
      </c>
      <c r="E5" s="43">
        <f>D5/$D$10</f>
        <v>1</v>
      </c>
    </row>
    <row r="6" spans="2:10" x14ac:dyDescent="0.3">
      <c r="C6" s="44" t="s">
        <v>1361</v>
      </c>
      <c r="D6" s="45">
        <f>COUNTIF($I$13:$I$2427,"Fail")</f>
        <v>0</v>
      </c>
      <c r="E6" s="46">
        <f>D6/$D$10</f>
        <v>0</v>
      </c>
    </row>
    <row r="7" spans="2:10" x14ac:dyDescent="0.3">
      <c r="C7" s="44" t="s">
        <v>1362</v>
      </c>
      <c r="D7" s="45">
        <f>COUNTIF($I$13:$I$2427,"N/A")</f>
        <v>0</v>
      </c>
      <c r="E7" s="46">
        <f>D7/$D$10</f>
        <v>0</v>
      </c>
    </row>
    <row r="8" spans="2:10" x14ac:dyDescent="0.3">
      <c r="C8" s="44" t="s">
        <v>1363</v>
      </c>
      <c r="D8" s="45">
        <f>COUNTIF($I$13:$I$2427,"Block")</f>
        <v>0</v>
      </c>
      <c r="E8" s="46">
        <f>D8/$D$10</f>
        <v>0</v>
      </c>
    </row>
    <row r="9" spans="2:10" ht="17.25" thickBot="1" x14ac:dyDescent="0.35">
      <c r="C9" s="47" t="s">
        <v>1364</v>
      </c>
      <c r="D9" s="48">
        <f>COUNTIF($I$13:$I$2427,"Incomplete")</f>
        <v>0</v>
      </c>
      <c r="E9" s="49">
        <f>D9/$D$10</f>
        <v>0</v>
      </c>
    </row>
    <row r="10" spans="2:10" x14ac:dyDescent="0.3">
      <c r="C10" s="50" t="s">
        <v>1365</v>
      </c>
      <c r="D10" s="51">
        <f>SUM(D5:D9)</f>
        <v>19</v>
      </c>
      <c r="E10" s="43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2532</v>
      </c>
      <c r="C13" s="406" t="s">
        <v>2449</v>
      </c>
      <c r="D13" s="412" t="s">
        <v>2450</v>
      </c>
      <c r="E13" s="285" t="s">
        <v>72</v>
      </c>
      <c r="F13" s="300" t="s">
        <v>2451</v>
      </c>
      <c r="G13" s="301" t="s">
        <v>2452</v>
      </c>
      <c r="H13" s="99" t="s">
        <v>2453</v>
      </c>
      <c r="I13" s="259" t="s">
        <v>47</v>
      </c>
      <c r="J13" s="249"/>
    </row>
    <row r="14" spans="2:10" x14ac:dyDescent="0.3">
      <c r="B14" s="245" t="s">
        <v>2533</v>
      </c>
      <c r="C14" s="407"/>
      <c r="D14" s="413"/>
      <c r="E14" s="285" t="s">
        <v>72</v>
      </c>
      <c r="F14" s="432" t="s">
        <v>2454</v>
      </c>
      <c r="G14" s="230" t="s">
        <v>2455</v>
      </c>
      <c r="H14" s="99" t="s">
        <v>2456</v>
      </c>
      <c r="I14" s="259" t="s">
        <v>47</v>
      </c>
      <c r="J14" s="249"/>
    </row>
    <row r="15" spans="2:10" x14ac:dyDescent="0.3">
      <c r="B15" s="245" t="s">
        <v>2534</v>
      </c>
      <c r="C15" s="407"/>
      <c r="D15" s="413"/>
      <c r="E15" s="285" t="s">
        <v>72</v>
      </c>
      <c r="F15" s="433"/>
      <c r="G15" s="230" t="s">
        <v>2457</v>
      </c>
      <c r="H15" s="99" t="s">
        <v>2458</v>
      </c>
      <c r="I15" s="259" t="s">
        <v>47</v>
      </c>
      <c r="J15" s="249"/>
    </row>
    <row r="16" spans="2:10" x14ac:dyDescent="0.3">
      <c r="B16" s="245" t="s">
        <v>2535</v>
      </c>
      <c r="C16" s="407"/>
      <c r="D16" s="413"/>
      <c r="E16" s="285" t="s">
        <v>72</v>
      </c>
      <c r="F16" s="433"/>
      <c r="G16" s="432" t="s">
        <v>2463</v>
      </c>
      <c r="H16" s="99" t="s">
        <v>2459</v>
      </c>
      <c r="I16" s="259" t="s">
        <v>47</v>
      </c>
      <c r="J16" s="249"/>
    </row>
    <row r="17" spans="2:10" x14ac:dyDescent="0.3">
      <c r="B17" s="245" t="s">
        <v>2536</v>
      </c>
      <c r="C17" s="407"/>
      <c r="D17" s="413"/>
      <c r="E17" s="285" t="s">
        <v>72</v>
      </c>
      <c r="F17" s="433"/>
      <c r="G17" s="433"/>
      <c r="H17" s="99" t="s">
        <v>2460</v>
      </c>
      <c r="I17" s="259" t="s">
        <v>47</v>
      </c>
      <c r="J17" s="249"/>
    </row>
    <row r="18" spans="2:10" x14ac:dyDescent="0.3">
      <c r="B18" s="245" t="s">
        <v>2537</v>
      </c>
      <c r="C18" s="407"/>
      <c r="D18" s="413"/>
      <c r="E18" s="285" t="s">
        <v>72</v>
      </c>
      <c r="F18" s="433"/>
      <c r="G18" s="433"/>
      <c r="H18" s="99" t="s">
        <v>2461</v>
      </c>
      <c r="I18" s="259" t="s">
        <v>47</v>
      </c>
      <c r="J18" s="249"/>
    </row>
    <row r="19" spans="2:10" x14ac:dyDescent="0.3">
      <c r="B19" s="245" t="s">
        <v>2538</v>
      </c>
      <c r="C19" s="407"/>
      <c r="D19" s="413"/>
      <c r="E19" s="285" t="s">
        <v>72</v>
      </c>
      <c r="F19" s="433"/>
      <c r="G19" s="434"/>
      <c r="H19" s="99" t="s">
        <v>2462</v>
      </c>
      <c r="I19" s="259" t="s">
        <v>47</v>
      </c>
      <c r="J19" s="249"/>
    </row>
    <row r="20" spans="2:10" x14ac:dyDescent="0.3">
      <c r="B20" s="245" t="s">
        <v>2539</v>
      </c>
      <c r="C20" s="407"/>
      <c r="D20" s="413"/>
      <c r="E20" s="285" t="s">
        <v>72</v>
      </c>
      <c r="F20" s="433"/>
      <c r="G20" s="230" t="s">
        <v>2464</v>
      </c>
      <c r="H20" s="99" t="s">
        <v>2465</v>
      </c>
      <c r="I20" s="259" t="s">
        <v>47</v>
      </c>
      <c r="J20" s="249"/>
    </row>
    <row r="21" spans="2:10" x14ac:dyDescent="0.3">
      <c r="B21" s="245" t="s">
        <v>2540</v>
      </c>
      <c r="C21" s="407"/>
      <c r="D21" s="414"/>
      <c r="E21" s="285" t="s">
        <v>72</v>
      </c>
      <c r="F21" s="434"/>
      <c r="G21" s="230" t="s">
        <v>2466</v>
      </c>
      <c r="H21" s="99" t="s">
        <v>2467</v>
      </c>
      <c r="I21" s="259" t="s">
        <v>47</v>
      </c>
      <c r="J21" s="249"/>
    </row>
    <row r="22" spans="2:10" x14ac:dyDescent="0.3">
      <c r="B22" s="245" t="s">
        <v>2541</v>
      </c>
      <c r="C22" s="407"/>
      <c r="D22" s="401" t="s">
        <v>2468</v>
      </c>
      <c r="E22" s="285" t="s">
        <v>72</v>
      </c>
      <c r="F22" s="432" t="s">
        <v>2468</v>
      </c>
      <c r="G22" s="230" t="s">
        <v>2452</v>
      </c>
      <c r="H22" s="99" t="s">
        <v>2469</v>
      </c>
      <c r="I22" s="259" t="s">
        <v>47</v>
      </c>
      <c r="J22" s="249"/>
    </row>
    <row r="23" spans="2:10" x14ac:dyDescent="0.3">
      <c r="B23" s="245" t="s">
        <v>2542</v>
      </c>
      <c r="C23" s="407"/>
      <c r="D23" s="402"/>
      <c r="E23" s="285" t="s">
        <v>72</v>
      </c>
      <c r="F23" s="433"/>
      <c r="G23" s="432" t="s">
        <v>2485</v>
      </c>
      <c r="H23" s="99" t="s">
        <v>2486</v>
      </c>
      <c r="I23" s="259" t="s">
        <v>47</v>
      </c>
      <c r="J23" s="249"/>
    </row>
    <row r="24" spans="2:10" x14ac:dyDescent="0.3">
      <c r="B24" s="245" t="s">
        <v>2543</v>
      </c>
      <c r="C24" s="407"/>
      <c r="D24" s="402"/>
      <c r="E24" s="285" t="s">
        <v>72</v>
      </c>
      <c r="F24" s="433"/>
      <c r="G24" s="434"/>
      <c r="H24" s="99" t="s">
        <v>2479</v>
      </c>
      <c r="I24" s="259" t="s">
        <v>47</v>
      </c>
      <c r="J24" s="249"/>
    </row>
    <row r="25" spans="2:10" x14ac:dyDescent="0.3">
      <c r="B25" s="245" t="s">
        <v>2544</v>
      </c>
      <c r="C25" s="407"/>
      <c r="D25" s="402"/>
      <c r="E25" s="285" t="s">
        <v>72</v>
      </c>
      <c r="F25" s="433"/>
      <c r="G25" s="432" t="s">
        <v>2470</v>
      </c>
      <c r="H25" s="99" t="s">
        <v>2471</v>
      </c>
      <c r="I25" s="259" t="s">
        <v>47</v>
      </c>
      <c r="J25" s="249"/>
    </row>
    <row r="26" spans="2:10" x14ac:dyDescent="0.3">
      <c r="B26" s="245" t="s">
        <v>2545</v>
      </c>
      <c r="C26" s="407"/>
      <c r="D26" s="403"/>
      <c r="E26" s="285" t="s">
        <v>72</v>
      </c>
      <c r="F26" s="434"/>
      <c r="G26" s="434"/>
      <c r="H26" s="99" t="s">
        <v>2472</v>
      </c>
      <c r="I26" s="259" t="s">
        <v>47</v>
      </c>
      <c r="J26" s="249"/>
    </row>
    <row r="27" spans="2:10" x14ac:dyDescent="0.3">
      <c r="B27" s="245" t="s">
        <v>2546</v>
      </c>
      <c r="C27" s="407"/>
      <c r="D27" s="401" t="s">
        <v>3804</v>
      </c>
      <c r="E27" s="285" t="s">
        <v>72</v>
      </c>
      <c r="F27" s="432" t="s">
        <v>2473</v>
      </c>
      <c r="G27" s="432" t="s">
        <v>2474</v>
      </c>
      <c r="H27" s="99" t="s">
        <v>2475</v>
      </c>
      <c r="I27" s="259" t="s">
        <v>47</v>
      </c>
      <c r="J27" s="249"/>
    </row>
    <row r="28" spans="2:10" x14ac:dyDescent="0.3">
      <c r="B28" s="245" t="s">
        <v>2547</v>
      </c>
      <c r="C28" s="407"/>
      <c r="D28" s="402"/>
      <c r="E28" s="285" t="s">
        <v>72</v>
      </c>
      <c r="F28" s="433"/>
      <c r="G28" s="434"/>
      <c r="H28" s="99" t="s">
        <v>2478</v>
      </c>
      <c r="I28" s="259" t="s">
        <v>47</v>
      </c>
      <c r="J28" s="249"/>
    </row>
    <row r="29" spans="2:10" x14ac:dyDescent="0.3">
      <c r="B29" s="245" t="s">
        <v>2548</v>
      </c>
      <c r="C29" s="407"/>
      <c r="D29" s="402"/>
      <c r="E29" s="285" t="s">
        <v>72</v>
      </c>
      <c r="F29" s="434"/>
      <c r="G29" s="231" t="s">
        <v>2476</v>
      </c>
      <c r="H29" s="99" t="s">
        <v>2477</v>
      </c>
      <c r="I29" s="259" t="s">
        <v>47</v>
      </c>
      <c r="J29" s="249"/>
    </row>
    <row r="30" spans="2:10" x14ac:dyDescent="0.3">
      <c r="B30" s="245" t="s">
        <v>2549</v>
      </c>
      <c r="C30" s="407"/>
      <c r="D30" s="402"/>
      <c r="E30" s="285" t="s">
        <v>72</v>
      </c>
      <c r="F30" s="432" t="s">
        <v>2480</v>
      </c>
      <c r="G30" s="230" t="s">
        <v>2481</v>
      </c>
      <c r="H30" s="99" t="s">
        <v>2482</v>
      </c>
      <c r="I30" s="259" t="s">
        <v>47</v>
      </c>
      <c r="J30" s="249"/>
    </row>
    <row r="31" spans="2:10" x14ac:dyDescent="0.3">
      <c r="B31" s="245" t="s">
        <v>2550</v>
      </c>
      <c r="C31" s="408"/>
      <c r="D31" s="403"/>
      <c r="E31" s="285" t="s">
        <v>72</v>
      </c>
      <c r="F31" s="434"/>
      <c r="G31" s="230" t="s">
        <v>2483</v>
      </c>
      <c r="H31" s="99" t="s">
        <v>2484</v>
      </c>
      <c r="I31" s="259" t="s">
        <v>47</v>
      </c>
      <c r="J31" s="249"/>
    </row>
  </sheetData>
  <mergeCells count="13">
    <mergeCell ref="D4:E4"/>
    <mergeCell ref="C13:C31"/>
    <mergeCell ref="D13:D21"/>
    <mergeCell ref="D22:D26"/>
    <mergeCell ref="D27:D31"/>
    <mergeCell ref="F14:F21"/>
    <mergeCell ref="F22:F26"/>
    <mergeCell ref="F27:F29"/>
    <mergeCell ref="F30:F31"/>
    <mergeCell ref="G16:G19"/>
    <mergeCell ref="G23:G24"/>
    <mergeCell ref="G25:G26"/>
    <mergeCell ref="G27:G28"/>
  </mergeCells>
  <phoneticPr fontId="2" type="noConversion"/>
  <conditionalFormatting sqref="I13:I31">
    <cfRule type="cellIs" dxfId="103" priority="1" operator="equal">
      <formula>"Incomplete"</formula>
    </cfRule>
    <cfRule type="cellIs" dxfId="102" priority="2" operator="equal">
      <formula>"N/A"</formula>
    </cfRule>
    <cfRule type="cellIs" dxfId="101" priority="3" operator="equal">
      <formula>"Pass"</formula>
    </cfRule>
    <cfRule type="cellIs" dxfId="100" priority="4" operator="equal">
      <formula>"Fail"</formula>
    </cfRule>
  </conditionalFormatting>
  <dataValidations count="2">
    <dataValidation type="list" allowBlank="1" showInputMessage="1" showErrorMessage="1" sqref="D4 E13:E31">
      <formula1>"Full,Spot"</formula1>
    </dataValidation>
    <dataValidation type="list" allowBlank="1" showInputMessage="1" showErrorMessage="1" sqref="I13:I31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31"/>
  <sheetViews>
    <sheetView showGridLines="0" zoomScale="80" zoomScaleNormal="70" workbookViewId="0">
      <selection activeCell="I13" sqref="I13"/>
    </sheetView>
  </sheetViews>
  <sheetFormatPr defaultRowHeight="16.5" x14ac:dyDescent="0.3"/>
  <cols>
    <col min="1" max="1" width="3.5" style="127" customWidth="1"/>
    <col min="2" max="2" width="10.625" style="84" customWidth="1"/>
    <col min="3" max="3" width="11.375" style="127" customWidth="1"/>
    <col min="4" max="4" width="19.5" style="127" customWidth="1"/>
    <col min="5" max="5" width="10.625" style="153" customWidth="1"/>
    <col min="6" max="6" width="25.625" style="127" customWidth="1"/>
    <col min="7" max="7" width="25.125" style="84" customWidth="1"/>
    <col min="8" max="8" width="51.625" style="86" customWidth="1"/>
    <col min="9" max="9" width="7.75" style="127" customWidth="1"/>
    <col min="10" max="16384" width="9" style="127"/>
  </cols>
  <sheetData>
    <row r="4" spans="2:10" ht="17.25" thickBot="1" x14ac:dyDescent="0.35">
      <c r="C4" s="199" t="s">
        <v>495</v>
      </c>
      <c r="D4" s="394" t="s">
        <v>72</v>
      </c>
      <c r="E4" s="394"/>
    </row>
    <row r="5" spans="2:10" ht="17.25" thickTop="1" x14ac:dyDescent="0.3">
      <c r="C5" s="200" t="s">
        <v>73</v>
      </c>
      <c r="D5" s="201">
        <f>COUNTIF($I$13:$I$2440,"Pass")</f>
        <v>19</v>
      </c>
      <c r="E5" s="202">
        <f>D5/$D$10</f>
        <v>1</v>
      </c>
    </row>
    <row r="6" spans="2:10" x14ac:dyDescent="0.3">
      <c r="C6" s="203" t="s">
        <v>74</v>
      </c>
      <c r="D6" s="204">
        <f>COUNTIF($I$13:$I$2440,"Fail")</f>
        <v>0</v>
      </c>
      <c r="E6" s="205">
        <f>D6/$D$10</f>
        <v>0</v>
      </c>
    </row>
    <row r="7" spans="2:10" x14ac:dyDescent="0.3">
      <c r="C7" s="203" t="s">
        <v>75</v>
      </c>
      <c r="D7" s="204">
        <f>COUNTIF($I$13:$I$2440,"N/A")</f>
        <v>0</v>
      </c>
      <c r="E7" s="205">
        <f>D7/$D$10</f>
        <v>0</v>
      </c>
    </row>
    <row r="8" spans="2:10" x14ac:dyDescent="0.3">
      <c r="C8" s="203" t="s">
        <v>76</v>
      </c>
      <c r="D8" s="204">
        <f>COUNTIF($I$13:$I$2440,"Block")</f>
        <v>0</v>
      </c>
      <c r="E8" s="205">
        <f>D8/$D$10</f>
        <v>0</v>
      </c>
    </row>
    <row r="9" spans="2:10" ht="17.25" thickBot="1" x14ac:dyDescent="0.35">
      <c r="C9" s="206" t="s">
        <v>18</v>
      </c>
      <c r="D9" s="207">
        <f>COUNTIF($I$13:$I$2440,"Incomplete")</f>
        <v>0</v>
      </c>
      <c r="E9" s="208">
        <f>D9/$D$10</f>
        <v>0</v>
      </c>
    </row>
    <row r="10" spans="2:10" x14ac:dyDescent="0.3">
      <c r="C10" s="209" t="s">
        <v>77</v>
      </c>
      <c r="D10" s="210">
        <f>SUM(D5:D9)</f>
        <v>19</v>
      </c>
      <c r="E10" s="202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2939</v>
      </c>
      <c r="C13" s="406" t="s">
        <v>2487</v>
      </c>
      <c r="D13" s="412" t="s">
        <v>2488</v>
      </c>
      <c r="E13" s="285" t="s">
        <v>72</v>
      </c>
      <c r="F13" s="432" t="s">
        <v>2489</v>
      </c>
      <c r="G13" s="301" t="s">
        <v>2490</v>
      </c>
      <c r="H13" s="99" t="s">
        <v>2499</v>
      </c>
      <c r="I13" s="259" t="s">
        <v>47</v>
      </c>
      <c r="J13" s="249"/>
    </row>
    <row r="14" spans="2:10" x14ac:dyDescent="0.3">
      <c r="B14" s="245" t="s">
        <v>2940</v>
      </c>
      <c r="C14" s="407"/>
      <c r="D14" s="413"/>
      <c r="E14" s="285" t="s">
        <v>72</v>
      </c>
      <c r="F14" s="434"/>
      <c r="G14" s="230" t="s">
        <v>2492</v>
      </c>
      <c r="H14" s="99" t="s">
        <v>2500</v>
      </c>
      <c r="I14" s="259" t="s">
        <v>47</v>
      </c>
      <c r="J14" s="249"/>
    </row>
    <row r="15" spans="2:10" x14ac:dyDescent="0.3">
      <c r="B15" s="245" t="s">
        <v>2941</v>
      </c>
      <c r="C15" s="407"/>
      <c r="D15" s="413"/>
      <c r="E15" s="285" t="s">
        <v>72</v>
      </c>
      <c r="F15" s="300" t="s">
        <v>2491</v>
      </c>
      <c r="G15" s="230" t="s">
        <v>2493</v>
      </c>
      <c r="H15" s="99" t="s">
        <v>2494</v>
      </c>
      <c r="I15" s="259" t="s">
        <v>47</v>
      </c>
      <c r="J15" s="249"/>
    </row>
    <row r="16" spans="2:10" x14ac:dyDescent="0.3">
      <c r="B16" s="245" t="s">
        <v>2942</v>
      </c>
      <c r="C16" s="407"/>
      <c r="D16" s="413"/>
      <c r="E16" s="285" t="s">
        <v>72</v>
      </c>
      <c r="F16" s="230" t="s">
        <v>2495</v>
      </c>
      <c r="G16" s="230" t="s">
        <v>2496</v>
      </c>
      <c r="H16" s="99" t="s">
        <v>2497</v>
      </c>
      <c r="I16" s="259" t="s">
        <v>47</v>
      </c>
      <c r="J16" s="249"/>
    </row>
    <row r="17" spans="2:10" x14ac:dyDescent="0.3">
      <c r="B17" s="245" t="s">
        <v>2943</v>
      </c>
      <c r="C17" s="407"/>
      <c r="D17" s="413"/>
      <c r="E17" s="285" t="s">
        <v>72</v>
      </c>
      <c r="F17" s="432" t="s">
        <v>2498</v>
      </c>
      <c r="G17" s="230" t="s">
        <v>2501</v>
      </c>
      <c r="H17" s="99" t="s">
        <v>2502</v>
      </c>
      <c r="I17" s="259" t="s">
        <v>47</v>
      </c>
      <c r="J17" s="249"/>
    </row>
    <row r="18" spans="2:10" x14ac:dyDescent="0.3">
      <c r="B18" s="245" t="s">
        <v>2944</v>
      </c>
      <c r="C18" s="407"/>
      <c r="D18" s="413"/>
      <c r="E18" s="285" t="s">
        <v>72</v>
      </c>
      <c r="F18" s="433"/>
      <c r="G18" s="230" t="s">
        <v>2503</v>
      </c>
      <c r="H18" s="99" t="s">
        <v>2504</v>
      </c>
      <c r="I18" s="259" t="s">
        <v>47</v>
      </c>
      <c r="J18" s="249"/>
    </row>
    <row r="19" spans="2:10" x14ac:dyDescent="0.3">
      <c r="B19" s="245" t="s">
        <v>2945</v>
      </c>
      <c r="C19" s="407"/>
      <c r="D19" s="413"/>
      <c r="E19" s="285" t="s">
        <v>72</v>
      </c>
      <c r="F19" s="433"/>
      <c r="G19" s="231" t="s">
        <v>2505</v>
      </c>
      <c r="H19" s="99" t="s">
        <v>2506</v>
      </c>
      <c r="I19" s="259" t="s">
        <v>47</v>
      </c>
      <c r="J19" s="249"/>
    </row>
    <row r="20" spans="2:10" x14ac:dyDescent="0.3">
      <c r="B20" s="245" t="s">
        <v>2946</v>
      </c>
      <c r="C20" s="407"/>
      <c r="D20" s="413"/>
      <c r="E20" s="285" t="s">
        <v>72</v>
      </c>
      <c r="F20" s="434"/>
      <c r="G20" s="230" t="s">
        <v>2507</v>
      </c>
      <c r="H20" s="99" t="s">
        <v>2508</v>
      </c>
      <c r="I20" s="259" t="s">
        <v>47</v>
      </c>
      <c r="J20" s="249"/>
    </row>
    <row r="21" spans="2:10" x14ac:dyDescent="0.3">
      <c r="B21" s="245" t="s">
        <v>2947</v>
      </c>
      <c r="C21" s="407"/>
      <c r="D21" s="413"/>
      <c r="E21" s="285" t="s">
        <v>72</v>
      </c>
      <c r="F21" s="432" t="s">
        <v>2509</v>
      </c>
      <c r="G21" s="432" t="s">
        <v>2510</v>
      </c>
      <c r="H21" s="99" t="s">
        <v>2511</v>
      </c>
      <c r="I21" s="259" t="s">
        <v>47</v>
      </c>
      <c r="J21" s="249"/>
    </row>
    <row r="22" spans="2:10" x14ac:dyDescent="0.3">
      <c r="B22" s="245" t="s">
        <v>2948</v>
      </c>
      <c r="C22" s="407"/>
      <c r="D22" s="413"/>
      <c r="E22" s="285" t="s">
        <v>72</v>
      </c>
      <c r="F22" s="434"/>
      <c r="G22" s="434"/>
      <c r="H22" s="99" t="s">
        <v>2512</v>
      </c>
      <c r="I22" s="259" t="s">
        <v>47</v>
      </c>
      <c r="J22" s="249"/>
    </row>
    <row r="23" spans="2:10" x14ac:dyDescent="0.3">
      <c r="B23" s="245" t="s">
        <v>2949</v>
      </c>
      <c r="C23" s="407"/>
      <c r="D23" s="413"/>
      <c r="E23" s="285" t="s">
        <v>72</v>
      </c>
      <c r="F23" s="432" t="s">
        <v>2513</v>
      </c>
      <c r="G23" s="230" t="s">
        <v>2514</v>
      </c>
      <c r="H23" s="99" t="s">
        <v>2515</v>
      </c>
      <c r="I23" s="259" t="s">
        <v>47</v>
      </c>
      <c r="J23" s="249"/>
    </row>
    <row r="24" spans="2:10" x14ac:dyDescent="0.3">
      <c r="B24" s="245" t="s">
        <v>2950</v>
      </c>
      <c r="C24" s="407"/>
      <c r="D24" s="413"/>
      <c r="E24" s="285" t="s">
        <v>72</v>
      </c>
      <c r="F24" s="433"/>
      <c r="G24" s="230" t="s">
        <v>2516</v>
      </c>
      <c r="H24" s="99" t="s">
        <v>2517</v>
      </c>
      <c r="I24" s="259" t="s">
        <v>47</v>
      </c>
      <c r="J24" s="249"/>
    </row>
    <row r="25" spans="2:10" x14ac:dyDescent="0.3">
      <c r="B25" s="245" t="s">
        <v>2951</v>
      </c>
      <c r="C25" s="407"/>
      <c r="D25" s="413"/>
      <c r="E25" s="285" t="s">
        <v>72</v>
      </c>
      <c r="F25" s="433"/>
      <c r="G25" s="432" t="s">
        <v>2521</v>
      </c>
      <c r="H25" s="99" t="s">
        <v>2519</v>
      </c>
      <c r="I25" s="259" t="s">
        <v>47</v>
      </c>
      <c r="J25" s="249"/>
    </row>
    <row r="26" spans="2:10" x14ac:dyDescent="0.3">
      <c r="B26" s="245" t="s">
        <v>2952</v>
      </c>
      <c r="C26" s="407"/>
      <c r="D26" s="413"/>
      <c r="E26" s="285" t="s">
        <v>72</v>
      </c>
      <c r="F26" s="433"/>
      <c r="G26" s="434"/>
      <c r="H26" s="99" t="s">
        <v>2520</v>
      </c>
      <c r="I26" s="259" t="s">
        <v>47</v>
      </c>
      <c r="J26" s="249"/>
    </row>
    <row r="27" spans="2:10" x14ac:dyDescent="0.3">
      <c r="B27" s="245" t="s">
        <v>2953</v>
      </c>
      <c r="C27" s="407"/>
      <c r="D27" s="413"/>
      <c r="E27" s="285" t="s">
        <v>72</v>
      </c>
      <c r="F27" s="433"/>
      <c r="G27" s="230" t="s">
        <v>2518</v>
      </c>
      <c r="H27" s="99" t="s">
        <v>2522</v>
      </c>
      <c r="I27" s="259" t="s">
        <v>47</v>
      </c>
      <c r="J27" s="249"/>
    </row>
    <row r="28" spans="2:10" x14ac:dyDescent="0.3">
      <c r="B28" s="245" t="s">
        <v>2954</v>
      </c>
      <c r="C28" s="407"/>
      <c r="D28" s="413"/>
      <c r="E28" s="285" t="s">
        <v>72</v>
      </c>
      <c r="F28" s="434"/>
      <c r="G28" s="230" t="s">
        <v>2523</v>
      </c>
      <c r="H28" s="99" t="s">
        <v>2524</v>
      </c>
      <c r="I28" s="259" t="s">
        <v>47</v>
      </c>
      <c r="J28" s="249"/>
    </row>
    <row r="29" spans="2:10" x14ac:dyDescent="0.3">
      <c r="B29" s="245" t="s">
        <v>2955</v>
      </c>
      <c r="C29" s="407"/>
      <c r="D29" s="413"/>
      <c r="E29" s="285" t="s">
        <v>72</v>
      </c>
      <c r="F29" s="432" t="s">
        <v>2525</v>
      </c>
      <c r="G29" s="231" t="s">
        <v>2527</v>
      </c>
      <c r="H29" s="99" t="s">
        <v>2526</v>
      </c>
      <c r="I29" s="259" t="s">
        <v>47</v>
      </c>
      <c r="J29" s="249"/>
    </row>
    <row r="30" spans="2:10" x14ac:dyDescent="0.3">
      <c r="B30" s="245" t="s">
        <v>2956</v>
      </c>
      <c r="C30" s="407"/>
      <c r="D30" s="413"/>
      <c r="E30" s="285" t="s">
        <v>72</v>
      </c>
      <c r="F30" s="434"/>
      <c r="G30" s="230" t="s">
        <v>2528</v>
      </c>
      <c r="H30" s="99" t="s">
        <v>2529</v>
      </c>
      <c r="I30" s="259" t="s">
        <v>47</v>
      </c>
      <c r="J30" s="249"/>
    </row>
    <row r="31" spans="2:10" x14ac:dyDescent="0.3">
      <c r="B31" s="245" t="s">
        <v>2957</v>
      </c>
      <c r="C31" s="408"/>
      <c r="D31" s="414"/>
      <c r="E31" s="285" t="s">
        <v>72</v>
      </c>
      <c r="F31" s="230" t="s">
        <v>2530</v>
      </c>
      <c r="G31" s="230" t="s">
        <v>2530</v>
      </c>
      <c r="H31" s="99" t="s">
        <v>2531</v>
      </c>
      <c r="I31" s="259" t="s">
        <v>47</v>
      </c>
      <c r="J31" s="249"/>
    </row>
  </sheetData>
  <mergeCells count="10">
    <mergeCell ref="G21:G22"/>
    <mergeCell ref="G25:G26"/>
    <mergeCell ref="D4:E4"/>
    <mergeCell ref="C13:C31"/>
    <mergeCell ref="D13:D31"/>
    <mergeCell ref="F13:F14"/>
    <mergeCell ref="F17:F20"/>
    <mergeCell ref="F21:F22"/>
    <mergeCell ref="F23:F28"/>
    <mergeCell ref="F29:F30"/>
  </mergeCells>
  <phoneticPr fontId="2" type="noConversion"/>
  <conditionalFormatting sqref="I13:I31">
    <cfRule type="cellIs" dxfId="99" priority="1" operator="equal">
      <formula>"Incomplete"</formula>
    </cfRule>
    <cfRule type="cellIs" dxfId="98" priority="2" operator="equal">
      <formula>"N/A"</formula>
    </cfRule>
    <cfRule type="cellIs" dxfId="97" priority="3" operator="equal">
      <formula>"Pass"</formula>
    </cfRule>
    <cfRule type="cellIs" dxfId="96" priority="4" operator="equal">
      <formula>"Fail"</formula>
    </cfRule>
  </conditionalFormatting>
  <dataValidations count="2">
    <dataValidation type="list" allowBlank="1" showInputMessage="1" showErrorMessage="1" sqref="D4 E13:E31">
      <formula1>"Full,Spot"</formula1>
    </dataValidation>
    <dataValidation type="list" allowBlank="1" showInputMessage="1" showErrorMessage="1" sqref="I13:I31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38"/>
  <sheetViews>
    <sheetView showGridLines="0" zoomScale="80" zoomScaleNormal="70" workbookViewId="0">
      <selection activeCell="I13" sqref="I13"/>
    </sheetView>
  </sheetViews>
  <sheetFormatPr defaultRowHeight="16.5" x14ac:dyDescent="0.3"/>
  <cols>
    <col min="1" max="1" width="3.5" style="127" customWidth="1"/>
    <col min="2" max="2" width="14.125" style="84" customWidth="1"/>
    <col min="3" max="3" width="12.375" style="127" customWidth="1"/>
    <col min="4" max="4" width="19.25" style="127" customWidth="1"/>
    <col min="5" max="5" width="13.375" style="153" customWidth="1"/>
    <col min="6" max="6" width="34.125" style="127" customWidth="1"/>
    <col min="7" max="7" width="38.125" style="84" customWidth="1"/>
    <col min="8" max="8" width="56.625" style="86" customWidth="1"/>
    <col min="9" max="9" width="15.875" style="127" customWidth="1"/>
    <col min="10" max="16384" width="9" style="127"/>
  </cols>
  <sheetData>
    <row r="4" spans="2:10" ht="17.25" thickBot="1" x14ac:dyDescent="0.35">
      <c r="C4" s="199" t="s">
        <v>495</v>
      </c>
      <c r="D4" s="394" t="s">
        <v>72</v>
      </c>
      <c r="E4" s="394"/>
    </row>
    <row r="5" spans="2:10" ht="17.25" thickTop="1" x14ac:dyDescent="0.3">
      <c r="C5" s="200" t="s">
        <v>73</v>
      </c>
      <c r="D5" s="201">
        <f>COUNTIF($I$13:$I$2427,"Pass")</f>
        <v>26</v>
      </c>
      <c r="E5" s="202">
        <f>D5/$D$10</f>
        <v>1</v>
      </c>
    </row>
    <row r="6" spans="2:10" x14ac:dyDescent="0.3">
      <c r="C6" s="203" t="s">
        <v>74</v>
      </c>
      <c r="D6" s="204">
        <f>COUNTIF($I$13:$I$2427,"Fail")</f>
        <v>0</v>
      </c>
      <c r="E6" s="205">
        <f>D6/$D$10</f>
        <v>0</v>
      </c>
    </row>
    <row r="7" spans="2:10" x14ac:dyDescent="0.3">
      <c r="C7" s="203" t="s">
        <v>75</v>
      </c>
      <c r="D7" s="204">
        <f>COUNTIF($I$13:$I$2427,"N/A")</f>
        <v>0</v>
      </c>
      <c r="E7" s="205">
        <f>D7/$D$10</f>
        <v>0</v>
      </c>
    </row>
    <row r="8" spans="2:10" x14ac:dyDescent="0.3">
      <c r="C8" s="203" t="s">
        <v>76</v>
      </c>
      <c r="D8" s="204">
        <f>COUNTIF($I$13:$I$2427,"Block")</f>
        <v>0</v>
      </c>
      <c r="E8" s="205">
        <f>D8/$D$10</f>
        <v>0</v>
      </c>
    </row>
    <row r="9" spans="2:10" ht="17.25" thickBot="1" x14ac:dyDescent="0.35">
      <c r="C9" s="206" t="s">
        <v>18</v>
      </c>
      <c r="D9" s="207">
        <f>COUNTIF($I$13:$I$2427,"Incomplete")</f>
        <v>0</v>
      </c>
      <c r="E9" s="208">
        <f>D9/$D$10</f>
        <v>0</v>
      </c>
    </row>
    <row r="10" spans="2:10" x14ac:dyDescent="0.3">
      <c r="C10" s="209" t="s">
        <v>77</v>
      </c>
      <c r="D10" s="210">
        <f>SUM(D5:D9)</f>
        <v>26</v>
      </c>
      <c r="E10" s="202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3007</v>
      </c>
      <c r="C13" s="412" t="s">
        <v>2958</v>
      </c>
      <c r="D13" s="412" t="s">
        <v>2959</v>
      </c>
      <c r="E13" s="285" t="s">
        <v>72</v>
      </c>
      <c r="F13" s="409" t="s">
        <v>2960</v>
      </c>
      <c r="G13" s="415" t="s">
        <v>2961</v>
      </c>
      <c r="H13" s="99" t="s">
        <v>2964</v>
      </c>
      <c r="I13" s="259" t="s">
        <v>47</v>
      </c>
      <c r="J13" s="163"/>
    </row>
    <row r="14" spans="2:10" x14ac:dyDescent="0.3">
      <c r="B14" s="245" t="s">
        <v>3008</v>
      </c>
      <c r="C14" s="413"/>
      <c r="D14" s="414"/>
      <c r="E14" s="285" t="s">
        <v>72</v>
      </c>
      <c r="F14" s="411"/>
      <c r="G14" s="416"/>
      <c r="H14" s="99" t="s">
        <v>2965</v>
      </c>
      <c r="I14" s="259" t="s">
        <v>47</v>
      </c>
      <c r="J14" s="163"/>
    </row>
    <row r="15" spans="2:10" x14ac:dyDescent="0.3">
      <c r="B15" s="245" t="s">
        <v>3009</v>
      </c>
      <c r="C15" s="413"/>
      <c r="D15" s="412" t="s">
        <v>2969</v>
      </c>
      <c r="E15" s="285" t="s">
        <v>72</v>
      </c>
      <c r="F15" s="409" t="s">
        <v>2970</v>
      </c>
      <c r="G15" s="99" t="s">
        <v>2962</v>
      </c>
      <c r="H15" s="99" t="s">
        <v>2963</v>
      </c>
      <c r="I15" s="259" t="s">
        <v>47</v>
      </c>
      <c r="J15" s="163"/>
    </row>
    <row r="16" spans="2:10" x14ac:dyDescent="0.3">
      <c r="B16" s="245" t="s">
        <v>3010</v>
      </c>
      <c r="C16" s="413"/>
      <c r="D16" s="413"/>
      <c r="E16" s="285" t="s">
        <v>72</v>
      </c>
      <c r="F16" s="410"/>
      <c r="G16" s="409" t="s">
        <v>2966</v>
      </c>
      <c r="H16" s="99" t="s">
        <v>2968</v>
      </c>
      <c r="I16" s="259" t="s">
        <v>47</v>
      </c>
      <c r="J16" s="163"/>
    </row>
    <row r="17" spans="2:10" x14ac:dyDescent="0.3">
      <c r="B17" s="245" t="s">
        <v>3011</v>
      </c>
      <c r="C17" s="413"/>
      <c r="D17" s="413"/>
      <c r="E17" s="285" t="s">
        <v>72</v>
      </c>
      <c r="F17" s="411"/>
      <c r="G17" s="411"/>
      <c r="H17" s="99" t="s">
        <v>2967</v>
      </c>
      <c r="I17" s="259" t="s">
        <v>47</v>
      </c>
      <c r="J17" s="163"/>
    </row>
    <row r="18" spans="2:10" x14ac:dyDescent="0.3">
      <c r="B18" s="245" t="s">
        <v>3012</v>
      </c>
      <c r="C18" s="413"/>
      <c r="D18" s="413"/>
      <c r="E18" s="285" t="s">
        <v>72</v>
      </c>
      <c r="F18" s="409" t="s">
        <v>2972</v>
      </c>
      <c r="G18" s="409" t="s">
        <v>2973</v>
      </c>
      <c r="H18" s="99" t="s">
        <v>2974</v>
      </c>
      <c r="I18" s="259" t="s">
        <v>47</v>
      </c>
      <c r="J18" s="163"/>
    </row>
    <row r="19" spans="2:10" x14ac:dyDescent="0.3">
      <c r="B19" s="245" t="s">
        <v>3013</v>
      </c>
      <c r="C19" s="413"/>
      <c r="D19" s="413"/>
      <c r="E19" s="285" t="s">
        <v>72</v>
      </c>
      <c r="F19" s="410"/>
      <c r="G19" s="411"/>
      <c r="H19" s="99" t="s">
        <v>2975</v>
      </c>
      <c r="I19" s="259" t="s">
        <v>47</v>
      </c>
      <c r="J19" s="163"/>
    </row>
    <row r="20" spans="2:10" x14ac:dyDescent="0.3">
      <c r="B20" s="245" t="s">
        <v>3014</v>
      </c>
      <c r="C20" s="413"/>
      <c r="D20" s="413"/>
      <c r="E20" s="285" t="s">
        <v>72</v>
      </c>
      <c r="F20" s="410"/>
      <c r="G20" s="409" t="s">
        <v>2971</v>
      </c>
      <c r="H20" s="99" t="s">
        <v>2976</v>
      </c>
      <c r="I20" s="259" t="s">
        <v>47</v>
      </c>
      <c r="J20" s="163"/>
    </row>
    <row r="21" spans="2:10" x14ac:dyDescent="0.3">
      <c r="B21" s="245" t="s">
        <v>3015</v>
      </c>
      <c r="C21" s="413"/>
      <c r="D21" s="413"/>
      <c r="E21" s="285" t="s">
        <v>72</v>
      </c>
      <c r="F21" s="410"/>
      <c r="G21" s="411"/>
      <c r="H21" s="99" t="s">
        <v>2977</v>
      </c>
      <c r="I21" s="259" t="s">
        <v>47</v>
      </c>
      <c r="J21" s="163"/>
    </row>
    <row r="22" spans="2:10" x14ac:dyDescent="0.3">
      <c r="B22" s="245" t="s">
        <v>3016</v>
      </c>
      <c r="C22" s="413"/>
      <c r="D22" s="413"/>
      <c r="E22" s="285" t="s">
        <v>72</v>
      </c>
      <c r="F22" s="410"/>
      <c r="G22" s="99" t="s">
        <v>2978</v>
      </c>
      <c r="H22" s="99" t="s">
        <v>2979</v>
      </c>
      <c r="I22" s="259" t="s">
        <v>47</v>
      </c>
      <c r="J22" s="163"/>
    </row>
    <row r="23" spans="2:10" x14ac:dyDescent="0.3">
      <c r="B23" s="245" t="s">
        <v>3017</v>
      </c>
      <c r="C23" s="413"/>
      <c r="D23" s="414"/>
      <c r="E23" s="285" t="s">
        <v>72</v>
      </c>
      <c r="F23" s="411"/>
      <c r="G23" s="99" t="s">
        <v>2980</v>
      </c>
      <c r="H23" s="99" t="s">
        <v>2981</v>
      </c>
      <c r="I23" s="259" t="s">
        <v>47</v>
      </c>
      <c r="J23" s="163"/>
    </row>
    <row r="24" spans="2:10" x14ac:dyDescent="0.3">
      <c r="B24" s="245" t="s">
        <v>3018</v>
      </c>
      <c r="C24" s="413"/>
      <c r="D24" s="412" t="s">
        <v>2982</v>
      </c>
      <c r="E24" s="285" t="s">
        <v>72</v>
      </c>
      <c r="F24" s="409" t="s">
        <v>2983</v>
      </c>
      <c r="G24" s="99" t="s">
        <v>2984</v>
      </c>
      <c r="H24" s="99" t="s">
        <v>2985</v>
      </c>
      <c r="I24" s="259" t="s">
        <v>47</v>
      </c>
      <c r="J24" s="163"/>
    </row>
    <row r="25" spans="2:10" x14ac:dyDescent="0.3">
      <c r="B25" s="245" t="s">
        <v>3019</v>
      </c>
      <c r="C25" s="413"/>
      <c r="D25" s="413"/>
      <c r="E25" s="285" t="s">
        <v>72</v>
      </c>
      <c r="F25" s="410"/>
      <c r="G25" s="409" t="s">
        <v>2986</v>
      </c>
      <c r="H25" s="99" t="s">
        <v>2987</v>
      </c>
      <c r="I25" s="259" t="s">
        <v>47</v>
      </c>
      <c r="J25" s="163"/>
    </row>
    <row r="26" spans="2:10" x14ac:dyDescent="0.3">
      <c r="B26" s="245" t="s">
        <v>3020</v>
      </c>
      <c r="C26" s="413"/>
      <c r="D26" s="413"/>
      <c r="E26" s="285" t="s">
        <v>72</v>
      </c>
      <c r="F26" s="410"/>
      <c r="G26" s="410"/>
      <c r="H26" s="99" t="s">
        <v>2988</v>
      </c>
      <c r="I26" s="259" t="s">
        <v>47</v>
      </c>
      <c r="J26" s="163"/>
    </row>
    <row r="27" spans="2:10" x14ac:dyDescent="0.3">
      <c r="B27" s="245" t="s">
        <v>3021</v>
      </c>
      <c r="C27" s="413"/>
      <c r="D27" s="413"/>
      <c r="E27" s="285" t="s">
        <v>72</v>
      </c>
      <c r="F27" s="410"/>
      <c r="G27" s="410"/>
      <c r="H27" s="99" t="s">
        <v>2989</v>
      </c>
      <c r="I27" s="259" t="s">
        <v>47</v>
      </c>
      <c r="J27" s="163"/>
    </row>
    <row r="28" spans="2:10" x14ac:dyDescent="0.3">
      <c r="B28" s="245" t="s">
        <v>3022</v>
      </c>
      <c r="C28" s="413"/>
      <c r="D28" s="413"/>
      <c r="E28" s="285" t="s">
        <v>72</v>
      </c>
      <c r="F28" s="410"/>
      <c r="G28" s="411"/>
      <c r="H28" s="99" t="s">
        <v>2990</v>
      </c>
      <c r="I28" s="259" t="s">
        <v>47</v>
      </c>
      <c r="J28" s="163"/>
    </row>
    <row r="29" spans="2:10" x14ac:dyDescent="0.3">
      <c r="B29" s="245" t="s">
        <v>3023</v>
      </c>
      <c r="C29" s="413"/>
      <c r="D29" s="413"/>
      <c r="E29" s="285" t="s">
        <v>72</v>
      </c>
      <c r="F29" s="410"/>
      <c r="G29" s="409" t="s">
        <v>2993</v>
      </c>
      <c r="H29" s="99" t="s">
        <v>2991</v>
      </c>
      <c r="I29" s="259" t="s">
        <v>47</v>
      </c>
      <c r="J29" s="163"/>
    </row>
    <row r="30" spans="2:10" x14ac:dyDescent="0.3">
      <c r="B30" s="245" t="s">
        <v>3024</v>
      </c>
      <c r="C30" s="413"/>
      <c r="D30" s="413"/>
      <c r="E30" s="285" t="s">
        <v>72</v>
      </c>
      <c r="F30" s="410"/>
      <c r="G30" s="411"/>
      <c r="H30" s="99" t="s">
        <v>2992</v>
      </c>
      <c r="I30" s="259" t="s">
        <v>47</v>
      </c>
      <c r="J30" s="163"/>
    </row>
    <row r="31" spans="2:10" x14ac:dyDescent="0.3">
      <c r="B31" s="245" t="s">
        <v>3025</v>
      </c>
      <c r="C31" s="413"/>
      <c r="D31" s="413"/>
      <c r="E31" s="285" t="s">
        <v>72</v>
      </c>
      <c r="F31" s="410"/>
      <c r="G31" s="409" t="s">
        <v>2994</v>
      </c>
      <c r="H31" s="99" t="s">
        <v>2995</v>
      </c>
      <c r="I31" s="259" t="s">
        <v>47</v>
      </c>
      <c r="J31" s="163"/>
    </row>
    <row r="32" spans="2:10" x14ac:dyDescent="0.3">
      <c r="B32" s="245" t="s">
        <v>3026</v>
      </c>
      <c r="C32" s="413"/>
      <c r="D32" s="413"/>
      <c r="E32" s="285" t="s">
        <v>72</v>
      </c>
      <c r="F32" s="411"/>
      <c r="G32" s="411"/>
      <c r="H32" s="99" t="s">
        <v>2996</v>
      </c>
      <c r="I32" s="259" t="s">
        <v>47</v>
      </c>
      <c r="J32" s="163"/>
    </row>
    <row r="33" spans="2:10" x14ac:dyDescent="0.3">
      <c r="B33" s="245" t="s">
        <v>3027</v>
      </c>
      <c r="C33" s="413"/>
      <c r="D33" s="413"/>
      <c r="E33" s="285" t="s">
        <v>72</v>
      </c>
      <c r="F33" s="441" t="s">
        <v>2997</v>
      </c>
      <c r="G33" s="409" t="s">
        <v>2998</v>
      </c>
      <c r="H33" s="99" t="s">
        <v>2999</v>
      </c>
      <c r="I33" s="259" t="s">
        <v>47</v>
      </c>
      <c r="J33" s="163"/>
    </row>
    <row r="34" spans="2:10" x14ac:dyDescent="0.3">
      <c r="B34" s="245" t="s">
        <v>3028</v>
      </c>
      <c r="C34" s="413"/>
      <c r="D34" s="413"/>
      <c r="E34" s="285" t="s">
        <v>72</v>
      </c>
      <c r="F34" s="442"/>
      <c r="G34" s="410"/>
      <c r="H34" s="99" t="s">
        <v>3000</v>
      </c>
      <c r="I34" s="259" t="s">
        <v>47</v>
      </c>
      <c r="J34" s="163"/>
    </row>
    <row r="35" spans="2:10" x14ac:dyDescent="0.3">
      <c r="B35" s="245" t="s">
        <v>3029</v>
      </c>
      <c r="C35" s="413"/>
      <c r="D35" s="413"/>
      <c r="E35" s="285" t="s">
        <v>72</v>
      </c>
      <c r="F35" s="442"/>
      <c r="G35" s="411"/>
      <c r="H35" s="99" t="s">
        <v>3001</v>
      </c>
      <c r="I35" s="259" t="s">
        <v>47</v>
      </c>
      <c r="J35" s="163"/>
    </row>
    <row r="36" spans="2:10" x14ac:dyDescent="0.3">
      <c r="B36" s="245" t="s">
        <v>3030</v>
      </c>
      <c r="C36" s="413"/>
      <c r="D36" s="413"/>
      <c r="E36" s="285" t="s">
        <v>72</v>
      </c>
      <c r="F36" s="442"/>
      <c r="G36" s="409" t="s">
        <v>3002</v>
      </c>
      <c r="H36" s="99" t="s">
        <v>3003</v>
      </c>
      <c r="I36" s="259" t="s">
        <v>47</v>
      </c>
      <c r="J36" s="163"/>
    </row>
    <row r="37" spans="2:10" x14ac:dyDescent="0.3">
      <c r="B37" s="245" t="s">
        <v>3031</v>
      </c>
      <c r="C37" s="413"/>
      <c r="D37" s="413"/>
      <c r="E37" s="285" t="s">
        <v>72</v>
      </c>
      <c r="F37" s="442"/>
      <c r="G37" s="411"/>
      <c r="H37" s="99" t="s">
        <v>3004</v>
      </c>
      <c r="I37" s="259" t="s">
        <v>47</v>
      </c>
      <c r="J37" s="163"/>
    </row>
    <row r="38" spans="2:10" x14ac:dyDescent="0.3">
      <c r="B38" s="245" t="s">
        <v>3032</v>
      </c>
      <c r="C38" s="414"/>
      <c r="D38" s="414"/>
      <c r="E38" s="285" t="s">
        <v>72</v>
      </c>
      <c r="F38" s="443"/>
      <c r="G38" s="246" t="s">
        <v>3005</v>
      </c>
      <c r="H38" s="99" t="s">
        <v>3006</v>
      </c>
      <c r="I38" s="259" t="s">
        <v>47</v>
      </c>
      <c r="J38" s="163"/>
    </row>
  </sheetData>
  <mergeCells count="19">
    <mergeCell ref="G36:G37"/>
    <mergeCell ref="C13:C38"/>
    <mergeCell ref="D13:D14"/>
    <mergeCell ref="D15:D23"/>
    <mergeCell ref="D24:D38"/>
    <mergeCell ref="F13:F14"/>
    <mergeCell ref="F15:F17"/>
    <mergeCell ref="F18:F23"/>
    <mergeCell ref="F24:F32"/>
    <mergeCell ref="F33:F38"/>
    <mergeCell ref="G13:G14"/>
    <mergeCell ref="G16:G17"/>
    <mergeCell ref="G18:G19"/>
    <mergeCell ref="G20:G21"/>
    <mergeCell ref="D4:E4"/>
    <mergeCell ref="G25:G28"/>
    <mergeCell ref="G29:G30"/>
    <mergeCell ref="G31:G32"/>
    <mergeCell ref="G33:G35"/>
  </mergeCells>
  <phoneticPr fontId="2" type="noConversion"/>
  <conditionalFormatting sqref="I13:I38">
    <cfRule type="cellIs" dxfId="95" priority="1" operator="equal">
      <formula>"Incomplete"</formula>
    </cfRule>
    <cfRule type="cellIs" dxfId="94" priority="2" operator="equal">
      <formula>"N/A"</formula>
    </cfRule>
    <cfRule type="cellIs" dxfId="93" priority="3" operator="equal">
      <formula>"Pass"</formula>
    </cfRule>
    <cfRule type="cellIs" dxfId="92" priority="4" operator="equal">
      <formula>"Fail"</formula>
    </cfRule>
  </conditionalFormatting>
  <dataValidations count="2">
    <dataValidation type="list" allowBlank="1" showInputMessage="1" showErrorMessage="1" sqref="D4 E13:E38">
      <formula1>"Full,Spot"</formula1>
    </dataValidation>
    <dataValidation type="list" allowBlank="1" showInputMessage="1" showErrorMessage="1" sqref="I13:I38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93"/>
  <sheetViews>
    <sheetView showGridLines="0" zoomScale="80" zoomScaleNormal="70" workbookViewId="0">
      <selection activeCell="I13" sqref="I13"/>
    </sheetView>
  </sheetViews>
  <sheetFormatPr defaultRowHeight="16.5" x14ac:dyDescent="0.3"/>
  <cols>
    <col min="1" max="1" width="3.5" style="127" customWidth="1"/>
    <col min="2" max="2" width="13.125" style="84" customWidth="1"/>
    <col min="3" max="3" width="14" style="127" customWidth="1"/>
    <col min="4" max="4" width="23.125" style="127" customWidth="1"/>
    <col min="5" max="5" width="10.875" style="153" customWidth="1"/>
    <col min="6" max="6" width="24.5" style="127" customWidth="1"/>
    <col min="7" max="7" width="28" style="84" customWidth="1"/>
    <col min="8" max="8" width="63" style="86" customWidth="1"/>
    <col min="9" max="9" width="15.875" style="127" customWidth="1"/>
    <col min="10" max="16384" width="9" style="127"/>
  </cols>
  <sheetData>
    <row r="4" spans="2:10" ht="17.25" thickBot="1" x14ac:dyDescent="0.35">
      <c r="C4" s="211" t="s">
        <v>495</v>
      </c>
      <c r="D4" s="394" t="s">
        <v>72</v>
      </c>
      <c r="E4" s="394"/>
    </row>
    <row r="5" spans="2:10" ht="17.25" thickTop="1" x14ac:dyDescent="0.3">
      <c r="C5" s="200" t="s">
        <v>73</v>
      </c>
      <c r="D5" s="201">
        <f>COUNTIF($I$13:$I$2378,"Pass")</f>
        <v>81</v>
      </c>
      <c r="E5" s="202">
        <f>D5/$D$10</f>
        <v>1</v>
      </c>
    </row>
    <row r="6" spans="2:10" x14ac:dyDescent="0.3">
      <c r="C6" s="203" t="s">
        <v>74</v>
      </c>
      <c r="D6" s="204">
        <f>COUNTIF($I$13:$I$2378,"Fail")</f>
        <v>0</v>
      </c>
      <c r="E6" s="205">
        <f>D6/$D$10</f>
        <v>0</v>
      </c>
    </row>
    <row r="7" spans="2:10" x14ac:dyDescent="0.3">
      <c r="C7" s="203" t="s">
        <v>75</v>
      </c>
      <c r="D7" s="204">
        <f>COUNTIF($I$13:$I$2378,"N/A")</f>
        <v>0</v>
      </c>
      <c r="E7" s="205">
        <f>D7/$D$10</f>
        <v>0</v>
      </c>
    </row>
    <row r="8" spans="2:10" x14ac:dyDescent="0.3">
      <c r="C8" s="203" t="s">
        <v>76</v>
      </c>
      <c r="D8" s="204">
        <f>COUNTIF($I$13:$I$2378,"Block")</f>
        <v>0</v>
      </c>
      <c r="E8" s="205">
        <f>D8/$D$10</f>
        <v>0</v>
      </c>
    </row>
    <row r="9" spans="2:10" ht="17.25" thickBot="1" x14ac:dyDescent="0.35">
      <c r="C9" s="206" t="s">
        <v>18</v>
      </c>
      <c r="D9" s="207">
        <f>COUNTIF($I$13:$I$2378,"Incomplete")</f>
        <v>0</v>
      </c>
      <c r="E9" s="208">
        <f>D9/$D$10</f>
        <v>0</v>
      </c>
    </row>
    <row r="10" spans="2:10" x14ac:dyDescent="0.3">
      <c r="C10" s="209" t="s">
        <v>77</v>
      </c>
      <c r="D10" s="210">
        <f>SUM(D5:D9)</f>
        <v>81</v>
      </c>
      <c r="E10" s="202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3166</v>
      </c>
      <c r="C13" s="409" t="s">
        <v>3033</v>
      </c>
      <c r="D13" s="412" t="s">
        <v>3033</v>
      </c>
      <c r="E13" s="285" t="s">
        <v>72</v>
      </c>
      <c r="F13" s="409" t="s">
        <v>3034</v>
      </c>
      <c r="G13" s="415" t="s">
        <v>3035</v>
      </c>
      <c r="H13" s="99" t="s">
        <v>3037</v>
      </c>
      <c r="I13" s="259" t="s">
        <v>47</v>
      </c>
      <c r="J13" s="163"/>
    </row>
    <row r="14" spans="2:10" x14ac:dyDescent="0.3">
      <c r="B14" s="245" t="s">
        <v>3167</v>
      </c>
      <c r="C14" s="410"/>
      <c r="D14" s="413"/>
      <c r="E14" s="285" t="s">
        <v>72</v>
      </c>
      <c r="F14" s="410"/>
      <c r="G14" s="444"/>
      <c r="H14" s="99" t="s">
        <v>3036</v>
      </c>
      <c r="I14" s="259" t="s">
        <v>47</v>
      </c>
      <c r="J14" s="163"/>
    </row>
    <row r="15" spans="2:10" x14ac:dyDescent="0.3">
      <c r="B15" s="245" t="s">
        <v>3168</v>
      </c>
      <c r="C15" s="410"/>
      <c r="D15" s="413"/>
      <c r="E15" s="285" t="s">
        <v>72</v>
      </c>
      <c r="F15" s="410"/>
      <c r="G15" s="444"/>
      <c r="H15" s="99" t="s">
        <v>3038</v>
      </c>
      <c r="I15" s="259" t="s">
        <v>47</v>
      </c>
      <c r="J15" s="163"/>
    </row>
    <row r="16" spans="2:10" x14ac:dyDescent="0.3">
      <c r="B16" s="245" t="s">
        <v>3169</v>
      </c>
      <c r="C16" s="410"/>
      <c r="D16" s="413"/>
      <c r="E16" s="285" t="s">
        <v>72</v>
      </c>
      <c r="F16" s="410"/>
      <c r="G16" s="416"/>
      <c r="H16" s="99" t="s">
        <v>3039</v>
      </c>
      <c r="I16" s="259" t="s">
        <v>47</v>
      </c>
      <c r="J16" s="163"/>
    </row>
    <row r="17" spans="2:10" x14ac:dyDescent="0.3">
      <c r="B17" s="245" t="s">
        <v>3170</v>
      </c>
      <c r="C17" s="410"/>
      <c r="D17" s="413"/>
      <c r="E17" s="285" t="s">
        <v>72</v>
      </c>
      <c r="F17" s="410"/>
      <c r="G17" s="409" t="s">
        <v>3040</v>
      </c>
      <c r="H17" s="99" t="s">
        <v>3041</v>
      </c>
      <c r="I17" s="259" t="s">
        <v>47</v>
      </c>
      <c r="J17" s="163"/>
    </row>
    <row r="18" spans="2:10" x14ac:dyDescent="0.3">
      <c r="B18" s="245" t="s">
        <v>3171</v>
      </c>
      <c r="C18" s="410"/>
      <c r="D18" s="413"/>
      <c r="E18" s="285" t="s">
        <v>72</v>
      </c>
      <c r="F18" s="410"/>
      <c r="G18" s="410"/>
      <c r="H18" s="99" t="s">
        <v>3042</v>
      </c>
      <c r="I18" s="259" t="s">
        <v>47</v>
      </c>
      <c r="J18" s="163"/>
    </row>
    <row r="19" spans="2:10" x14ac:dyDescent="0.3">
      <c r="B19" s="245" t="s">
        <v>3172</v>
      </c>
      <c r="C19" s="410"/>
      <c r="D19" s="413"/>
      <c r="E19" s="285" t="s">
        <v>72</v>
      </c>
      <c r="F19" s="410"/>
      <c r="G19" s="410"/>
      <c r="H19" s="99" t="s">
        <v>3043</v>
      </c>
      <c r="I19" s="259" t="s">
        <v>47</v>
      </c>
      <c r="J19" s="163"/>
    </row>
    <row r="20" spans="2:10" x14ac:dyDescent="0.3">
      <c r="B20" s="245" t="s">
        <v>3173</v>
      </c>
      <c r="C20" s="410"/>
      <c r="D20" s="413"/>
      <c r="E20" s="285" t="s">
        <v>72</v>
      </c>
      <c r="F20" s="410"/>
      <c r="G20" s="410"/>
      <c r="H20" s="99" t="s">
        <v>3044</v>
      </c>
      <c r="I20" s="259" t="s">
        <v>47</v>
      </c>
      <c r="J20" s="163"/>
    </row>
    <row r="21" spans="2:10" x14ac:dyDescent="0.3">
      <c r="B21" s="245" t="s">
        <v>3174</v>
      </c>
      <c r="C21" s="410"/>
      <c r="D21" s="413"/>
      <c r="E21" s="285" t="s">
        <v>72</v>
      </c>
      <c r="F21" s="410"/>
      <c r="G21" s="410"/>
      <c r="H21" s="99" t="s">
        <v>3045</v>
      </c>
      <c r="I21" s="259" t="s">
        <v>47</v>
      </c>
      <c r="J21" s="163"/>
    </row>
    <row r="22" spans="2:10" x14ac:dyDescent="0.3">
      <c r="B22" s="245" t="s">
        <v>3175</v>
      </c>
      <c r="C22" s="410"/>
      <c r="D22" s="413"/>
      <c r="E22" s="285" t="s">
        <v>72</v>
      </c>
      <c r="F22" s="410"/>
      <c r="G22" s="411"/>
      <c r="H22" s="99" t="s">
        <v>3046</v>
      </c>
      <c r="I22" s="259" t="s">
        <v>47</v>
      </c>
      <c r="J22" s="163"/>
    </row>
    <row r="23" spans="2:10" x14ac:dyDescent="0.3">
      <c r="B23" s="245" t="s">
        <v>3176</v>
      </c>
      <c r="C23" s="410"/>
      <c r="D23" s="413"/>
      <c r="E23" s="285" t="s">
        <v>72</v>
      </c>
      <c r="F23" s="410"/>
      <c r="G23" s="409" t="s">
        <v>3047</v>
      </c>
      <c r="H23" s="99" t="s">
        <v>3048</v>
      </c>
      <c r="I23" s="259" t="s">
        <v>47</v>
      </c>
      <c r="J23" s="163"/>
    </row>
    <row r="24" spans="2:10" x14ac:dyDescent="0.3">
      <c r="B24" s="245" t="s">
        <v>3177</v>
      </c>
      <c r="C24" s="410"/>
      <c r="D24" s="413"/>
      <c r="E24" s="285" t="s">
        <v>72</v>
      </c>
      <c r="F24" s="411"/>
      <c r="G24" s="411"/>
      <c r="H24" s="99" t="s">
        <v>3049</v>
      </c>
      <c r="I24" s="259" t="s">
        <v>47</v>
      </c>
      <c r="J24" s="163"/>
    </row>
    <row r="25" spans="2:10" x14ac:dyDescent="0.3">
      <c r="B25" s="245" t="s">
        <v>3178</v>
      </c>
      <c r="C25" s="410"/>
      <c r="D25" s="413"/>
      <c r="E25" s="285" t="s">
        <v>72</v>
      </c>
      <c r="F25" s="409" t="s">
        <v>3050</v>
      </c>
      <c r="G25" s="99" t="s">
        <v>3051</v>
      </c>
      <c r="H25" s="99" t="s">
        <v>3053</v>
      </c>
      <c r="I25" s="259" t="s">
        <v>47</v>
      </c>
      <c r="J25" s="163"/>
    </row>
    <row r="26" spans="2:10" x14ac:dyDescent="0.3">
      <c r="B26" s="245" t="s">
        <v>3179</v>
      </c>
      <c r="C26" s="410"/>
      <c r="D26" s="413"/>
      <c r="E26" s="285" t="s">
        <v>72</v>
      </c>
      <c r="F26" s="410"/>
      <c r="G26" s="409" t="s">
        <v>3052</v>
      </c>
      <c r="H26" s="99" t="s">
        <v>3054</v>
      </c>
      <c r="I26" s="259" t="s">
        <v>47</v>
      </c>
      <c r="J26" s="163"/>
    </row>
    <row r="27" spans="2:10" x14ac:dyDescent="0.3">
      <c r="B27" s="245" t="s">
        <v>3180</v>
      </c>
      <c r="C27" s="410"/>
      <c r="D27" s="413"/>
      <c r="E27" s="285" t="s">
        <v>72</v>
      </c>
      <c r="F27" s="410"/>
      <c r="G27" s="411"/>
      <c r="H27" s="99" t="s">
        <v>3055</v>
      </c>
      <c r="I27" s="259" t="s">
        <v>47</v>
      </c>
      <c r="J27" s="163"/>
    </row>
    <row r="28" spans="2:10" x14ac:dyDescent="0.3">
      <c r="B28" s="245" t="s">
        <v>3181</v>
      </c>
      <c r="C28" s="410"/>
      <c r="D28" s="413"/>
      <c r="E28" s="285" t="s">
        <v>72</v>
      </c>
      <c r="F28" s="410"/>
      <c r="G28" s="409" t="s">
        <v>3056</v>
      </c>
      <c r="H28" s="99" t="s">
        <v>3057</v>
      </c>
      <c r="I28" s="259" t="s">
        <v>47</v>
      </c>
      <c r="J28" s="163"/>
    </row>
    <row r="29" spans="2:10" x14ac:dyDescent="0.3">
      <c r="B29" s="245" t="s">
        <v>3182</v>
      </c>
      <c r="C29" s="410"/>
      <c r="D29" s="413"/>
      <c r="E29" s="285" t="s">
        <v>72</v>
      </c>
      <c r="F29" s="410"/>
      <c r="G29" s="411"/>
      <c r="H29" s="99" t="s">
        <v>3059</v>
      </c>
      <c r="I29" s="259" t="s">
        <v>47</v>
      </c>
      <c r="J29" s="163"/>
    </row>
    <row r="30" spans="2:10" x14ac:dyDescent="0.3">
      <c r="B30" s="245" t="s">
        <v>3183</v>
      </c>
      <c r="C30" s="410"/>
      <c r="D30" s="413"/>
      <c r="E30" s="285" t="s">
        <v>72</v>
      </c>
      <c r="F30" s="410"/>
      <c r="G30" s="409" t="s">
        <v>3060</v>
      </c>
      <c r="H30" s="99" t="s">
        <v>3058</v>
      </c>
      <c r="I30" s="259" t="s">
        <v>47</v>
      </c>
      <c r="J30" s="163"/>
    </row>
    <row r="31" spans="2:10" x14ac:dyDescent="0.3">
      <c r="B31" s="245" t="s">
        <v>3184</v>
      </c>
      <c r="C31" s="410"/>
      <c r="D31" s="413"/>
      <c r="E31" s="285" t="s">
        <v>72</v>
      </c>
      <c r="F31" s="410"/>
      <c r="G31" s="410"/>
      <c r="H31" s="99" t="s">
        <v>3061</v>
      </c>
      <c r="I31" s="259" t="s">
        <v>47</v>
      </c>
      <c r="J31" s="163"/>
    </row>
    <row r="32" spans="2:10" x14ac:dyDescent="0.3">
      <c r="B32" s="245" t="s">
        <v>3185</v>
      </c>
      <c r="C32" s="410"/>
      <c r="D32" s="413"/>
      <c r="E32" s="285" t="s">
        <v>72</v>
      </c>
      <c r="F32" s="410"/>
      <c r="G32" s="410"/>
      <c r="H32" s="99" t="s">
        <v>3062</v>
      </c>
      <c r="I32" s="259" t="s">
        <v>47</v>
      </c>
      <c r="J32" s="163"/>
    </row>
    <row r="33" spans="2:10" x14ac:dyDescent="0.3">
      <c r="B33" s="245" t="s">
        <v>3186</v>
      </c>
      <c r="C33" s="410"/>
      <c r="D33" s="413"/>
      <c r="E33" s="285" t="s">
        <v>72</v>
      </c>
      <c r="F33" s="411"/>
      <c r="G33" s="411"/>
      <c r="H33" s="99" t="s">
        <v>3063</v>
      </c>
      <c r="I33" s="259" t="s">
        <v>47</v>
      </c>
      <c r="J33" s="163"/>
    </row>
    <row r="34" spans="2:10" x14ac:dyDescent="0.3">
      <c r="B34" s="245" t="s">
        <v>3187</v>
      </c>
      <c r="C34" s="410"/>
      <c r="D34" s="413"/>
      <c r="E34" s="285" t="s">
        <v>72</v>
      </c>
      <c r="F34" s="409" t="s">
        <v>3064</v>
      </c>
      <c r="G34" s="409" t="s">
        <v>3065</v>
      </c>
      <c r="H34" s="99" t="s">
        <v>3066</v>
      </c>
      <c r="I34" s="259" t="s">
        <v>47</v>
      </c>
      <c r="J34" s="163"/>
    </row>
    <row r="35" spans="2:10" x14ac:dyDescent="0.3">
      <c r="B35" s="245" t="s">
        <v>3188</v>
      </c>
      <c r="C35" s="410"/>
      <c r="D35" s="413"/>
      <c r="E35" s="285" t="s">
        <v>72</v>
      </c>
      <c r="F35" s="410"/>
      <c r="G35" s="411"/>
      <c r="H35" s="99" t="s">
        <v>3067</v>
      </c>
      <c r="I35" s="259" t="s">
        <v>47</v>
      </c>
      <c r="J35" s="163"/>
    </row>
    <row r="36" spans="2:10" x14ac:dyDescent="0.3">
      <c r="B36" s="245" t="s">
        <v>3189</v>
      </c>
      <c r="C36" s="410"/>
      <c r="D36" s="413"/>
      <c r="E36" s="285" t="s">
        <v>72</v>
      </c>
      <c r="F36" s="410"/>
      <c r="G36" s="409" t="s">
        <v>3068</v>
      </c>
      <c r="H36" s="99" t="s">
        <v>3069</v>
      </c>
      <c r="I36" s="259" t="s">
        <v>47</v>
      </c>
      <c r="J36" s="163"/>
    </row>
    <row r="37" spans="2:10" x14ac:dyDescent="0.3">
      <c r="B37" s="245" t="s">
        <v>3190</v>
      </c>
      <c r="C37" s="410"/>
      <c r="D37" s="413"/>
      <c r="E37" s="285" t="s">
        <v>72</v>
      </c>
      <c r="F37" s="410"/>
      <c r="G37" s="411"/>
      <c r="H37" s="99" t="s">
        <v>3070</v>
      </c>
      <c r="I37" s="259" t="s">
        <v>47</v>
      </c>
      <c r="J37" s="163"/>
    </row>
    <row r="38" spans="2:10" x14ac:dyDescent="0.3">
      <c r="B38" s="245" t="s">
        <v>3191</v>
      </c>
      <c r="C38" s="410"/>
      <c r="D38" s="413"/>
      <c r="E38" s="285" t="s">
        <v>72</v>
      </c>
      <c r="F38" s="410"/>
      <c r="G38" s="409" t="s">
        <v>3071</v>
      </c>
      <c r="H38" s="99" t="s">
        <v>3072</v>
      </c>
      <c r="I38" s="259" t="s">
        <v>47</v>
      </c>
      <c r="J38" s="163"/>
    </row>
    <row r="39" spans="2:10" x14ac:dyDescent="0.3">
      <c r="B39" s="245" t="s">
        <v>3192</v>
      </c>
      <c r="C39" s="410"/>
      <c r="D39" s="413"/>
      <c r="E39" s="285" t="s">
        <v>72</v>
      </c>
      <c r="F39" s="410"/>
      <c r="G39" s="410"/>
      <c r="H39" s="99" t="s">
        <v>3073</v>
      </c>
      <c r="I39" s="259" t="s">
        <v>47</v>
      </c>
      <c r="J39" s="163"/>
    </row>
    <row r="40" spans="2:10" x14ac:dyDescent="0.3">
      <c r="B40" s="245" t="s">
        <v>3193</v>
      </c>
      <c r="C40" s="410"/>
      <c r="D40" s="413"/>
      <c r="E40" s="285" t="s">
        <v>72</v>
      </c>
      <c r="F40" s="410"/>
      <c r="G40" s="411"/>
      <c r="H40" s="99" t="s">
        <v>3074</v>
      </c>
      <c r="I40" s="259" t="s">
        <v>47</v>
      </c>
      <c r="J40" s="163"/>
    </row>
    <row r="41" spans="2:10" x14ac:dyDescent="0.3">
      <c r="B41" s="245" t="s">
        <v>3194</v>
      </c>
      <c r="C41" s="410"/>
      <c r="D41" s="413"/>
      <c r="E41" s="285" t="s">
        <v>72</v>
      </c>
      <c r="F41" s="410"/>
      <c r="G41" s="99" t="s">
        <v>3075</v>
      </c>
      <c r="H41" s="99" t="s">
        <v>3078</v>
      </c>
      <c r="I41" s="259" t="s">
        <v>47</v>
      </c>
      <c r="J41" s="163"/>
    </row>
    <row r="42" spans="2:10" x14ac:dyDescent="0.3">
      <c r="B42" s="245" t="s">
        <v>3195</v>
      </c>
      <c r="C42" s="410"/>
      <c r="D42" s="413"/>
      <c r="E42" s="285" t="s">
        <v>72</v>
      </c>
      <c r="F42" s="411"/>
      <c r="G42" s="99" t="s">
        <v>3076</v>
      </c>
      <c r="H42" s="99" t="s">
        <v>3077</v>
      </c>
      <c r="I42" s="259" t="s">
        <v>47</v>
      </c>
      <c r="J42" s="163"/>
    </row>
    <row r="43" spans="2:10" ht="33" x14ac:dyDescent="0.3">
      <c r="B43" s="245" t="s">
        <v>3196</v>
      </c>
      <c r="C43" s="410"/>
      <c r="D43" s="413"/>
      <c r="E43" s="285" t="s">
        <v>72</v>
      </c>
      <c r="F43" s="409" t="s">
        <v>3079</v>
      </c>
      <c r="G43" s="99" t="s">
        <v>3081</v>
      </c>
      <c r="H43" s="99" t="s">
        <v>3080</v>
      </c>
      <c r="I43" s="259" t="s">
        <v>47</v>
      </c>
      <c r="J43" s="163"/>
    </row>
    <row r="44" spans="2:10" x14ac:dyDescent="0.3">
      <c r="B44" s="245" t="s">
        <v>3197</v>
      </c>
      <c r="C44" s="410"/>
      <c r="D44" s="413"/>
      <c r="E44" s="285" t="s">
        <v>72</v>
      </c>
      <c r="F44" s="410"/>
      <c r="G44" s="99" t="s">
        <v>3087</v>
      </c>
      <c r="H44" s="99" t="s">
        <v>3082</v>
      </c>
      <c r="I44" s="259" t="s">
        <v>47</v>
      </c>
      <c r="J44" s="163"/>
    </row>
    <row r="45" spans="2:10" x14ac:dyDescent="0.3">
      <c r="B45" s="245" t="s">
        <v>3198</v>
      </c>
      <c r="C45" s="410"/>
      <c r="D45" s="413"/>
      <c r="E45" s="285" t="s">
        <v>72</v>
      </c>
      <c r="F45" s="410"/>
      <c r="G45" s="409" t="s">
        <v>3088</v>
      </c>
      <c r="H45" s="99" t="s">
        <v>3083</v>
      </c>
      <c r="I45" s="259" t="s">
        <v>47</v>
      </c>
      <c r="J45" s="163"/>
    </row>
    <row r="46" spans="2:10" x14ac:dyDescent="0.3">
      <c r="B46" s="245" t="s">
        <v>3199</v>
      </c>
      <c r="C46" s="410"/>
      <c r="D46" s="413"/>
      <c r="E46" s="285" t="s">
        <v>72</v>
      </c>
      <c r="F46" s="410"/>
      <c r="G46" s="410"/>
      <c r="H46" s="99" t="s">
        <v>3084</v>
      </c>
      <c r="I46" s="259" t="s">
        <v>47</v>
      </c>
      <c r="J46" s="163"/>
    </row>
    <row r="47" spans="2:10" x14ac:dyDescent="0.3">
      <c r="B47" s="245" t="s">
        <v>3200</v>
      </c>
      <c r="C47" s="410"/>
      <c r="D47" s="413"/>
      <c r="E47" s="285" t="s">
        <v>72</v>
      </c>
      <c r="F47" s="410"/>
      <c r="G47" s="410"/>
      <c r="H47" s="99" t="s">
        <v>3085</v>
      </c>
      <c r="I47" s="259" t="s">
        <v>47</v>
      </c>
      <c r="J47" s="163"/>
    </row>
    <row r="48" spans="2:10" x14ac:dyDescent="0.3">
      <c r="B48" s="245" t="s">
        <v>3201</v>
      </c>
      <c r="C48" s="410"/>
      <c r="D48" s="413"/>
      <c r="E48" s="285" t="s">
        <v>72</v>
      </c>
      <c r="F48" s="410"/>
      <c r="G48" s="411"/>
      <c r="H48" s="99" t="s">
        <v>3086</v>
      </c>
      <c r="I48" s="259" t="s">
        <v>47</v>
      </c>
      <c r="J48" s="163"/>
    </row>
    <row r="49" spans="2:10" x14ac:dyDescent="0.3">
      <c r="B49" s="245" t="s">
        <v>3202</v>
      </c>
      <c r="C49" s="410"/>
      <c r="D49" s="413"/>
      <c r="E49" s="285" t="s">
        <v>72</v>
      </c>
      <c r="F49" s="410"/>
      <c r="G49" s="409" t="s">
        <v>3089</v>
      </c>
      <c r="H49" s="99" t="s">
        <v>3090</v>
      </c>
      <c r="I49" s="259" t="s">
        <v>47</v>
      </c>
      <c r="J49" s="163"/>
    </row>
    <row r="50" spans="2:10" x14ac:dyDescent="0.3">
      <c r="B50" s="245" t="s">
        <v>3203</v>
      </c>
      <c r="C50" s="410"/>
      <c r="D50" s="414"/>
      <c r="E50" s="285" t="s">
        <v>72</v>
      </c>
      <c r="F50" s="411"/>
      <c r="G50" s="411"/>
      <c r="H50" s="99" t="s">
        <v>3091</v>
      </c>
      <c r="I50" s="259" t="s">
        <v>47</v>
      </c>
      <c r="J50" s="163"/>
    </row>
    <row r="51" spans="2:10" x14ac:dyDescent="0.3">
      <c r="B51" s="245" t="s">
        <v>3204</v>
      </c>
      <c r="C51" s="410"/>
      <c r="D51" s="401" t="s">
        <v>3092</v>
      </c>
      <c r="E51" s="285" t="s">
        <v>72</v>
      </c>
      <c r="F51" s="409" t="s">
        <v>3093</v>
      </c>
      <c r="G51" s="409" t="s">
        <v>3094</v>
      </c>
      <c r="H51" s="99" t="s">
        <v>3095</v>
      </c>
      <c r="I51" s="259" t="s">
        <v>47</v>
      </c>
      <c r="J51" s="163"/>
    </row>
    <row r="52" spans="2:10" x14ac:dyDescent="0.3">
      <c r="B52" s="245" t="s">
        <v>3205</v>
      </c>
      <c r="C52" s="410"/>
      <c r="D52" s="402"/>
      <c r="E52" s="285" t="s">
        <v>72</v>
      </c>
      <c r="F52" s="410"/>
      <c r="G52" s="410"/>
      <c r="H52" s="99" t="s">
        <v>3096</v>
      </c>
      <c r="I52" s="259" t="s">
        <v>47</v>
      </c>
      <c r="J52" s="163"/>
    </row>
    <row r="53" spans="2:10" x14ac:dyDescent="0.3">
      <c r="B53" s="245" t="s">
        <v>3206</v>
      </c>
      <c r="C53" s="410"/>
      <c r="D53" s="402"/>
      <c r="E53" s="285" t="s">
        <v>72</v>
      </c>
      <c r="F53" s="410"/>
      <c r="G53" s="410"/>
      <c r="H53" s="99" t="s">
        <v>3097</v>
      </c>
      <c r="I53" s="259" t="s">
        <v>47</v>
      </c>
      <c r="J53" s="163"/>
    </row>
    <row r="54" spans="2:10" x14ac:dyDescent="0.3">
      <c r="B54" s="245" t="s">
        <v>3207</v>
      </c>
      <c r="C54" s="410"/>
      <c r="D54" s="402"/>
      <c r="E54" s="285" t="s">
        <v>72</v>
      </c>
      <c r="F54" s="410"/>
      <c r="G54" s="411"/>
      <c r="H54" s="99" t="s">
        <v>3098</v>
      </c>
      <c r="I54" s="259" t="s">
        <v>47</v>
      </c>
      <c r="J54" s="163"/>
    </row>
    <row r="55" spans="2:10" x14ac:dyDescent="0.3">
      <c r="B55" s="245" t="s">
        <v>3208</v>
      </c>
      <c r="C55" s="410"/>
      <c r="D55" s="402"/>
      <c r="E55" s="285" t="s">
        <v>72</v>
      </c>
      <c r="F55" s="410"/>
      <c r="G55" s="409" t="s">
        <v>3099</v>
      </c>
      <c r="H55" s="99" t="s">
        <v>3100</v>
      </c>
      <c r="I55" s="259" t="s">
        <v>47</v>
      </c>
      <c r="J55" s="163"/>
    </row>
    <row r="56" spans="2:10" x14ac:dyDescent="0.3">
      <c r="B56" s="245" t="s">
        <v>3209</v>
      </c>
      <c r="C56" s="410"/>
      <c r="D56" s="402"/>
      <c r="E56" s="285" t="s">
        <v>72</v>
      </c>
      <c r="F56" s="410"/>
      <c r="G56" s="410"/>
      <c r="H56" s="99" t="s">
        <v>3101</v>
      </c>
      <c r="I56" s="259" t="s">
        <v>47</v>
      </c>
      <c r="J56" s="163"/>
    </row>
    <row r="57" spans="2:10" x14ac:dyDescent="0.3">
      <c r="B57" s="245" t="s">
        <v>3210</v>
      </c>
      <c r="C57" s="410"/>
      <c r="D57" s="402"/>
      <c r="E57" s="285" t="s">
        <v>72</v>
      </c>
      <c r="F57" s="410"/>
      <c r="G57" s="411"/>
      <c r="H57" s="99" t="s">
        <v>3104</v>
      </c>
      <c r="I57" s="259" t="s">
        <v>47</v>
      </c>
      <c r="J57" s="163"/>
    </row>
    <row r="58" spans="2:10" x14ac:dyDescent="0.3">
      <c r="B58" s="245" t="s">
        <v>3211</v>
      </c>
      <c r="C58" s="410"/>
      <c r="D58" s="402"/>
      <c r="E58" s="285" t="s">
        <v>72</v>
      </c>
      <c r="F58" s="410"/>
      <c r="G58" s="409" t="s">
        <v>3102</v>
      </c>
      <c r="H58" s="99" t="s">
        <v>3103</v>
      </c>
      <c r="I58" s="259" t="s">
        <v>47</v>
      </c>
      <c r="J58" s="163"/>
    </row>
    <row r="59" spans="2:10" x14ac:dyDescent="0.3">
      <c r="B59" s="245" t="s">
        <v>3212</v>
      </c>
      <c r="C59" s="410"/>
      <c r="D59" s="403"/>
      <c r="E59" s="285" t="s">
        <v>72</v>
      </c>
      <c r="F59" s="411"/>
      <c r="G59" s="411"/>
      <c r="H59" s="99" t="s">
        <v>3105</v>
      </c>
      <c r="I59" s="259" t="s">
        <v>47</v>
      </c>
      <c r="J59" s="163"/>
    </row>
    <row r="60" spans="2:10" x14ac:dyDescent="0.3">
      <c r="B60" s="245" t="s">
        <v>3213</v>
      </c>
      <c r="C60" s="410"/>
      <c r="D60" s="412" t="s">
        <v>3106</v>
      </c>
      <c r="E60" s="285" t="s">
        <v>72</v>
      </c>
      <c r="F60" s="409" t="s">
        <v>3123</v>
      </c>
      <c r="G60" s="415" t="s">
        <v>3134</v>
      </c>
      <c r="H60" s="99" t="s">
        <v>3135</v>
      </c>
      <c r="I60" s="259" t="s">
        <v>47</v>
      </c>
      <c r="J60" s="163"/>
    </row>
    <row r="61" spans="2:10" x14ac:dyDescent="0.3">
      <c r="B61" s="245" t="s">
        <v>3214</v>
      </c>
      <c r="C61" s="410"/>
      <c r="D61" s="413"/>
      <c r="E61" s="285" t="s">
        <v>72</v>
      </c>
      <c r="F61" s="410"/>
      <c r="G61" s="444"/>
      <c r="H61" s="99" t="s">
        <v>3107</v>
      </c>
      <c r="I61" s="259" t="s">
        <v>47</v>
      </c>
      <c r="J61" s="163"/>
    </row>
    <row r="62" spans="2:10" x14ac:dyDescent="0.3">
      <c r="B62" s="245" t="s">
        <v>3215</v>
      </c>
      <c r="C62" s="410"/>
      <c r="D62" s="413"/>
      <c r="E62" s="285" t="s">
        <v>72</v>
      </c>
      <c r="F62" s="410"/>
      <c r="G62" s="444"/>
      <c r="H62" s="99" t="s">
        <v>3108</v>
      </c>
      <c r="I62" s="259" t="s">
        <v>47</v>
      </c>
      <c r="J62" s="163"/>
    </row>
    <row r="63" spans="2:10" x14ac:dyDescent="0.3">
      <c r="B63" s="245" t="s">
        <v>3216</v>
      </c>
      <c r="C63" s="410"/>
      <c r="D63" s="413"/>
      <c r="E63" s="285" t="s">
        <v>72</v>
      </c>
      <c r="F63" s="410"/>
      <c r="G63" s="444"/>
      <c r="H63" s="99" t="s">
        <v>3109</v>
      </c>
      <c r="I63" s="259" t="s">
        <v>47</v>
      </c>
      <c r="J63" s="163"/>
    </row>
    <row r="64" spans="2:10" x14ac:dyDescent="0.3">
      <c r="B64" s="245" t="s">
        <v>3217</v>
      </c>
      <c r="C64" s="410"/>
      <c r="D64" s="413"/>
      <c r="E64" s="285" t="s">
        <v>72</v>
      </c>
      <c r="F64" s="411"/>
      <c r="G64" s="416"/>
      <c r="H64" s="99" t="s">
        <v>3110</v>
      </c>
      <c r="I64" s="259" t="s">
        <v>47</v>
      </c>
      <c r="J64" s="163"/>
    </row>
    <row r="65" spans="2:10" x14ac:dyDescent="0.3">
      <c r="B65" s="245" t="s">
        <v>3218</v>
      </c>
      <c r="C65" s="410"/>
      <c r="D65" s="413"/>
      <c r="E65" s="285" t="s">
        <v>72</v>
      </c>
      <c r="F65" s="409" t="s">
        <v>3124</v>
      </c>
      <c r="G65" s="99" t="s">
        <v>3112</v>
      </c>
      <c r="H65" s="99" t="s">
        <v>3111</v>
      </c>
      <c r="I65" s="259" t="s">
        <v>47</v>
      </c>
      <c r="J65" s="163"/>
    </row>
    <row r="66" spans="2:10" x14ac:dyDescent="0.3">
      <c r="B66" s="245" t="s">
        <v>3219</v>
      </c>
      <c r="C66" s="410"/>
      <c r="D66" s="413"/>
      <c r="E66" s="285" t="s">
        <v>72</v>
      </c>
      <c r="F66" s="410"/>
      <c r="G66" s="409" t="s">
        <v>3113</v>
      </c>
      <c r="H66" s="99" t="s">
        <v>3114</v>
      </c>
      <c r="I66" s="259" t="s">
        <v>47</v>
      </c>
      <c r="J66" s="163"/>
    </row>
    <row r="67" spans="2:10" x14ac:dyDescent="0.3">
      <c r="B67" s="245" t="s">
        <v>3220</v>
      </c>
      <c r="C67" s="410"/>
      <c r="D67" s="413"/>
      <c r="E67" s="285" t="s">
        <v>72</v>
      </c>
      <c r="F67" s="410"/>
      <c r="G67" s="410"/>
      <c r="H67" s="99" t="s">
        <v>3116</v>
      </c>
      <c r="I67" s="259" t="s">
        <v>47</v>
      </c>
      <c r="J67" s="163"/>
    </row>
    <row r="68" spans="2:10" x14ac:dyDescent="0.3">
      <c r="B68" s="245" t="s">
        <v>3221</v>
      </c>
      <c r="C68" s="410"/>
      <c r="D68" s="413"/>
      <c r="E68" s="285" t="s">
        <v>72</v>
      </c>
      <c r="F68" s="410"/>
      <c r="G68" s="411"/>
      <c r="H68" s="99" t="s">
        <v>3115</v>
      </c>
      <c r="I68" s="259" t="s">
        <v>47</v>
      </c>
      <c r="J68" s="163"/>
    </row>
    <row r="69" spans="2:10" x14ac:dyDescent="0.3">
      <c r="B69" s="245" t="s">
        <v>3222</v>
      </c>
      <c r="C69" s="410"/>
      <c r="D69" s="413"/>
      <c r="E69" s="285" t="s">
        <v>72</v>
      </c>
      <c r="F69" s="410"/>
      <c r="G69" s="415" t="s">
        <v>3117</v>
      </c>
      <c r="H69" s="99" t="s">
        <v>3118</v>
      </c>
      <c r="I69" s="259" t="s">
        <v>47</v>
      </c>
      <c r="J69" s="163"/>
    </row>
    <row r="70" spans="2:10" x14ac:dyDescent="0.3">
      <c r="B70" s="245" t="s">
        <v>3223</v>
      </c>
      <c r="C70" s="410"/>
      <c r="D70" s="413"/>
      <c r="E70" s="285" t="s">
        <v>72</v>
      </c>
      <c r="F70" s="411"/>
      <c r="G70" s="416"/>
      <c r="H70" s="99" t="s">
        <v>3119</v>
      </c>
      <c r="I70" s="259" t="s">
        <v>47</v>
      </c>
      <c r="J70" s="163"/>
    </row>
    <row r="71" spans="2:10" x14ac:dyDescent="0.3">
      <c r="B71" s="245" t="s">
        <v>3224</v>
      </c>
      <c r="C71" s="410"/>
      <c r="D71" s="413"/>
      <c r="E71" s="285" t="s">
        <v>72</v>
      </c>
      <c r="F71" s="409" t="s">
        <v>3120</v>
      </c>
      <c r="G71" s="99" t="s">
        <v>3121</v>
      </c>
      <c r="H71" s="99" t="s">
        <v>3122</v>
      </c>
      <c r="I71" s="259" t="s">
        <v>47</v>
      </c>
      <c r="J71" s="163"/>
    </row>
    <row r="72" spans="2:10" x14ac:dyDescent="0.3">
      <c r="B72" s="245" t="s">
        <v>3225</v>
      </c>
      <c r="C72" s="410"/>
      <c r="D72" s="413"/>
      <c r="E72" s="285" t="s">
        <v>72</v>
      </c>
      <c r="F72" s="410"/>
      <c r="G72" s="99" t="s">
        <v>3125</v>
      </c>
      <c r="H72" s="99" t="s">
        <v>3128</v>
      </c>
      <c r="I72" s="259" t="s">
        <v>47</v>
      </c>
      <c r="J72" s="163"/>
    </row>
    <row r="73" spans="2:10" x14ac:dyDescent="0.3">
      <c r="B73" s="245" t="s">
        <v>3226</v>
      </c>
      <c r="C73" s="410"/>
      <c r="D73" s="413"/>
      <c r="E73" s="285" t="s">
        <v>72</v>
      </c>
      <c r="F73" s="410"/>
      <c r="G73" s="409" t="s">
        <v>3126</v>
      </c>
      <c r="H73" s="99" t="s">
        <v>3127</v>
      </c>
      <c r="I73" s="259" t="s">
        <v>47</v>
      </c>
      <c r="J73" s="163"/>
    </row>
    <row r="74" spans="2:10" x14ac:dyDescent="0.3">
      <c r="B74" s="245" t="s">
        <v>3227</v>
      </c>
      <c r="C74" s="410"/>
      <c r="D74" s="413"/>
      <c r="E74" s="285" t="s">
        <v>72</v>
      </c>
      <c r="F74" s="410"/>
      <c r="G74" s="410"/>
      <c r="H74" s="99" t="s">
        <v>3130</v>
      </c>
      <c r="I74" s="259" t="s">
        <v>47</v>
      </c>
      <c r="J74" s="163"/>
    </row>
    <row r="75" spans="2:10" x14ac:dyDescent="0.3">
      <c r="B75" s="245" t="s">
        <v>3228</v>
      </c>
      <c r="C75" s="410"/>
      <c r="D75" s="414"/>
      <c r="E75" s="285" t="s">
        <v>72</v>
      </c>
      <c r="F75" s="411"/>
      <c r="G75" s="411"/>
      <c r="H75" s="99" t="s">
        <v>3129</v>
      </c>
      <c r="I75" s="259" t="s">
        <v>47</v>
      </c>
      <c r="J75" s="163"/>
    </row>
    <row r="76" spans="2:10" x14ac:dyDescent="0.3">
      <c r="B76" s="245" t="s">
        <v>3229</v>
      </c>
      <c r="C76" s="410"/>
      <c r="D76" s="401" t="s">
        <v>3131</v>
      </c>
      <c r="E76" s="285" t="s">
        <v>72</v>
      </c>
      <c r="F76" s="409" t="s">
        <v>3132</v>
      </c>
      <c r="G76" s="250" t="s">
        <v>3133</v>
      </c>
      <c r="H76" s="99" t="s">
        <v>3136</v>
      </c>
      <c r="I76" s="259" t="s">
        <v>47</v>
      </c>
      <c r="J76" s="163"/>
    </row>
    <row r="77" spans="2:10" x14ac:dyDescent="0.3">
      <c r="B77" s="245" t="s">
        <v>3230</v>
      </c>
      <c r="C77" s="410"/>
      <c r="D77" s="402"/>
      <c r="E77" s="285" t="s">
        <v>72</v>
      </c>
      <c r="F77" s="410"/>
      <c r="G77" s="409" t="s">
        <v>3137</v>
      </c>
      <c r="H77" s="99" t="s">
        <v>3139</v>
      </c>
      <c r="I77" s="259" t="s">
        <v>47</v>
      </c>
      <c r="J77" s="163"/>
    </row>
    <row r="78" spans="2:10" x14ac:dyDescent="0.3">
      <c r="B78" s="245" t="s">
        <v>3231</v>
      </c>
      <c r="C78" s="410"/>
      <c r="D78" s="402"/>
      <c r="E78" s="285" t="s">
        <v>72</v>
      </c>
      <c r="F78" s="411"/>
      <c r="G78" s="411"/>
      <c r="H78" s="99" t="s">
        <v>3138</v>
      </c>
      <c r="I78" s="259" t="s">
        <v>47</v>
      </c>
      <c r="J78" s="163"/>
    </row>
    <row r="79" spans="2:10" x14ac:dyDescent="0.3">
      <c r="B79" s="245" t="s">
        <v>3232</v>
      </c>
      <c r="C79" s="410"/>
      <c r="D79" s="402"/>
      <c r="E79" s="285" t="s">
        <v>72</v>
      </c>
      <c r="F79" s="409" t="s">
        <v>3140</v>
      </c>
      <c r="G79" s="99" t="s">
        <v>3141</v>
      </c>
      <c r="H79" s="99" t="s">
        <v>3142</v>
      </c>
      <c r="I79" s="259" t="s">
        <v>47</v>
      </c>
      <c r="J79" s="163"/>
    </row>
    <row r="80" spans="2:10" x14ac:dyDescent="0.3">
      <c r="B80" s="245" t="s">
        <v>3233</v>
      </c>
      <c r="C80" s="410"/>
      <c r="D80" s="402"/>
      <c r="E80" s="285" t="s">
        <v>72</v>
      </c>
      <c r="F80" s="410"/>
      <c r="G80" s="99" t="s">
        <v>3143</v>
      </c>
      <c r="H80" s="99" t="s">
        <v>3144</v>
      </c>
      <c r="I80" s="259" t="s">
        <v>47</v>
      </c>
      <c r="J80" s="163"/>
    </row>
    <row r="81" spans="2:10" x14ac:dyDescent="0.3">
      <c r="B81" s="245" t="s">
        <v>3234</v>
      </c>
      <c r="C81" s="410"/>
      <c r="D81" s="403"/>
      <c r="E81" s="285" t="s">
        <v>72</v>
      </c>
      <c r="F81" s="411"/>
      <c r="G81" s="99" t="s">
        <v>3145</v>
      </c>
      <c r="H81" s="99" t="s">
        <v>3146</v>
      </c>
      <c r="I81" s="259" t="s">
        <v>47</v>
      </c>
      <c r="J81" s="163"/>
    </row>
    <row r="82" spans="2:10" x14ac:dyDescent="0.3">
      <c r="B82" s="245" t="s">
        <v>3235</v>
      </c>
      <c r="C82" s="410"/>
      <c r="D82" s="401" t="s">
        <v>3147</v>
      </c>
      <c r="E82" s="285" t="s">
        <v>72</v>
      </c>
      <c r="F82" s="409" t="s">
        <v>3148</v>
      </c>
      <c r="G82" s="99" t="s">
        <v>3149</v>
      </c>
      <c r="H82" s="99" t="s">
        <v>3150</v>
      </c>
      <c r="I82" s="259" t="s">
        <v>47</v>
      </c>
      <c r="J82" s="163"/>
    </row>
    <row r="83" spans="2:10" x14ac:dyDescent="0.3">
      <c r="B83" s="245" t="s">
        <v>3236</v>
      </c>
      <c r="C83" s="410"/>
      <c r="D83" s="402"/>
      <c r="E83" s="285" t="s">
        <v>72</v>
      </c>
      <c r="F83" s="410"/>
      <c r="G83" s="99" t="s">
        <v>3152</v>
      </c>
      <c r="H83" s="99" t="s">
        <v>3151</v>
      </c>
      <c r="I83" s="259" t="s">
        <v>47</v>
      </c>
      <c r="J83" s="163"/>
    </row>
    <row r="84" spans="2:10" x14ac:dyDescent="0.3">
      <c r="B84" s="245" t="s">
        <v>3237</v>
      </c>
      <c r="C84" s="410"/>
      <c r="D84" s="402"/>
      <c r="E84" s="285" t="s">
        <v>72</v>
      </c>
      <c r="F84" s="410"/>
      <c r="G84" s="409" t="s">
        <v>3153</v>
      </c>
      <c r="H84" s="99" t="s">
        <v>3154</v>
      </c>
      <c r="I84" s="259" t="s">
        <v>47</v>
      </c>
      <c r="J84" s="163"/>
    </row>
    <row r="85" spans="2:10" x14ac:dyDescent="0.3">
      <c r="B85" s="245" t="s">
        <v>3238</v>
      </c>
      <c r="C85" s="410"/>
      <c r="D85" s="402"/>
      <c r="E85" s="285" t="s">
        <v>72</v>
      </c>
      <c r="F85" s="410"/>
      <c r="G85" s="410"/>
      <c r="H85" s="99" t="s">
        <v>3155</v>
      </c>
      <c r="I85" s="259" t="s">
        <v>47</v>
      </c>
      <c r="J85" s="163"/>
    </row>
    <row r="86" spans="2:10" x14ac:dyDescent="0.3">
      <c r="B86" s="245" t="s">
        <v>3239</v>
      </c>
      <c r="C86" s="410"/>
      <c r="D86" s="402"/>
      <c r="E86" s="285" t="s">
        <v>72</v>
      </c>
      <c r="F86" s="410"/>
      <c r="G86" s="410"/>
      <c r="H86" s="99" t="s">
        <v>3156</v>
      </c>
      <c r="I86" s="259" t="s">
        <v>47</v>
      </c>
      <c r="J86" s="163"/>
    </row>
    <row r="87" spans="2:10" x14ac:dyDescent="0.3">
      <c r="B87" s="245" t="s">
        <v>3240</v>
      </c>
      <c r="C87" s="410"/>
      <c r="D87" s="402"/>
      <c r="E87" s="285" t="s">
        <v>72</v>
      </c>
      <c r="F87" s="410"/>
      <c r="G87" s="410"/>
      <c r="H87" s="99" t="s">
        <v>3165</v>
      </c>
      <c r="I87" s="259" t="s">
        <v>47</v>
      </c>
      <c r="J87" s="163"/>
    </row>
    <row r="88" spans="2:10" x14ac:dyDescent="0.3">
      <c r="B88" s="245" t="s">
        <v>3241</v>
      </c>
      <c r="C88" s="410"/>
      <c r="D88" s="402"/>
      <c r="E88" s="285" t="s">
        <v>72</v>
      </c>
      <c r="F88" s="410"/>
      <c r="G88" s="411"/>
      <c r="H88" s="99" t="s">
        <v>3163</v>
      </c>
      <c r="I88" s="259" t="s">
        <v>47</v>
      </c>
      <c r="J88" s="163"/>
    </row>
    <row r="89" spans="2:10" x14ac:dyDescent="0.3">
      <c r="B89" s="245" t="s">
        <v>3242</v>
      </c>
      <c r="C89" s="410"/>
      <c r="D89" s="402"/>
      <c r="E89" s="285" t="s">
        <v>72</v>
      </c>
      <c r="F89" s="410"/>
      <c r="G89" s="409" t="s">
        <v>3157</v>
      </c>
      <c r="H89" s="99" t="s">
        <v>3159</v>
      </c>
      <c r="I89" s="259" t="s">
        <v>47</v>
      </c>
      <c r="J89" s="163"/>
    </row>
    <row r="90" spans="2:10" x14ac:dyDescent="0.3">
      <c r="B90" s="245" t="s">
        <v>3243</v>
      </c>
      <c r="C90" s="410"/>
      <c r="D90" s="402"/>
      <c r="E90" s="285" t="s">
        <v>72</v>
      </c>
      <c r="F90" s="410"/>
      <c r="G90" s="410"/>
      <c r="H90" s="99" t="s">
        <v>3158</v>
      </c>
      <c r="I90" s="259" t="s">
        <v>47</v>
      </c>
      <c r="J90" s="163"/>
    </row>
    <row r="91" spans="2:10" x14ac:dyDescent="0.3">
      <c r="B91" s="245" t="s">
        <v>3244</v>
      </c>
      <c r="C91" s="410"/>
      <c r="D91" s="402"/>
      <c r="E91" s="285" t="s">
        <v>72</v>
      </c>
      <c r="F91" s="410"/>
      <c r="G91" s="411"/>
      <c r="H91" s="99" t="s">
        <v>3160</v>
      </c>
      <c r="I91" s="259" t="s">
        <v>47</v>
      </c>
      <c r="J91" s="163"/>
    </row>
    <row r="92" spans="2:10" x14ac:dyDescent="0.3">
      <c r="B92" s="245" t="s">
        <v>3245</v>
      </c>
      <c r="C92" s="410"/>
      <c r="D92" s="402"/>
      <c r="E92" s="285" t="s">
        <v>72</v>
      </c>
      <c r="F92" s="410"/>
      <c r="G92" s="409" t="s">
        <v>3161</v>
      </c>
      <c r="H92" s="99" t="s">
        <v>3162</v>
      </c>
      <c r="I92" s="259" t="s">
        <v>47</v>
      </c>
      <c r="J92" s="163"/>
    </row>
    <row r="93" spans="2:10" x14ac:dyDescent="0.3">
      <c r="B93" s="245" t="s">
        <v>3246</v>
      </c>
      <c r="C93" s="411"/>
      <c r="D93" s="403"/>
      <c r="E93" s="285" t="s">
        <v>72</v>
      </c>
      <c r="F93" s="411"/>
      <c r="G93" s="411"/>
      <c r="H93" s="99" t="s">
        <v>3164</v>
      </c>
      <c r="I93" s="259" t="s">
        <v>47</v>
      </c>
      <c r="J93" s="163"/>
    </row>
  </sheetData>
  <mergeCells count="40">
    <mergeCell ref="G77:G78"/>
    <mergeCell ref="G84:G88"/>
    <mergeCell ref="G89:G91"/>
    <mergeCell ref="G92:G93"/>
    <mergeCell ref="F76:F78"/>
    <mergeCell ref="F79:F81"/>
    <mergeCell ref="F82:F93"/>
    <mergeCell ref="F71:F75"/>
    <mergeCell ref="G49:G50"/>
    <mergeCell ref="G51:G54"/>
    <mergeCell ref="G55:G57"/>
    <mergeCell ref="F25:F33"/>
    <mergeCell ref="F34:F42"/>
    <mergeCell ref="F43:F50"/>
    <mergeCell ref="F51:F59"/>
    <mergeCell ref="G30:G33"/>
    <mergeCell ref="G34:G35"/>
    <mergeCell ref="G36:G37"/>
    <mergeCell ref="G38:G40"/>
    <mergeCell ref="G45:G48"/>
    <mergeCell ref="G73:G75"/>
    <mergeCell ref="F60:F64"/>
    <mergeCell ref="G26:G27"/>
    <mergeCell ref="D4:E4"/>
    <mergeCell ref="C13:C93"/>
    <mergeCell ref="D13:D50"/>
    <mergeCell ref="D51:D59"/>
    <mergeCell ref="D60:D75"/>
    <mergeCell ref="D76:D81"/>
    <mergeCell ref="D82:D93"/>
    <mergeCell ref="F13:F24"/>
    <mergeCell ref="F65:F70"/>
    <mergeCell ref="G58:G59"/>
    <mergeCell ref="G60:G64"/>
    <mergeCell ref="G66:G68"/>
    <mergeCell ref="G69:G70"/>
    <mergeCell ref="G13:G16"/>
    <mergeCell ref="G17:G22"/>
    <mergeCell ref="G23:G24"/>
    <mergeCell ref="G28:G29"/>
  </mergeCells>
  <phoneticPr fontId="2" type="noConversion"/>
  <conditionalFormatting sqref="I13:I93">
    <cfRule type="cellIs" dxfId="91" priority="1" operator="equal">
      <formula>"Incomplete"</formula>
    </cfRule>
    <cfRule type="cellIs" dxfId="90" priority="2" operator="equal">
      <formula>"N/A"</formula>
    </cfRule>
    <cfRule type="cellIs" dxfId="89" priority="3" operator="equal">
      <formula>"Pass"</formula>
    </cfRule>
    <cfRule type="cellIs" dxfId="88" priority="4" operator="equal">
      <formula>"Fail"</formula>
    </cfRule>
  </conditionalFormatting>
  <dataValidations count="2">
    <dataValidation type="list" allowBlank="1" showInputMessage="1" showErrorMessage="1" sqref="D4 E13:E93">
      <formula1>"Full,Spot"</formula1>
    </dataValidation>
    <dataValidation type="list" allowBlank="1" showInputMessage="1" showErrorMessage="1" sqref="I13:I93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275"/>
  <sheetViews>
    <sheetView showGridLines="0" zoomScale="80" zoomScaleNormal="70" workbookViewId="0">
      <selection activeCell="I14" sqref="I14"/>
    </sheetView>
  </sheetViews>
  <sheetFormatPr defaultRowHeight="16.5" x14ac:dyDescent="0.3"/>
  <cols>
    <col min="1" max="1" width="3.5" style="127" customWidth="1"/>
    <col min="2" max="2" width="12.25" style="84" customWidth="1"/>
    <col min="3" max="3" width="15.625" style="127" customWidth="1"/>
    <col min="4" max="4" width="19.25" style="127" customWidth="1"/>
    <col min="5" max="5" width="11" style="153" customWidth="1"/>
    <col min="6" max="6" width="26.125" style="127" customWidth="1"/>
    <col min="7" max="7" width="29.25" style="84" customWidth="1"/>
    <col min="8" max="8" width="60" style="86" customWidth="1"/>
    <col min="9" max="9" width="15.875" style="127" customWidth="1"/>
    <col min="10" max="10" width="19.375" style="127" customWidth="1"/>
    <col min="11" max="16384" width="9" style="127"/>
  </cols>
  <sheetData>
    <row r="4" spans="2:10" ht="17.25" thickBot="1" x14ac:dyDescent="0.35">
      <c r="C4" s="211" t="s">
        <v>495</v>
      </c>
      <c r="D4" s="394" t="s">
        <v>72</v>
      </c>
      <c r="E4" s="394"/>
    </row>
    <row r="5" spans="2:10" ht="17.25" thickTop="1" x14ac:dyDescent="0.3">
      <c r="C5" s="200" t="s">
        <v>73</v>
      </c>
      <c r="D5" s="201">
        <f>COUNTIF($I$13:$I$2391,"Pass")</f>
        <v>263</v>
      </c>
      <c r="E5" s="202">
        <f>D5/$D$10</f>
        <v>1</v>
      </c>
    </row>
    <row r="6" spans="2:10" x14ac:dyDescent="0.3">
      <c r="C6" s="203" t="s">
        <v>74</v>
      </c>
      <c r="D6" s="204">
        <f>COUNTIF($I$13:$I$2391,"Fail")</f>
        <v>0</v>
      </c>
      <c r="E6" s="205">
        <f>D6/$D$10</f>
        <v>0</v>
      </c>
    </row>
    <row r="7" spans="2:10" x14ac:dyDescent="0.3">
      <c r="C7" s="203" t="s">
        <v>75</v>
      </c>
      <c r="D7" s="204">
        <f>COUNTIF($I$13:$I$2391,"N/A")</f>
        <v>0</v>
      </c>
      <c r="E7" s="205">
        <f>D7/$D$10</f>
        <v>0</v>
      </c>
    </row>
    <row r="8" spans="2:10" x14ac:dyDescent="0.3">
      <c r="C8" s="203" t="s">
        <v>76</v>
      </c>
      <c r="D8" s="204">
        <f>COUNTIF($I$13:$I$2391,"Block")</f>
        <v>0</v>
      </c>
      <c r="E8" s="205">
        <f>D8/$D$10</f>
        <v>0</v>
      </c>
    </row>
    <row r="9" spans="2:10" ht="17.25" thickBot="1" x14ac:dyDescent="0.35">
      <c r="C9" s="206" t="s">
        <v>18</v>
      </c>
      <c r="D9" s="207">
        <f>COUNTIF($I$13:$I$2391,"Incomplete")</f>
        <v>0</v>
      </c>
      <c r="E9" s="208">
        <f>D9/$D$10</f>
        <v>0</v>
      </c>
    </row>
    <row r="10" spans="2:10" x14ac:dyDescent="0.3">
      <c r="C10" s="209" t="s">
        <v>77</v>
      </c>
      <c r="D10" s="210">
        <f>SUM(D5:D9)</f>
        <v>263</v>
      </c>
      <c r="E10" s="202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3399</v>
      </c>
      <c r="C13" s="406" t="s">
        <v>3247</v>
      </c>
      <c r="D13" s="412" t="s">
        <v>3248</v>
      </c>
      <c r="E13" s="285" t="s">
        <v>72</v>
      </c>
      <c r="F13" s="409" t="s">
        <v>3249</v>
      </c>
      <c r="G13" s="415" t="s">
        <v>3250</v>
      </c>
      <c r="H13" s="99" t="s">
        <v>3251</v>
      </c>
      <c r="I13" s="259" t="s">
        <v>47</v>
      </c>
      <c r="J13" s="163"/>
    </row>
    <row r="14" spans="2:10" x14ac:dyDescent="0.3">
      <c r="B14" s="245" t="s">
        <v>3400</v>
      </c>
      <c r="C14" s="407"/>
      <c r="D14" s="413"/>
      <c r="E14" s="285" t="s">
        <v>72</v>
      </c>
      <c r="F14" s="410"/>
      <c r="G14" s="444"/>
      <c r="H14" s="99" t="s">
        <v>3252</v>
      </c>
      <c r="I14" s="259" t="s">
        <v>47</v>
      </c>
      <c r="J14" s="163"/>
    </row>
    <row r="15" spans="2:10" x14ac:dyDescent="0.3">
      <c r="B15" s="245" t="s">
        <v>3401</v>
      </c>
      <c r="C15" s="407"/>
      <c r="D15" s="413"/>
      <c r="E15" s="285" t="s">
        <v>72</v>
      </c>
      <c r="F15" s="410"/>
      <c r="G15" s="444"/>
      <c r="H15" s="99" t="s">
        <v>3042</v>
      </c>
      <c r="I15" s="259" t="s">
        <v>47</v>
      </c>
      <c r="J15" s="163"/>
    </row>
    <row r="16" spans="2:10" x14ac:dyDescent="0.3">
      <c r="B16" s="245" t="s">
        <v>3402</v>
      </c>
      <c r="C16" s="407"/>
      <c r="D16" s="413"/>
      <c r="E16" s="285" t="s">
        <v>72</v>
      </c>
      <c r="F16" s="410"/>
      <c r="G16" s="444"/>
      <c r="H16" s="99" t="s">
        <v>3253</v>
      </c>
      <c r="I16" s="259" t="s">
        <v>47</v>
      </c>
      <c r="J16" s="163"/>
    </row>
    <row r="17" spans="2:10" x14ac:dyDescent="0.3">
      <c r="B17" s="245" t="s">
        <v>3403</v>
      </c>
      <c r="C17" s="407"/>
      <c r="D17" s="413"/>
      <c r="E17" s="285" t="s">
        <v>72</v>
      </c>
      <c r="F17" s="410"/>
      <c r="G17" s="444"/>
      <c r="H17" s="99" t="s">
        <v>3254</v>
      </c>
      <c r="I17" s="259" t="s">
        <v>47</v>
      </c>
      <c r="J17" s="163"/>
    </row>
    <row r="18" spans="2:10" x14ac:dyDescent="0.3">
      <c r="B18" s="245" t="s">
        <v>3404</v>
      </c>
      <c r="C18" s="407"/>
      <c r="D18" s="413"/>
      <c r="E18" s="285" t="s">
        <v>72</v>
      </c>
      <c r="F18" s="410"/>
      <c r="G18" s="444"/>
      <c r="H18" s="99" t="s">
        <v>3269</v>
      </c>
      <c r="I18" s="259" t="s">
        <v>47</v>
      </c>
      <c r="J18" s="163"/>
    </row>
    <row r="19" spans="2:10" x14ac:dyDescent="0.3">
      <c r="B19" s="245" t="s">
        <v>3405</v>
      </c>
      <c r="C19" s="407"/>
      <c r="D19" s="413"/>
      <c r="E19" s="285" t="s">
        <v>72</v>
      </c>
      <c r="F19" s="411"/>
      <c r="G19" s="416"/>
      <c r="H19" s="99" t="s">
        <v>3270</v>
      </c>
      <c r="I19" s="259" t="s">
        <v>47</v>
      </c>
      <c r="J19" s="163"/>
    </row>
    <row r="20" spans="2:10" x14ac:dyDescent="0.3">
      <c r="B20" s="245" t="s">
        <v>3406</v>
      </c>
      <c r="C20" s="407"/>
      <c r="D20" s="413"/>
      <c r="E20" s="285" t="s">
        <v>72</v>
      </c>
      <c r="F20" s="409" t="s">
        <v>3255</v>
      </c>
      <c r="G20" s="99" t="s">
        <v>3256</v>
      </c>
      <c r="H20" s="99" t="s">
        <v>3257</v>
      </c>
      <c r="I20" s="259" t="s">
        <v>47</v>
      </c>
      <c r="J20" s="163"/>
    </row>
    <row r="21" spans="2:10" x14ac:dyDescent="0.3">
      <c r="B21" s="245" t="s">
        <v>3407</v>
      </c>
      <c r="C21" s="407"/>
      <c r="D21" s="413"/>
      <c r="E21" s="285" t="s">
        <v>72</v>
      </c>
      <c r="F21" s="410"/>
      <c r="G21" s="409" t="s">
        <v>3258</v>
      </c>
      <c r="H21" s="99" t="s">
        <v>3253</v>
      </c>
      <c r="I21" s="259" t="s">
        <v>47</v>
      </c>
      <c r="J21" s="163"/>
    </row>
    <row r="22" spans="2:10" x14ac:dyDescent="0.3">
      <c r="B22" s="245" t="s">
        <v>3408</v>
      </c>
      <c r="C22" s="407"/>
      <c r="D22" s="413"/>
      <c r="E22" s="285" t="s">
        <v>72</v>
      </c>
      <c r="F22" s="410"/>
      <c r="G22" s="410"/>
      <c r="H22" s="99" t="s">
        <v>3259</v>
      </c>
      <c r="I22" s="259" t="s">
        <v>47</v>
      </c>
      <c r="J22" s="163"/>
    </row>
    <row r="23" spans="2:10" x14ac:dyDescent="0.3">
      <c r="B23" s="245" t="s">
        <v>3409</v>
      </c>
      <c r="C23" s="407"/>
      <c r="D23" s="413"/>
      <c r="E23" s="285" t="s">
        <v>72</v>
      </c>
      <c r="F23" s="410"/>
      <c r="G23" s="410"/>
      <c r="H23" s="99" t="s">
        <v>3260</v>
      </c>
      <c r="I23" s="259" t="s">
        <v>47</v>
      </c>
      <c r="J23" s="163"/>
    </row>
    <row r="24" spans="2:10" x14ac:dyDescent="0.3">
      <c r="B24" s="245" t="s">
        <v>3410</v>
      </c>
      <c r="C24" s="407"/>
      <c r="D24" s="413"/>
      <c r="E24" s="285" t="s">
        <v>72</v>
      </c>
      <c r="F24" s="410"/>
      <c r="G24" s="410"/>
      <c r="H24" s="99" t="s">
        <v>3261</v>
      </c>
      <c r="I24" s="259" t="s">
        <v>47</v>
      </c>
      <c r="J24" s="163"/>
    </row>
    <row r="25" spans="2:10" x14ac:dyDescent="0.3">
      <c r="B25" s="245" t="s">
        <v>3411</v>
      </c>
      <c r="C25" s="407"/>
      <c r="D25" s="413"/>
      <c r="E25" s="285" t="s">
        <v>72</v>
      </c>
      <c r="F25" s="410"/>
      <c r="G25" s="411"/>
      <c r="H25" s="99" t="s">
        <v>3262</v>
      </c>
      <c r="I25" s="259" t="s">
        <v>47</v>
      </c>
      <c r="J25" s="163"/>
    </row>
    <row r="26" spans="2:10" x14ac:dyDescent="0.3">
      <c r="B26" s="245" t="s">
        <v>3412</v>
      </c>
      <c r="C26" s="407"/>
      <c r="D26" s="413"/>
      <c r="E26" s="285" t="s">
        <v>72</v>
      </c>
      <c r="F26" s="410"/>
      <c r="G26" s="99" t="s">
        <v>3263</v>
      </c>
      <c r="H26" s="99" t="s">
        <v>3264</v>
      </c>
      <c r="I26" s="259" t="s">
        <v>47</v>
      </c>
      <c r="J26" s="163"/>
    </row>
    <row r="27" spans="2:10" x14ac:dyDescent="0.3">
      <c r="B27" s="245" t="s">
        <v>3413</v>
      </c>
      <c r="C27" s="407"/>
      <c r="D27" s="413"/>
      <c r="E27" s="285" t="s">
        <v>72</v>
      </c>
      <c r="F27" s="410"/>
      <c r="G27" s="99" t="s">
        <v>3265</v>
      </c>
      <c r="H27" s="99" t="s">
        <v>3266</v>
      </c>
      <c r="I27" s="259" t="s">
        <v>47</v>
      </c>
      <c r="J27" s="163"/>
    </row>
    <row r="28" spans="2:10" ht="33" x14ac:dyDescent="0.3">
      <c r="B28" s="245" t="s">
        <v>3414</v>
      </c>
      <c r="C28" s="407"/>
      <c r="D28" s="413"/>
      <c r="E28" s="285" t="s">
        <v>72</v>
      </c>
      <c r="F28" s="411"/>
      <c r="G28" s="99" t="s">
        <v>3267</v>
      </c>
      <c r="H28" s="99" t="s">
        <v>3268</v>
      </c>
      <c r="I28" s="259" t="s">
        <v>47</v>
      </c>
      <c r="J28" s="163"/>
    </row>
    <row r="29" spans="2:10" x14ac:dyDescent="0.3">
      <c r="B29" s="245" t="s">
        <v>3415</v>
      </c>
      <c r="C29" s="407"/>
      <c r="D29" s="413"/>
      <c r="E29" s="285" t="s">
        <v>72</v>
      </c>
      <c r="F29" s="409" t="s">
        <v>3274</v>
      </c>
      <c r="G29" s="99" t="s">
        <v>3271</v>
      </c>
      <c r="H29" s="99" t="s">
        <v>3272</v>
      </c>
      <c r="I29" s="259" t="s">
        <v>47</v>
      </c>
      <c r="J29" s="163"/>
    </row>
    <row r="30" spans="2:10" x14ac:dyDescent="0.3">
      <c r="B30" s="245" t="s">
        <v>3416</v>
      </c>
      <c r="C30" s="407"/>
      <c r="D30" s="413"/>
      <c r="E30" s="285" t="s">
        <v>72</v>
      </c>
      <c r="F30" s="410"/>
      <c r="G30" s="409" t="s">
        <v>3273</v>
      </c>
      <c r="H30" s="99" t="s">
        <v>3275</v>
      </c>
      <c r="I30" s="259" t="s">
        <v>47</v>
      </c>
      <c r="J30" s="163"/>
    </row>
    <row r="31" spans="2:10" x14ac:dyDescent="0.3">
      <c r="B31" s="245" t="s">
        <v>3417</v>
      </c>
      <c r="C31" s="407"/>
      <c r="D31" s="413"/>
      <c r="E31" s="285" t="s">
        <v>72</v>
      </c>
      <c r="F31" s="410"/>
      <c r="G31" s="410"/>
      <c r="H31" s="99" t="s">
        <v>3276</v>
      </c>
      <c r="I31" s="259" t="s">
        <v>47</v>
      </c>
      <c r="J31" s="163"/>
    </row>
    <row r="32" spans="2:10" x14ac:dyDescent="0.3">
      <c r="B32" s="245" t="s">
        <v>3418</v>
      </c>
      <c r="C32" s="407"/>
      <c r="D32" s="413"/>
      <c r="E32" s="285" t="s">
        <v>72</v>
      </c>
      <c r="F32" s="410"/>
      <c r="G32" s="411"/>
      <c r="H32" s="99" t="s">
        <v>3277</v>
      </c>
      <c r="I32" s="259" t="s">
        <v>47</v>
      </c>
      <c r="J32" s="163"/>
    </row>
    <row r="33" spans="2:10" x14ac:dyDescent="0.3">
      <c r="B33" s="245" t="s">
        <v>3419</v>
      </c>
      <c r="C33" s="407"/>
      <c r="D33" s="413"/>
      <c r="E33" s="285" t="s">
        <v>72</v>
      </c>
      <c r="F33" s="410"/>
      <c r="G33" s="99" t="s">
        <v>3278</v>
      </c>
      <c r="H33" s="99" t="s">
        <v>3279</v>
      </c>
      <c r="I33" s="259" t="s">
        <v>47</v>
      </c>
      <c r="J33" s="163"/>
    </row>
    <row r="34" spans="2:10" x14ac:dyDescent="0.3">
      <c r="B34" s="245" t="s">
        <v>3420</v>
      </c>
      <c r="C34" s="407"/>
      <c r="D34" s="413"/>
      <c r="E34" s="285" t="s">
        <v>72</v>
      </c>
      <c r="F34" s="410"/>
      <c r="G34" s="244" t="s">
        <v>3280</v>
      </c>
      <c r="H34" s="99" t="s">
        <v>3281</v>
      </c>
      <c r="I34" s="259" t="s">
        <v>47</v>
      </c>
      <c r="J34" s="163"/>
    </row>
    <row r="35" spans="2:10" x14ac:dyDescent="0.3">
      <c r="B35" s="245" t="s">
        <v>3421</v>
      </c>
      <c r="C35" s="407"/>
      <c r="D35" s="413"/>
      <c r="E35" s="285" t="s">
        <v>72</v>
      </c>
      <c r="F35" s="410"/>
      <c r="G35" s="99" t="s">
        <v>3282</v>
      </c>
      <c r="H35" s="99" t="s">
        <v>3283</v>
      </c>
      <c r="I35" s="259" t="s">
        <v>47</v>
      </c>
      <c r="J35" s="163"/>
    </row>
    <row r="36" spans="2:10" x14ac:dyDescent="0.3">
      <c r="B36" s="245" t="s">
        <v>3422</v>
      </c>
      <c r="C36" s="407"/>
      <c r="D36" s="413"/>
      <c r="E36" s="285" t="s">
        <v>72</v>
      </c>
      <c r="F36" s="411"/>
      <c r="G36" s="99" t="s">
        <v>3284</v>
      </c>
      <c r="H36" s="99" t="s">
        <v>3285</v>
      </c>
      <c r="I36" s="259" t="s">
        <v>47</v>
      </c>
      <c r="J36" s="163"/>
    </row>
    <row r="37" spans="2:10" x14ac:dyDescent="0.3">
      <c r="B37" s="245" t="s">
        <v>3423</v>
      </c>
      <c r="C37" s="407"/>
      <c r="D37" s="413"/>
      <c r="E37" s="285" t="s">
        <v>72</v>
      </c>
      <c r="F37" s="409" t="s">
        <v>3297</v>
      </c>
      <c r="G37" s="99" t="s">
        <v>3286</v>
      </c>
      <c r="H37" s="99" t="s">
        <v>3287</v>
      </c>
      <c r="I37" s="259" t="s">
        <v>47</v>
      </c>
      <c r="J37" s="163"/>
    </row>
    <row r="38" spans="2:10" x14ac:dyDescent="0.3">
      <c r="B38" s="245" t="s">
        <v>3424</v>
      </c>
      <c r="C38" s="407"/>
      <c r="D38" s="413"/>
      <c r="E38" s="285" t="s">
        <v>72</v>
      </c>
      <c r="F38" s="410"/>
      <c r="G38" s="409" t="s">
        <v>3288</v>
      </c>
      <c r="H38" s="99" t="s">
        <v>3289</v>
      </c>
      <c r="I38" s="259" t="s">
        <v>47</v>
      </c>
      <c r="J38" s="163"/>
    </row>
    <row r="39" spans="2:10" x14ac:dyDescent="0.3">
      <c r="B39" s="245" t="s">
        <v>3425</v>
      </c>
      <c r="C39" s="407"/>
      <c r="D39" s="413"/>
      <c r="E39" s="285" t="s">
        <v>72</v>
      </c>
      <c r="F39" s="410"/>
      <c r="G39" s="411"/>
      <c r="H39" s="99" t="s">
        <v>3290</v>
      </c>
      <c r="I39" s="259" t="s">
        <v>47</v>
      </c>
      <c r="J39" s="163"/>
    </row>
    <row r="40" spans="2:10" ht="33" x14ac:dyDescent="0.3">
      <c r="B40" s="245" t="s">
        <v>3426</v>
      </c>
      <c r="C40" s="407"/>
      <c r="D40" s="413"/>
      <c r="E40" s="285" t="s">
        <v>72</v>
      </c>
      <c r="F40" s="410"/>
      <c r="G40" s="409" t="s">
        <v>3291</v>
      </c>
      <c r="H40" s="99" t="s">
        <v>3292</v>
      </c>
      <c r="I40" s="259" t="s">
        <v>47</v>
      </c>
      <c r="J40" s="163"/>
    </row>
    <row r="41" spans="2:10" x14ac:dyDescent="0.3">
      <c r="B41" s="245" t="s">
        <v>3427</v>
      </c>
      <c r="C41" s="407"/>
      <c r="D41" s="413"/>
      <c r="E41" s="285" t="s">
        <v>72</v>
      </c>
      <c r="F41" s="410"/>
      <c r="G41" s="411"/>
      <c r="H41" s="99" t="s">
        <v>3293</v>
      </c>
      <c r="I41" s="259" t="s">
        <v>47</v>
      </c>
      <c r="J41" s="163"/>
    </row>
    <row r="42" spans="2:10" x14ac:dyDescent="0.3">
      <c r="B42" s="245" t="s">
        <v>3428</v>
      </c>
      <c r="C42" s="407"/>
      <c r="D42" s="413"/>
      <c r="E42" s="285" t="s">
        <v>72</v>
      </c>
      <c r="F42" s="410"/>
      <c r="G42" s="415" t="s">
        <v>3294</v>
      </c>
      <c r="H42" s="99" t="s">
        <v>3295</v>
      </c>
      <c r="I42" s="259" t="s">
        <v>47</v>
      </c>
      <c r="J42" s="163"/>
    </row>
    <row r="43" spans="2:10" x14ac:dyDescent="0.3">
      <c r="B43" s="245" t="s">
        <v>3429</v>
      </c>
      <c r="C43" s="407"/>
      <c r="D43" s="413"/>
      <c r="E43" s="285" t="s">
        <v>72</v>
      </c>
      <c r="F43" s="410"/>
      <c r="G43" s="416"/>
      <c r="H43" s="99" t="s">
        <v>3296</v>
      </c>
      <c r="I43" s="259" t="s">
        <v>47</v>
      </c>
      <c r="J43" s="163"/>
    </row>
    <row r="44" spans="2:10" x14ac:dyDescent="0.3">
      <c r="B44" s="245" t="s">
        <v>3430</v>
      </c>
      <c r="C44" s="407"/>
      <c r="D44" s="413"/>
      <c r="E44" s="285" t="s">
        <v>72</v>
      </c>
      <c r="F44" s="410"/>
      <c r="G44" s="99" t="s">
        <v>3298</v>
      </c>
      <c r="H44" s="99" t="s">
        <v>3299</v>
      </c>
      <c r="I44" s="259" t="s">
        <v>47</v>
      </c>
      <c r="J44" s="163"/>
    </row>
    <row r="45" spans="2:10" x14ac:dyDescent="0.3">
      <c r="B45" s="245" t="s">
        <v>3431</v>
      </c>
      <c r="C45" s="407"/>
      <c r="D45" s="413"/>
      <c r="E45" s="285" t="s">
        <v>72</v>
      </c>
      <c r="F45" s="410"/>
      <c r="G45" s="409" t="s">
        <v>3300</v>
      </c>
      <c r="H45" s="99" t="s">
        <v>3301</v>
      </c>
      <c r="I45" s="259" t="s">
        <v>47</v>
      </c>
      <c r="J45" s="163"/>
    </row>
    <row r="46" spans="2:10" x14ac:dyDescent="0.3">
      <c r="B46" s="245" t="s">
        <v>3432</v>
      </c>
      <c r="C46" s="407"/>
      <c r="D46" s="413"/>
      <c r="E46" s="285" t="s">
        <v>72</v>
      </c>
      <c r="F46" s="410"/>
      <c r="G46" s="410"/>
      <c r="H46" s="99" t="s">
        <v>3302</v>
      </c>
      <c r="I46" s="259" t="s">
        <v>47</v>
      </c>
      <c r="J46" s="163"/>
    </row>
    <row r="47" spans="2:10" x14ac:dyDescent="0.3">
      <c r="B47" s="245" t="s">
        <v>3433</v>
      </c>
      <c r="C47" s="407"/>
      <c r="D47" s="413"/>
      <c r="E47" s="285" t="s">
        <v>72</v>
      </c>
      <c r="F47" s="410"/>
      <c r="G47" s="410"/>
      <c r="H47" s="99" t="s">
        <v>3303</v>
      </c>
      <c r="I47" s="259" t="s">
        <v>47</v>
      </c>
      <c r="J47" s="163"/>
    </row>
    <row r="48" spans="2:10" x14ac:dyDescent="0.3">
      <c r="B48" s="245" t="s">
        <v>3434</v>
      </c>
      <c r="C48" s="407"/>
      <c r="D48" s="413"/>
      <c r="E48" s="285" t="s">
        <v>72</v>
      </c>
      <c r="F48" s="410"/>
      <c r="G48" s="411"/>
      <c r="H48" s="99" t="s">
        <v>3304</v>
      </c>
      <c r="I48" s="259" t="s">
        <v>47</v>
      </c>
      <c r="J48" s="163"/>
    </row>
    <row r="49" spans="2:10" ht="33" x14ac:dyDescent="0.3">
      <c r="B49" s="245" t="s">
        <v>3435</v>
      </c>
      <c r="C49" s="407"/>
      <c r="D49" s="413"/>
      <c r="E49" s="285" t="s">
        <v>72</v>
      </c>
      <c r="F49" s="410"/>
      <c r="G49" s="409" t="s">
        <v>3306</v>
      </c>
      <c r="H49" s="99" t="s">
        <v>3305</v>
      </c>
      <c r="I49" s="259" t="s">
        <v>47</v>
      </c>
      <c r="J49" s="163"/>
    </row>
    <row r="50" spans="2:10" x14ac:dyDescent="0.3">
      <c r="B50" s="245" t="s">
        <v>3436</v>
      </c>
      <c r="C50" s="407"/>
      <c r="D50" s="413"/>
      <c r="E50" s="285" t="s">
        <v>72</v>
      </c>
      <c r="F50" s="410"/>
      <c r="G50" s="411"/>
      <c r="H50" s="99" t="s">
        <v>3307</v>
      </c>
      <c r="I50" s="259" t="s">
        <v>47</v>
      </c>
      <c r="J50" s="163"/>
    </row>
    <row r="51" spans="2:10" x14ac:dyDescent="0.3">
      <c r="B51" s="245" t="s">
        <v>3437</v>
      </c>
      <c r="C51" s="407"/>
      <c r="D51" s="413"/>
      <c r="E51" s="285" t="s">
        <v>72</v>
      </c>
      <c r="F51" s="410"/>
      <c r="G51" s="99" t="s">
        <v>3308</v>
      </c>
      <c r="H51" s="99" t="s">
        <v>3309</v>
      </c>
      <c r="I51" s="259" t="s">
        <v>47</v>
      </c>
      <c r="J51" s="163"/>
    </row>
    <row r="52" spans="2:10" x14ac:dyDescent="0.3">
      <c r="B52" s="245" t="s">
        <v>3438</v>
      </c>
      <c r="C52" s="407"/>
      <c r="D52" s="413"/>
      <c r="E52" s="285" t="s">
        <v>72</v>
      </c>
      <c r="F52" s="410"/>
      <c r="G52" s="409" t="s">
        <v>3310</v>
      </c>
      <c r="H52" s="99" t="s">
        <v>3311</v>
      </c>
      <c r="I52" s="259" t="s">
        <v>47</v>
      </c>
      <c r="J52" s="163"/>
    </row>
    <row r="53" spans="2:10" x14ac:dyDescent="0.3">
      <c r="B53" s="245" t="s">
        <v>3439</v>
      </c>
      <c r="C53" s="407"/>
      <c r="D53" s="413"/>
      <c r="E53" s="285" t="s">
        <v>72</v>
      </c>
      <c r="F53" s="410"/>
      <c r="G53" s="410"/>
      <c r="H53" s="99" t="s">
        <v>3312</v>
      </c>
      <c r="I53" s="259" t="s">
        <v>47</v>
      </c>
      <c r="J53" s="163"/>
    </row>
    <row r="54" spans="2:10" x14ac:dyDescent="0.3">
      <c r="B54" s="245" t="s">
        <v>3440</v>
      </c>
      <c r="C54" s="407"/>
      <c r="D54" s="413"/>
      <c r="E54" s="285" t="s">
        <v>72</v>
      </c>
      <c r="F54" s="410"/>
      <c r="G54" s="410"/>
      <c r="H54" s="99" t="s">
        <v>3313</v>
      </c>
      <c r="I54" s="259" t="s">
        <v>47</v>
      </c>
      <c r="J54" s="163"/>
    </row>
    <row r="55" spans="2:10" x14ac:dyDescent="0.3">
      <c r="B55" s="245" t="s">
        <v>3441</v>
      </c>
      <c r="C55" s="407"/>
      <c r="D55" s="413"/>
      <c r="E55" s="285" t="s">
        <v>72</v>
      </c>
      <c r="F55" s="410"/>
      <c r="G55" s="411"/>
      <c r="H55" s="99" t="s">
        <v>3314</v>
      </c>
      <c r="I55" s="259" t="s">
        <v>47</v>
      </c>
      <c r="J55" s="163"/>
    </row>
    <row r="56" spans="2:10" x14ac:dyDescent="0.3">
      <c r="B56" s="245" t="s">
        <v>3442</v>
      </c>
      <c r="C56" s="407"/>
      <c r="D56" s="413"/>
      <c r="E56" s="285" t="s">
        <v>72</v>
      </c>
      <c r="F56" s="410"/>
      <c r="G56" s="409" t="s">
        <v>3315</v>
      </c>
      <c r="H56" s="99" t="s">
        <v>3316</v>
      </c>
      <c r="I56" s="259" t="s">
        <v>47</v>
      </c>
      <c r="J56" s="163"/>
    </row>
    <row r="57" spans="2:10" x14ac:dyDescent="0.3">
      <c r="B57" s="245" t="s">
        <v>3443</v>
      </c>
      <c r="C57" s="407"/>
      <c r="D57" s="413"/>
      <c r="E57" s="285" t="s">
        <v>72</v>
      </c>
      <c r="F57" s="410"/>
      <c r="G57" s="411"/>
      <c r="H57" s="99" t="s">
        <v>3317</v>
      </c>
      <c r="I57" s="259" t="s">
        <v>47</v>
      </c>
      <c r="J57" s="163"/>
    </row>
    <row r="58" spans="2:10" x14ac:dyDescent="0.3">
      <c r="B58" s="245" t="s">
        <v>3444</v>
      </c>
      <c r="C58" s="407"/>
      <c r="D58" s="413"/>
      <c r="E58" s="285" t="s">
        <v>72</v>
      </c>
      <c r="F58" s="410"/>
      <c r="G58" s="250" t="s">
        <v>3318</v>
      </c>
      <c r="H58" s="99" t="s">
        <v>3319</v>
      </c>
      <c r="I58" s="259" t="s">
        <v>47</v>
      </c>
      <c r="J58" s="163"/>
    </row>
    <row r="59" spans="2:10" x14ac:dyDescent="0.3">
      <c r="B59" s="245" t="s">
        <v>3445</v>
      </c>
      <c r="C59" s="407"/>
      <c r="D59" s="413"/>
      <c r="E59" s="285" t="s">
        <v>72</v>
      </c>
      <c r="F59" s="410"/>
      <c r="G59" s="99" t="s">
        <v>3320</v>
      </c>
      <c r="H59" s="99" t="s">
        <v>3322</v>
      </c>
      <c r="I59" s="259" t="s">
        <v>47</v>
      </c>
      <c r="J59" s="163"/>
    </row>
    <row r="60" spans="2:10" x14ac:dyDescent="0.3">
      <c r="B60" s="245" t="s">
        <v>3446</v>
      </c>
      <c r="C60" s="407"/>
      <c r="D60" s="413"/>
      <c r="E60" s="285" t="s">
        <v>72</v>
      </c>
      <c r="F60" s="410"/>
      <c r="G60" s="409" t="s">
        <v>3321</v>
      </c>
      <c r="H60" s="99" t="s">
        <v>3323</v>
      </c>
      <c r="I60" s="259" t="s">
        <v>47</v>
      </c>
      <c r="J60" s="163"/>
    </row>
    <row r="61" spans="2:10" x14ac:dyDescent="0.3">
      <c r="B61" s="245" t="s">
        <v>3447</v>
      </c>
      <c r="C61" s="407"/>
      <c r="D61" s="413"/>
      <c r="E61" s="285" t="s">
        <v>72</v>
      </c>
      <c r="F61" s="410"/>
      <c r="G61" s="410"/>
      <c r="H61" s="99" t="s">
        <v>3324</v>
      </c>
      <c r="I61" s="259" t="s">
        <v>47</v>
      </c>
      <c r="J61" s="163"/>
    </row>
    <row r="62" spans="2:10" x14ac:dyDescent="0.3">
      <c r="B62" s="245" t="s">
        <v>3448</v>
      </c>
      <c r="C62" s="407"/>
      <c r="D62" s="413"/>
      <c r="E62" s="285" t="s">
        <v>72</v>
      </c>
      <c r="F62" s="410"/>
      <c r="G62" s="411"/>
      <c r="H62" s="99" t="s">
        <v>3325</v>
      </c>
      <c r="I62" s="259" t="s">
        <v>47</v>
      </c>
      <c r="J62" s="163"/>
    </row>
    <row r="63" spans="2:10" x14ac:dyDescent="0.3">
      <c r="B63" s="245" t="s">
        <v>3449</v>
      </c>
      <c r="C63" s="407"/>
      <c r="D63" s="413"/>
      <c r="E63" s="285" t="s">
        <v>72</v>
      </c>
      <c r="F63" s="410"/>
      <c r="G63" s="244" t="s">
        <v>3326</v>
      </c>
      <c r="H63" s="99" t="s">
        <v>3327</v>
      </c>
      <c r="I63" s="259" t="s">
        <v>47</v>
      </c>
      <c r="J63" s="163"/>
    </row>
    <row r="64" spans="2:10" ht="33" x14ac:dyDescent="0.3">
      <c r="B64" s="245" t="s">
        <v>3450</v>
      </c>
      <c r="C64" s="407"/>
      <c r="D64" s="413"/>
      <c r="E64" s="285" t="s">
        <v>72</v>
      </c>
      <c r="F64" s="410"/>
      <c r="G64" s="409" t="s">
        <v>3328</v>
      </c>
      <c r="H64" s="99" t="s">
        <v>3329</v>
      </c>
      <c r="I64" s="259" t="s">
        <v>47</v>
      </c>
      <c r="J64" s="163"/>
    </row>
    <row r="65" spans="2:10" x14ac:dyDescent="0.3">
      <c r="B65" s="245" t="s">
        <v>3451</v>
      </c>
      <c r="C65" s="407"/>
      <c r="D65" s="413"/>
      <c r="E65" s="285" t="s">
        <v>72</v>
      </c>
      <c r="F65" s="410"/>
      <c r="G65" s="410"/>
      <c r="H65" s="99" t="s">
        <v>3330</v>
      </c>
      <c r="I65" s="259" t="s">
        <v>47</v>
      </c>
      <c r="J65" s="163"/>
    </row>
    <row r="66" spans="2:10" x14ac:dyDescent="0.3">
      <c r="B66" s="245" t="s">
        <v>3452</v>
      </c>
      <c r="C66" s="407"/>
      <c r="D66" s="413"/>
      <c r="E66" s="285" t="s">
        <v>72</v>
      </c>
      <c r="F66" s="410"/>
      <c r="G66" s="411"/>
      <c r="H66" s="99" t="s">
        <v>3331</v>
      </c>
      <c r="I66" s="259" t="s">
        <v>47</v>
      </c>
      <c r="J66" s="163"/>
    </row>
    <row r="67" spans="2:10" x14ac:dyDescent="0.3">
      <c r="B67" s="245" t="s">
        <v>3453</v>
      </c>
      <c r="C67" s="407"/>
      <c r="D67" s="413"/>
      <c r="E67" s="285" t="s">
        <v>72</v>
      </c>
      <c r="F67" s="410"/>
      <c r="G67" s="409" t="s">
        <v>3332</v>
      </c>
      <c r="H67" s="99" t="s">
        <v>3333</v>
      </c>
      <c r="I67" s="259" t="s">
        <v>47</v>
      </c>
      <c r="J67" s="163"/>
    </row>
    <row r="68" spans="2:10" x14ac:dyDescent="0.3">
      <c r="B68" s="245" t="s">
        <v>3454</v>
      </c>
      <c r="C68" s="407"/>
      <c r="D68" s="413"/>
      <c r="E68" s="285" t="s">
        <v>72</v>
      </c>
      <c r="F68" s="410"/>
      <c r="G68" s="411"/>
      <c r="H68" s="99" t="s">
        <v>3334</v>
      </c>
      <c r="I68" s="259" t="s">
        <v>47</v>
      </c>
      <c r="J68" s="163"/>
    </row>
    <row r="69" spans="2:10" x14ac:dyDescent="0.3">
      <c r="B69" s="245" t="s">
        <v>3455</v>
      </c>
      <c r="C69" s="407"/>
      <c r="D69" s="413"/>
      <c r="E69" s="285" t="s">
        <v>72</v>
      </c>
      <c r="F69" s="410"/>
      <c r="G69" s="409" t="s">
        <v>3335</v>
      </c>
      <c r="H69" s="99" t="s">
        <v>3336</v>
      </c>
      <c r="I69" s="259" t="s">
        <v>47</v>
      </c>
      <c r="J69" s="163"/>
    </row>
    <row r="70" spans="2:10" ht="33" x14ac:dyDescent="0.3">
      <c r="B70" s="245" t="s">
        <v>3456</v>
      </c>
      <c r="C70" s="407"/>
      <c r="D70" s="413"/>
      <c r="E70" s="285" t="s">
        <v>72</v>
      </c>
      <c r="F70" s="410"/>
      <c r="G70" s="411"/>
      <c r="H70" s="99" t="s">
        <v>3337</v>
      </c>
      <c r="I70" s="259" t="s">
        <v>47</v>
      </c>
      <c r="J70" s="163"/>
    </row>
    <row r="71" spans="2:10" x14ac:dyDescent="0.3">
      <c r="B71" s="245" t="s">
        <v>3457</v>
      </c>
      <c r="C71" s="407"/>
      <c r="D71" s="413"/>
      <c r="E71" s="285" t="s">
        <v>72</v>
      </c>
      <c r="F71" s="410"/>
      <c r="G71" s="415" t="s">
        <v>3338</v>
      </c>
      <c r="H71" s="99" t="s">
        <v>3339</v>
      </c>
      <c r="I71" s="259" t="s">
        <v>47</v>
      </c>
      <c r="J71" s="163"/>
    </row>
    <row r="72" spans="2:10" x14ac:dyDescent="0.3">
      <c r="B72" s="245" t="s">
        <v>3458</v>
      </c>
      <c r="C72" s="407"/>
      <c r="D72" s="413"/>
      <c r="E72" s="285" t="s">
        <v>72</v>
      </c>
      <c r="F72" s="410"/>
      <c r="G72" s="444"/>
      <c r="H72" s="99" t="s">
        <v>3340</v>
      </c>
      <c r="I72" s="259" t="s">
        <v>47</v>
      </c>
      <c r="J72" s="163"/>
    </row>
    <row r="73" spans="2:10" x14ac:dyDescent="0.3">
      <c r="B73" s="245" t="s">
        <v>3459</v>
      </c>
      <c r="C73" s="407"/>
      <c r="D73" s="413"/>
      <c r="E73" s="285" t="s">
        <v>72</v>
      </c>
      <c r="F73" s="410"/>
      <c r="G73" s="444"/>
      <c r="H73" s="99" t="s">
        <v>3341</v>
      </c>
      <c r="I73" s="259" t="s">
        <v>47</v>
      </c>
      <c r="J73" s="163"/>
    </row>
    <row r="74" spans="2:10" x14ac:dyDescent="0.3">
      <c r="B74" s="245" t="s">
        <v>3460</v>
      </c>
      <c r="C74" s="407"/>
      <c r="D74" s="413"/>
      <c r="E74" s="285" t="s">
        <v>72</v>
      </c>
      <c r="F74" s="410"/>
      <c r="G74" s="444"/>
      <c r="H74" s="99" t="s">
        <v>3342</v>
      </c>
      <c r="I74" s="259" t="s">
        <v>47</v>
      </c>
      <c r="J74" s="163"/>
    </row>
    <row r="75" spans="2:10" x14ac:dyDescent="0.3">
      <c r="B75" s="245" t="s">
        <v>3461</v>
      </c>
      <c r="C75" s="407"/>
      <c r="D75" s="414"/>
      <c r="E75" s="285" t="s">
        <v>72</v>
      </c>
      <c r="F75" s="411"/>
      <c r="G75" s="416"/>
      <c r="H75" s="99" t="s">
        <v>3343</v>
      </c>
      <c r="I75" s="259" t="s">
        <v>47</v>
      </c>
      <c r="J75" s="163"/>
    </row>
    <row r="76" spans="2:10" ht="33" x14ac:dyDescent="0.3">
      <c r="B76" s="245" t="s">
        <v>3462</v>
      </c>
      <c r="C76" s="407"/>
      <c r="D76" s="401" t="s">
        <v>3344</v>
      </c>
      <c r="E76" s="285" t="s">
        <v>72</v>
      </c>
      <c r="F76" s="409" t="s">
        <v>3345</v>
      </c>
      <c r="G76" s="99" t="s">
        <v>3346</v>
      </c>
      <c r="H76" s="99" t="s">
        <v>3347</v>
      </c>
      <c r="I76" s="259" t="s">
        <v>47</v>
      </c>
      <c r="J76" s="163"/>
    </row>
    <row r="77" spans="2:10" x14ac:dyDescent="0.3">
      <c r="B77" s="245" t="s">
        <v>3463</v>
      </c>
      <c r="C77" s="407"/>
      <c r="D77" s="402"/>
      <c r="E77" s="285" t="s">
        <v>72</v>
      </c>
      <c r="F77" s="410"/>
      <c r="G77" s="409" t="s">
        <v>3348</v>
      </c>
      <c r="H77" s="99" t="s">
        <v>3349</v>
      </c>
      <c r="I77" s="259" t="s">
        <v>47</v>
      </c>
      <c r="J77" s="163"/>
    </row>
    <row r="78" spans="2:10" x14ac:dyDescent="0.3">
      <c r="B78" s="245" t="s">
        <v>3464</v>
      </c>
      <c r="C78" s="407"/>
      <c r="D78" s="402"/>
      <c r="E78" s="285" t="s">
        <v>72</v>
      </c>
      <c r="F78" s="410"/>
      <c r="G78" s="411"/>
      <c r="H78" s="99" t="s">
        <v>3350</v>
      </c>
      <c r="I78" s="259" t="s">
        <v>47</v>
      </c>
      <c r="J78" s="163"/>
    </row>
    <row r="79" spans="2:10" x14ac:dyDescent="0.3">
      <c r="B79" s="245" t="s">
        <v>3465</v>
      </c>
      <c r="C79" s="407"/>
      <c r="D79" s="402"/>
      <c r="E79" s="285" t="s">
        <v>72</v>
      </c>
      <c r="F79" s="410"/>
      <c r="G79" s="99" t="s">
        <v>3354</v>
      </c>
      <c r="H79" s="99" t="s">
        <v>3351</v>
      </c>
      <c r="I79" s="259" t="s">
        <v>47</v>
      </c>
      <c r="J79" s="163"/>
    </row>
    <row r="80" spans="2:10" x14ac:dyDescent="0.3">
      <c r="B80" s="245" t="s">
        <v>3466</v>
      </c>
      <c r="C80" s="407"/>
      <c r="D80" s="402"/>
      <c r="E80" s="285" t="s">
        <v>72</v>
      </c>
      <c r="F80" s="410"/>
      <c r="G80" s="99" t="s">
        <v>3355</v>
      </c>
      <c r="H80" s="99" t="s">
        <v>3352</v>
      </c>
      <c r="I80" s="259" t="s">
        <v>47</v>
      </c>
      <c r="J80" s="163"/>
    </row>
    <row r="81" spans="2:10" x14ac:dyDescent="0.3">
      <c r="B81" s="245" t="s">
        <v>3467</v>
      </c>
      <c r="C81" s="407"/>
      <c r="D81" s="402"/>
      <c r="E81" s="285" t="s">
        <v>72</v>
      </c>
      <c r="F81" s="410"/>
      <c r="G81" s="99" t="s">
        <v>3356</v>
      </c>
      <c r="H81" s="99" t="s">
        <v>3353</v>
      </c>
      <c r="I81" s="259" t="s">
        <v>47</v>
      </c>
      <c r="J81" s="163"/>
    </row>
    <row r="82" spans="2:10" x14ac:dyDescent="0.3">
      <c r="B82" s="245" t="s">
        <v>3468</v>
      </c>
      <c r="C82" s="407"/>
      <c r="D82" s="402"/>
      <c r="E82" s="285" t="s">
        <v>72</v>
      </c>
      <c r="F82" s="410"/>
      <c r="G82" s="409" t="s">
        <v>3357</v>
      </c>
      <c r="H82" s="99" t="s">
        <v>3359</v>
      </c>
      <c r="I82" s="259" t="s">
        <v>47</v>
      </c>
      <c r="J82" s="163"/>
    </row>
    <row r="83" spans="2:10" x14ac:dyDescent="0.3">
      <c r="B83" s="245" t="s">
        <v>3469</v>
      </c>
      <c r="C83" s="407"/>
      <c r="D83" s="402"/>
      <c r="E83" s="285" t="s">
        <v>72</v>
      </c>
      <c r="F83" s="410"/>
      <c r="G83" s="410"/>
      <c r="H83" s="99" t="s">
        <v>3358</v>
      </c>
      <c r="I83" s="259" t="s">
        <v>47</v>
      </c>
      <c r="J83" s="163"/>
    </row>
    <row r="84" spans="2:10" x14ac:dyDescent="0.3">
      <c r="B84" s="245" t="s">
        <v>3470</v>
      </c>
      <c r="C84" s="407"/>
      <c r="D84" s="402"/>
      <c r="E84" s="285" t="s">
        <v>72</v>
      </c>
      <c r="F84" s="410"/>
      <c r="G84" s="410"/>
      <c r="H84" s="99" t="s">
        <v>3363</v>
      </c>
      <c r="I84" s="259" t="s">
        <v>47</v>
      </c>
      <c r="J84" s="163"/>
    </row>
    <row r="85" spans="2:10" x14ac:dyDescent="0.3">
      <c r="B85" s="245" t="s">
        <v>3471</v>
      </c>
      <c r="C85" s="407"/>
      <c r="D85" s="402"/>
      <c r="E85" s="285" t="s">
        <v>72</v>
      </c>
      <c r="F85" s="410"/>
      <c r="G85" s="410"/>
      <c r="H85" s="99" t="s">
        <v>3360</v>
      </c>
      <c r="I85" s="259" t="s">
        <v>47</v>
      </c>
      <c r="J85" s="163"/>
    </row>
    <row r="86" spans="2:10" x14ac:dyDescent="0.3">
      <c r="B86" s="245" t="s">
        <v>3472</v>
      </c>
      <c r="C86" s="407"/>
      <c r="D86" s="402"/>
      <c r="E86" s="285" t="s">
        <v>72</v>
      </c>
      <c r="F86" s="410"/>
      <c r="G86" s="411"/>
      <c r="H86" s="99" t="s">
        <v>3361</v>
      </c>
      <c r="I86" s="259" t="s">
        <v>47</v>
      </c>
      <c r="J86" s="163"/>
    </row>
    <row r="87" spans="2:10" ht="33" x14ac:dyDescent="0.3">
      <c r="B87" s="245" t="s">
        <v>3473</v>
      </c>
      <c r="C87" s="407"/>
      <c r="D87" s="402"/>
      <c r="E87" s="285" t="s">
        <v>72</v>
      </c>
      <c r="F87" s="410"/>
      <c r="G87" s="99" t="s">
        <v>3362</v>
      </c>
      <c r="H87" s="99" t="s">
        <v>3364</v>
      </c>
      <c r="I87" s="259" t="s">
        <v>47</v>
      </c>
      <c r="J87" s="163"/>
    </row>
    <row r="88" spans="2:10" x14ac:dyDescent="0.3">
      <c r="B88" s="245" t="s">
        <v>3474</v>
      </c>
      <c r="C88" s="407"/>
      <c r="D88" s="402"/>
      <c r="E88" s="285" t="s">
        <v>72</v>
      </c>
      <c r="F88" s="410"/>
      <c r="G88" s="409" t="s">
        <v>3365</v>
      </c>
      <c r="H88" s="99" t="s">
        <v>3359</v>
      </c>
      <c r="I88" s="259" t="s">
        <v>47</v>
      </c>
      <c r="J88" s="163"/>
    </row>
    <row r="89" spans="2:10" x14ac:dyDescent="0.3">
      <c r="B89" s="245" t="s">
        <v>3475</v>
      </c>
      <c r="C89" s="407"/>
      <c r="D89" s="402"/>
      <c r="E89" s="285" t="s">
        <v>72</v>
      </c>
      <c r="F89" s="410"/>
      <c r="G89" s="410"/>
      <c r="H89" s="99" t="s">
        <v>3358</v>
      </c>
      <c r="I89" s="259" t="s">
        <v>47</v>
      </c>
      <c r="J89" s="163"/>
    </row>
    <row r="90" spans="2:10" x14ac:dyDescent="0.3">
      <c r="B90" s="245" t="s">
        <v>3476</v>
      </c>
      <c r="C90" s="407"/>
      <c r="D90" s="402"/>
      <c r="E90" s="285" t="s">
        <v>72</v>
      </c>
      <c r="F90" s="410"/>
      <c r="G90" s="410"/>
      <c r="H90" s="99" t="s">
        <v>3363</v>
      </c>
      <c r="I90" s="259" t="s">
        <v>47</v>
      </c>
      <c r="J90" s="163"/>
    </row>
    <row r="91" spans="2:10" x14ac:dyDescent="0.3">
      <c r="B91" s="245" t="s">
        <v>3477</v>
      </c>
      <c r="C91" s="407"/>
      <c r="D91" s="402"/>
      <c r="E91" s="285" t="s">
        <v>72</v>
      </c>
      <c r="F91" s="410"/>
      <c r="G91" s="410"/>
      <c r="H91" s="99" t="s">
        <v>3366</v>
      </c>
      <c r="I91" s="259" t="s">
        <v>47</v>
      </c>
      <c r="J91" s="163"/>
    </row>
    <row r="92" spans="2:10" x14ac:dyDescent="0.3">
      <c r="B92" s="245" t="s">
        <v>3478</v>
      </c>
      <c r="C92" s="407"/>
      <c r="D92" s="402"/>
      <c r="E92" s="285" t="s">
        <v>72</v>
      </c>
      <c r="F92" s="410"/>
      <c r="G92" s="410"/>
      <c r="H92" s="99" t="s">
        <v>3361</v>
      </c>
      <c r="I92" s="259" t="s">
        <v>47</v>
      </c>
      <c r="J92" s="163"/>
    </row>
    <row r="93" spans="2:10" ht="33" x14ac:dyDescent="0.3">
      <c r="B93" s="245" t="s">
        <v>3479</v>
      </c>
      <c r="C93" s="407"/>
      <c r="D93" s="402"/>
      <c r="E93" s="285" t="s">
        <v>72</v>
      </c>
      <c r="F93" s="411"/>
      <c r="G93" s="411"/>
      <c r="H93" s="99" t="s">
        <v>3367</v>
      </c>
      <c r="I93" s="259" t="s">
        <v>47</v>
      </c>
      <c r="J93" s="163"/>
    </row>
    <row r="94" spans="2:10" x14ac:dyDescent="0.3">
      <c r="B94" s="245" t="s">
        <v>3480</v>
      </c>
      <c r="C94" s="407"/>
      <c r="D94" s="402"/>
      <c r="E94" s="285" t="s">
        <v>72</v>
      </c>
      <c r="F94" s="409" t="s">
        <v>3368</v>
      </c>
      <c r="G94" s="99" t="s">
        <v>3369</v>
      </c>
      <c r="H94" s="99" t="s">
        <v>3372</v>
      </c>
      <c r="I94" s="259" t="s">
        <v>47</v>
      </c>
      <c r="J94" s="163"/>
    </row>
    <row r="95" spans="2:10" x14ac:dyDescent="0.3">
      <c r="B95" s="245" t="s">
        <v>3481</v>
      </c>
      <c r="C95" s="407"/>
      <c r="D95" s="402"/>
      <c r="E95" s="285" t="s">
        <v>72</v>
      </c>
      <c r="F95" s="410"/>
      <c r="G95" s="409" t="s">
        <v>3370</v>
      </c>
      <c r="H95" s="99" t="s">
        <v>3275</v>
      </c>
      <c r="I95" s="259" t="s">
        <v>47</v>
      </c>
      <c r="J95" s="163"/>
    </row>
    <row r="96" spans="2:10" x14ac:dyDescent="0.3">
      <c r="B96" s="245" t="s">
        <v>3482</v>
      </c>
      <c r="C96" s="407"/>
      <c r="D96" s="402"/>
      <c r="E96" s="285" t="s">
        <v>72</v>
      </c>
      <c r="F96" s="410"/>
      <c r="G96" s="410"/>
      <c r="H96" s="99" t="s">
        <v>3276</v>
      </c>
      <c r="I96" s="259" t="s">
        <v>47</v>
      </c>
      <c r="J96" s="163"/>
    </row>
    <row r="97" spans="2:10" x14ac:dyDescent="0.3">
      <c r="B97" s="245" t="s">
        <v>3483</v>
      </c>
      <c r="C97" s="407"/>
      <c r="D97" s="402"/>
      <c r="E97" s="285" t="s">
        <v>72</v>
      </c>
      <c r="F97" s="410"/>
      <c r="G97" s="411"/>
      <c r="H97" s="99" t="s">
        <v>3277</v>
      </c>
      <c r="I97" s="259" t="s">
        <v>47</v>
      </c>
      <c r="J97" s="163"/>
    </row>
    <row r="98" spans="2:10" x14ac:dyDescent="0.3">
      <c r="B98" s="245" t="s">
        <v>3484</v>
      </c>
      <c r="C98" s="407"/>
      <c r="D98" s="402"/>
      <c r="E98" s="285" t="s">
        <v>72</v>
      </c>
      <c r="F98" s="410"/>
      <c r="G98" s="99" t="s">
        <v>3278</v>
      </c>
      <c r="H98" s="99" t="s">
        <v>3279</v>
      </c>
      <c r="I98" s="259" t="s">
        <v>47</v>
      </c>
      <c r="J98" s="163"/>
    </row>
    <row r="99" spans="2:10" x14ac:dyDescent="0.3">
      <c r="B99" s="245" t="s">
        <v>3485</v>
      </c>
      <c r="C99" s="407"/>
      <c r="D99" s="402"/>
      <c r="E99" s="285" t="s">
        <v>72</v>
      </c>
      <c r="F99" s="410"/>
      <c r="G99" s="244" t="s">
        <v>3280</v>
      </c>
      <c r="H99" s="99" t="s">
        <v>3281</v>
      </c>
      <c r="I99" s="259" t="s">
        <v>47</v>
      </c>
      <c r="J99" s="163"/>
    </row>
    <row r="100" spans="2:10" x14ac:dyDescent="0.3">
      <c r="B100" s="245" t="s">
        <v>3486</v>
      </c>
      <c r="C100" s="407"/>
      <c r="D100" s="402"/>
      <c r="E100" s="285" t="s">
        <v>72</v>
      </c>
      <c r="F100" s="410"/>
      <c r="G100" s="99" t="s">
        <v>3282</v>
      </c>
      <c r="H100" s="99" t="s">
        <v>3283</v>
      </c>
      <c r="I100" s="259" t="s">
        <v>47</v>
      </c>
      <c r="J100" s="163"/>
    </row>
    <row r="101" spans="2:10" x14ac:dyDescent="0.3">
      <c r="B101" s="245" t="s">
        <v>3487</v>
      </c>
      <c r="C101" s="407"/>
      <c r="D101" s="402"/>
      <c r="E101" s="285" t="s">
        <v>72</v>
      </c>
      <c r="F101" s="411"/>
      <c r="G101" s="99" t="s">
        <v>3284</v>
      </c>
      <c r="H101" s="99" t="s">
        <v>3285</v>
      </c>
      <c r="I101" s="259" t="s">
        <v>47</v>
      </c>
      <c r="J101" s="163"/>
    </row>
    <row r="102" spans="2:10" x14ac:dyDescent="0.3">
      <c r="B102" s="245" t="s">
        <v>3488</v>
      </c>
      <c r="C102" s="407"/>
      <c r="D102" s="402"/>
      <c r="E102" s="285" t="s">
        <v>72</v>
      </c>
      <c r="F102" s="409" t="s">
        <v>3371</v>
      </c>
      <c r="G102" s="99" t="s">
        <v>3286</v>
      </c>
      <c r="H102" s="99" t="s">
        <v>3287</v>
      </c>
      <c r="I102" s="259" t="s">
        <v>47</v>
      </c>
      <c r="J102" s="163"/>
    </row>
    <row r="103" spans="2:10" x14ac:dyDescent="0.3">
      <c r="B103" s="245" t="s">
        <v>3489</v>
      </c>
      <c r="C103" s="407"/>
      <c r="D103" s="402"/>
      <c r="E103" s="285" t="s">
        <v>72</v>
      </c>
      <c r="F103" s="410"/>
      <c r="G103" s="409" t="s">
        <v>3288</v>
      </c>
      <c r="H103" s="99" t="s">
        <v>3289</v>
      </c>
      <c r="I103" s="259" t="s">
        <v>47</v>
      </c>
      <c r="J103" s="163"/>
    </row>
    <row r="104" spans="2:10" x14ac:dyDescent="0.3">
      <c r="B104" s="245" t="s">
        <v>3490</v>
      </c>
      <c r="C104" s="407"/>
      <c r="D104" s="402"/>
      <c r="E104" s="285" t="s">
        <v>72</v>
      </c>
      <c r="F104" s="410"/>
      <c r="G104" s="411"/>
      <c r="H104" s="99" t="s">
        <v>3290</v>
      </c>
      <c r="I104" s="259" t="s">
        <v>47</v>
      </c>
      <c r="J104" s="163"/>
    </row>
    <row r="105" spans="2:10" ht="33" x14ac:dyDescent="0.3">
      <c r="B105" s="245" t="s">
        <v>3491</v>
      </c>
      <c r="C105" s="407"/>
      <c r="D105" s="402"/>
      <c r="E105" s="285" t="s">
        <v>72</v>
      </c>
      <c r="F105" s="410"/>
      <c r="G105" s="409" t="s">
        <v>3291</v>
      </c>
      <c r="H105" s="99" t="s">
        <v>3292</v>
      </c>
      <c r="I105" s="259" t="s">
        <v>47</v>
      </c>
      <c r="J105" s="163"/>
    </row>
    <row r="106" spans="2:10" x14ac:dyDescent="0.3">
      <c r="B106" s="245" t="s">
        <v>3492</v>
      </c>
      <c r="C106" s="407"/>
      <c r="D106" s="402"/>
      <c r="E106" s="285" t="s">
        <v>72</v>
      </c>
      <c r="F106" s="410"/>
      <c r="G106" s="411"/>
      <c r="H106" s="99" t="s">
        <v>3293</v>
      </c>
      <c r="I106" s="259" t="s">
        <v>47</v>
      </c>
      <c r="J106" s="163"/>
    </row>
    <row r="107" spans="2:10" x14ac:dyDescent="0.3">
      <c r="B107" s="245" t="s">
        <v>3493</v>
      </c>
      <c r="C107" s="407"/>
      <c r="D107" s="402"/>
      <c r="E107" s="285" t="s">
        <v>72</v>
      </c>
      <c r="F107" s="410"/>
      <c r="G107" s="415" t="s">
        <v>3294</v>
      </c>
      <c r="H107" s="99" t="s">
        <v>3295</v>
      </c>
      <c r="I107" s="259" t="s">
        <v>47</v>
      </c>
      <c r="J107" s="163"/>
    </row>
    <row r="108" spans="2:10" x14ac:dyDescent="0.3">
      <c r="B108" s="245" t="s">
        <v>3494</v>
      </c>
      <c r="C108" s="407"/>
      <c r="D108" s="402"/>
      <c r="E108" s="285" t="s">
        <v>72</v>
      </c>
      <c r="F108" s="410"/>
      <c r="G108" s="416"/>
      <c r="H108" s="99" t="s">
        <v>3296</v>
      </c>
      <c r="I108" s="259" t="s">
        <v>47</v>
      </c>
      <c r="J108" s="163"/>
    </row>
    <row r="109" spans="2:10" x14ac:dyDescent="0.3">
      <c r="B109" s="245" t="s">
        <v>3495</v>
      </c>
      <c r="C109" s="407"/>
      <c r="D109" s="402"/>
      <c r="E109" s="285" t="s">
        <v>72</v>
      </c>
      <c r="F109" s="410"/>
      <c r="G109" s="99" t="s">
        <v>3298</v>
      </c>
      <c r="H109" s="99" t="s">
        <v>3299</v>
      </c>
      <c r="I109" s="259" t="s">
        <v>47</v>
      </c>
      <c r="J109" s="163"/>
    </row>
    <row r="110" spans="2:10" x14ac:dyDescent="0.3">
      <c r="B110" s="245" t="s">
        <v>3496</v>
      </c>
      <c r="C110" s="407"/>
      <c r="D110" s="402"/>
      <c r="E110" s="285" t="s">
        <v>72</v>
      </c>
      <c r="F110" s="410"/>
      <c r="G110" s="409" t="s">
        <v>3300</v>
      </c>
      <c r="H110" s="99" t="s">
        <v>3301</v>
      </c>
      <c r="I110" s="259" t="s">
        <v>47</v>
      </c>
      <c r="J110" s="163"/>
    </row>
    <row r="111" spans="2:10" x14ac:dyDescent="0.3">
      <c r="B111" s="245" t="s">
        <v>3497</v>
      </c>
      <c r="C111" s="407"/>
      <c r="D111" s="402"/>
      <c r="E111" s="285" t="s">
        <v>72</v>
      </c>
      <c r="F111" s="410"/>
      <c r="G111" s="410"/>
      <c r="H111" s="99" t="s">
        <v>3302</v>
      </c>
      <c r="I111" s="259" t="s">
        <v>47</v>
      </c>
      <c r="J111" s="163"/>
    </row>
    <row r="112" spans="2:10" x14ac:dyDescent="0.3">
      <c r="B112" s="245" t="s">
        <v>3498</v>
      </c>
      <c r="C112" s="407"/>
      <c r="D112" s="402"/>
      <c r="E112" s="285" t="s">
        <v>72</v>
      </c>
      <c r="F112" s="410"/>
      <c r="G112" s="410"/>
      <c r="H112" s="99" t="s">
        <v>3303</v>
      </c>
      <c r="I112" s="259" t="s">
        <v>47</v>
      </c>
      <c r="J112" s="163"/>
    </row>
    <row r="113" spans="2:10" x14ac:dyDescent="0.3">
      <c r="B113" s="245" t="s">
        <v>3499</v>
      </c>
      <c r="C113" s="407"/>
      <c r="D113" s="402"/>
      <c r="E113" s="285" t="s">
        <v>72</v>
      </c>
      <c r="F113" s="410"/>
      <c r="G113" s="411"/>
      <c r="H113" s="99" t="s">
        <v>3304</v>
      </c>
      <c r="I113" s="259" t="s">
        <v>47</v>
      </c>
      <c r="J113" s="163"/>
    </row>
    <row r="114" spans="2:10" ht="33" x14ac:dyDescent="0.3">
      <c r="B114" s="245" t="s">
        <v>3500</v>
      </c>
      <c r="C114" s="407"/>
      <c r="D114" s="402"/>
      <c r="E114" s="285" t="s">
        <v>72</v>
      </c>
      <c r="F114" s="410"/>
      <c r="G114" s="409" t="s">
        <v>3306</v>
      </c>
      <c r="H114" s="99" t="s">
        <v>3305</v>
      </c>
      <c r="I114" s="259" t="s">
        <v>47</v>
      </c>
      <c r="J114" s="163"/>
    </row>
    <row r="115" spans="2:10" x14ac:dyDescent="0.3">
      <c r="B115" s="245" t="s">
        <v>3501</v>
      </c>
      <c r="C115" s="407"/>
      <c r="D115" s="402"/>
      <c r="E115" s="285" t="s">
        <v>72</v>
      </c>
      <c r="F115" s="410"/>
      <c r="G115" s="411"/>
      <c r="H115" s="99" t="s">
        <v>3307</v>
      </c>
      <c r="I115" s="259" t="s">
        <v>47</v>
      </c>
      <c r="J115" s="163"/>
    </row>
    <row r="116" spans="2:10" x14ac:dyDescent="0.3">
      <c r="B116" s="245" t="s">
        <v>3502</v>
      </c>
      <c r="C116" s="407"/>
      <c r="D116" s="402"/>
      <c r="E116" s="285" t="s">
        <v>72</v>
      </c>
      <c r="F116" s="410"/>
      <c r="G116" s="99" t="s">
        <v>3308</v>
      </c>
      <c r="H116" s="99" t="s">
        <v>3309</v>
      </c>
      <c r="I116" s="259" t="s">
        <v>47</v>
      </c>
      <c r="J116" s="163"/>
    </row>
    <row r="117" spans="2:10" x14ac:dyDescent="0.3">
      <c r="B117" s="245" t="s">
        <v>3503</v>
      </c>
      <c r="C117" s="407"/>
      <c r="D117" s="402"/>
      <c r="E117" s="285" t="s">
        <v>72</v>
      </c>
      <c r="F117" s="410"/>
      <c r="G117" s="409" t="s">
        <v>3310</v>
      </c>
      <c r="H117" s="99" t="s">
        <v>3311</v>
      </c>
      <c r="I117" s="259" t="s">
        <v>47</v>
      </c>
      <c r="J117" s="163"/>
    </row>
    <row r="118" spans="2:10" x14ac:dyDescent="0.3">
      <c r="B118" s="245" t="s">
        <v>3504</v>
      </c>
      <c r="C118" s="407"/>
      <c r="D118" s="402"/>
      <c r="E118" s="285" t="s">
        <v>72</v>
      </c>
      <c r="F118" s="410"/>
      <c r="G118" s="410"/>
      <c r="H118" s="99" t="s">
        <v>3312</v>
      </c>
      <c r="I118" s="259" t="s">
        <v>47</v>
      </c>
      <c r="J118" s="163"/>
    </row>
    <row r="119" spans="2:10" x14ac:dyDescent="0.3">
      <c r="B119" s="245" t="s">
        <v>3505</v>
      </c>
      <c r="C119" s="407"/>
      <c r="D119" s="402"/>
      <c r="E119" s="285" t="s">
        <v>72</v>
      </c>
      <c r="F119" s="410"/>
      <c r="G119" s="410"/>
      <c r="H119" s="99" t="s">
        <v>3313</v>
      </c>
      <c r="I119" s="259" t="s">
        <v>47</v>
      </c>
      <c r="J119" s="163"/>
    </row>
    <row r="120" spans="2:10" x14ac:dyDescent="0.3">
      <c r="B120" s="245" t="s">
        <v>3506</v>
      </c>
      <c r="C120" s="407"/>
      <c r="D120" s="402"/>
      <c r="E120" s="285" t="s">
        <v>72</v>
      </c>
      <c r="F120" s="410"/>
      <c r="G120" s="411"/>
      <c r="H120" s="99" t="s">
        <v>3314</v>
      </c>
      <c r="I120" s="259" t="s">
        <v>47</v>
      </c>
      <c r="J120" s="163"/>
    </row>
    <row r="121" spans="2:10" x14ac:dyDescent="0.3">
      <c r="B121" s="245" t="s">
        <v>3507</v>
      </c>
      <c r="C121" s="407"/>
      <c r="D121" s="402"/>
      <c r="E121" s="285" t="s">
        <v>72</v>
      </c>
      <c r="F121" s="410"/>
      <c r="G121" s="409" t="s">
        <v>3315</v>
      </c>
      <c r="H121" s="99" t="s">
        <v>3316</v>
      </c>
      <c r="I121" s="259" t="s">
        <v>47</v>
      </c>
      <c r="J121" s="163"/>
    </row>
    <row r="122" spans="2:10" x14ac:dyDescent="0.3">
      <c r="B122" s="245" t="s">
        <v>3508</v>
      </c>
      <c r="C122" s="407"/>
      <c r="D122" s="402"/>
      <c r="E122" s="285" t="s">
        <v>72</v>
      </c>
      <c r="F122" s="410"/>
      <c r="G122" s="411"/>
      <c r="H122" s="99" t="s">
        <v>3317</v>
      </c>
      <c r="I122" s="259" t="s">
        <v>47</v>
      </c>
      <c r="J122" s="163"/>
    </row>
    <row r="123" spans="2:10" x14ac:dyDescent="0.3">
      <c r="B123" s="245" t="s">
        <v>3509</v>
      </c>
      <c r="C123" s="407"/>
      <c r="D123" s="402"/>
      <c r="E123" s="285" t="s">
        <v>72</v>
      </c>
      <c r="F123" s="410"/>
      <c r="G123" s="250" t="s">
        <v>3318</v>
      </c>
      <c r="H123" s="99" t="s">
        <v>3319</v>
      </c>
      <c r="I123" s="259" t="s">
        <v>47</v>
      </c>
      <c r="J123" s="163"/>
    </row>
    <row r="124" spans="2:10" x14ac:dyDescent="0.3">
      <c r="B124" s="245" t="s">
        <v>3510</v>
      </c>
      <c r="C124" s="407"/>
      <c r="D124" s="402"/>
      <c r="E124" s="285" t="s">
        <v>72</v>
      </c>
      <c r="F124" s="410"/>
      <c r="G124" s="99" t="s">
        <v>3320</v>
      </c>
      <c r="H124" s="99" t="s">
        <v>3322</v>
      </c>
      <c r="I124" s="259" t="s">
        <v>47</v>
      </c>
      <c r="J124" s="163"/>
    </row>
    <row r="125" spans="2:10" x14ac:dyDescent="0.3">
      <c r="B125" s="245" t="s">
        <v>3511</v>
      </c>
      <c r="C125" s="407"/>
      <c r="D125" s="402"/>
      <c r="E125" s="285" t="s">
        <v>72</v>
      </c>
      <c r="F125" s="410"/>
      <c r="G125" s="409" t="s">
        <v>3321</v>
      </c>
      <c r="H125" s="99" t="s">
        <v>3323</v>
      </c>
      <c r="I125" s="259" t="s">
        <v>47</v>
      </c>
      <c r="J125" s="163"/>
    </row>
    <row r="126" spans="2:10" x14ac:dyDescent="0.3">
      <c r="B126" s="245" t="s">
        <v>3512</v>
      </c>
      <c r="C126" s="407"/>
      <c r="D126" s="402"/>
      <c r="E126" s="285" t="s">
        <v>72</v>
      </c>
      <c r="F126" s="410"/>
      <c r="G126" s="410"/>
      <c r="H126" s="99" t="s">
        <v>3324</v>
      </c>
      <c r="I126" s="259" t="s">
        <v>47</v>
      </c>
      <c r="J126" s="163"/>
    </row>
    <row r="127" spans="2:10" x14ac:dyDescent="0.3">
      <c r="B127" s="245" t="s">
        <v>3513</v>
      </c>
      <c r="C127" s="407"/>
      <c r="D127" s="402"/>
      <c r="E127" s="285" t="s">
        <v>72</v>
      </c>
      <c r="F127" s="410"/>
      <c r="G127" s="411"/>
      <c r="H127" s="99" t="s">
        <v>3325</v>
      </c>
      <c r="I127" s="259" t="s">
        <v>47</v>
      </c>
      <c r="J127" s="163"/>
    </row>
    <row r="128" spans="2:10" x14ac:dyDescent="0.3">
      <c r="B128" s="245" t="s">
        <v>3514</v>
      </c>
      <c r="C128" s="407"/>
      <c r="D128" s="402"/>
      <c r="E128" s="285" t="s">
        <v>72</v>
      </c>
      <c r="F128" s="410"/>
      <c r="G128" s="244" t="s">
        <v>3326</v>
      </c>
      <c r="H128" s="99" t="s">
        <v>3327</v>
      </c>
      <c r="I128" s="259" t="s">
        <v>47</v>
      </c>
      <c r="J128" s="163"/>
    </row>
    <row r="129" spans="2:10" ht="33" x14ac:dyDescent="0.3">
      <c r="B129" s="245" t="s">
        <v>3515</v>
      </c>
      <c r="C129" s="407"/>
      <c r="D129" s="402"/>
      <c r="E129" s="285" t="s">
        <v>72</v>
      </c>
      <c r="F129" s="410"/>
      <c r="G129" s="409" t="s">
        <v>3328</v>
      </c>
      <c r="H129" s="99" t="s">
        <v>3329</v>
      </c>
      <c r="I129" s="259" t="s">
        <v>47</v>
      </c>
      <c r="J129" s="163"/>
    </row>
    <row r="130" spans="2:10" x14ac:dyDescent="0.3">
      <c r="B130" s="245" t="s">
        <v>3516</v>
      </c>
      <c r="C130" s="407"/>
      <c r="D130" s="402"/>
      <c r="E130" s="285" t="s">
        <v>72</v>
      </c>
      <c r="F130" s="410"/>
      <c r="G130" s="410"/>
      <c r="H130" s="99" t="s">
        <v>3330</v>
      </c>
      <c r="I130" s="259" t="s">
        <v>47</v>
      </c>
      <c r="J130" s="163"/>
    </row>
    <row r="131" spans="2:10" x14ac:dyDescent="0.3">
      <c r="B131" s="245" t="s">
        <v>3517</v>
      </c>
      <c r="C131" s="407"/>
      <c r="D131" s="402"/>
      <c r="E131" s="285" t="s">
        <v>72</v>
      </c>
      <c r="F131" s="410"/>
      <c r="G131" s="411"/>
      <c r="H131" s="99" t="s">
        <v>3331</v>
      </c>
      <c r="I131" s="259" t="s">
        <v>47</v>
      </c>
      <c r="J131" s="163"/>
    </row>
    <row r="132" spans="2:10" x14ac:dyDescent="0.3">
      <c r="B132" s="245" t="s">
        <v>3518</v>
      </c>
      <c r="C132" s="407"/>
      <c r="D132" s="402"/>
      <c r="E132" s="285" t="s">
        <v>72</v>
      </c>
      <c r="F132" s="410"/>
      <c r="G132" s="409" t="s">
        <v>3332</v>
      </c>
      <c r="H132" s="99" t="s">
        <v>3333</v>
      </c>
      <c r="I132" s="259" t="s">
        <v>47</v>
      </c>
      <c r="J132" s="163"/>
    </row>
    <row r="133" spans="2:10" x14ac:dyDescent="0.3">
      <c r="B133" s="245" t="s">
        <v>3519</v>
      </c>
      <c r="C133" s="407"/>
      <c r="D133" s="402"/>
      <c r="E133" s="285" t="s">
        <v>72</v>
      </c>
      <c r="F133" s="410"/>
      <c r="G133" s="411"/>
      <c r="H133" s="99" t="s">
        <v>3334</v>
      </c>
      <c r="I133" s="259" t="s">
        <v>47</v>
      </c>
      <c r="J133" s="163"/>
    </row>
    <row r="134" spans="2:10" x14ac:dyDescent="0.3">
      <c r="B134" s="245" t="s">
        <v>3520</v>
      </c>
      <c r="C134" s="407"/>
      <c r="D134" s="402"/>
      <c r="E134" s="285" t="s">
        <v>72</v>
      </c>
      <c r="F134" s="410"/>
      <c r="G134" s="409" t="s">
        <v>3335</v>
      </c>
      <c r="H134" s="99" t="s">
        <v>3336</v>
      </c>
      <c r="I134" s="259" t="s">
        <v>47</v>
      </c>
      <c r="J134" s="163"/>
    </row>
    <row r="135" spans="2:10" ht="33" x14ac:dyDescent="0.3">
      <c r="B135" s="245" t="s">
        <v>3521</v>
      </c>
      <c r="C135" s="407"/>
      <c r="D135" s="402"/>
      <c r="E135" s="285" t="s">
        <v>72</v>
      </c>
      <c r="F135" s="410"/>
      <c r="G135" s="411"/>
      <c r="H135" s="99" t="s">
        <v>3337</v>
      </c>
      <c r="I135" s="259" t="s">
        <v>47</v>
      </c>
      <c r="J135" s="163"/>
    </row>
    <row r="136" spans="2:10" x14ac:dyDescent="0.3">
      <c r="B136" s="245" t="s">
        <v>3522</v>
      </c>
      <c r="C136" s="407"/>
      <c r="D136" s="402"/>
      <c r="E136" s="285" t="s">
        <v>72</v>
      </c>
      <c r="F136" s="410"/>
      <c r="G136" s="415" t="s">
        <v>3338</v>
      </c>
      <c r="H136" s="99" t="s">
        <v>3339</v>
      </c>
      <c r="I136" s="259" t="s">
        <v>47</v>
      </c>
      <c r="J136" s="163"/>
    </row>
    <row r="137" spans="2:10" x14ac:dyDescent="0.3">
      <c r="B137" s="245" t="s">
        <v>3523</v>
      </c>
      <c r="C137" s="407"/>
      <c r="D137" s="402"/>
      <c r="E137" s="285" t="s">
        <v>72</v>
      </c>
      <c r="F137" s="410"/>
      <c r="G137" s="444"/>
      <c r="H137" s="99" t="s">
        <v>3340</v>
      </c>
      <c r="I137" s="259" t="s">
        <v>47</v>
      </c>
      <c r="J137" s="163"/>
    </row>
    <row r="138" spans="2:10" x14ac:dyDescent="0.3">
      <c r="B138" s="245" t="s">
        <v>3524</v>
      </c>
      <c r="C138" s="407"/>
      <c r="D138" s="402"/>
      <c r="E138" s="285" t="s">
        <v>72</v>
      </c>
      <c r="F138" s="410"/>
      <c r="G138" s="444"/>
      <c r="H138" s="99" t="s">
        <v>3341</v>
      </c>
      <c r="I138" s="259" t="s">
        <v>47</v>
      </c>
      <c r="J138" s="163"/>
    </row>
    <row r="139" spans="2:10" x14ac:dyDescent="0.3">
      <c r="B139" s="245" t="s">
        <v>3525</v>
      </c>
      <c r="C139" s="407"/>
      <c r="D139" s="402"/>
      <c r="E139" s="285" t="s">
        <v>72</v>
      </c>
      <c r="F139" s="410"/>
      <c r="G139" s="444"/>
      <c r="H139" s="99" t="s">
        <v>3342</v>
      </c>
      <c r="I139" s="259" t="s">
        <v>47</v>
      </c>
      <c r="J139" s="163"/>
    </row>
    <row r="140" spans="2:10" x14ac:dyDescent="0.3">
      <c r="B140" s="245" t="s">
        <v>3526</v>
      </c>
      <c r="C140" s="407"/>
      <c r="D140" s="403"/>
      <c r="E140" s="285" t="s">
        <v>72</v>
      </c>
      <c r="F140" s="411"/>
      <c r="G140" s="416"/>
      <c r="H140" s="99" t="s">
        <v>3343</v>
      </c>
      <c r="I140" s="259" t="s">
        <v>47</v>
      </c>
      <c r="J140" s="163"/>
    </row>
    <row r="141" spans="2:10" ht="33" x14ac:dyDescent="0.3">
      <c r="B141" s="245" t="s">
        <v>3527</v>
      </c>
      <c r="C141" s="407"/>
      <c r="D141" s="401" t="s">
        <v>3373</v>
      </c>
      <c r="E141" s="285" t="s">
        <v>72</v>
      </c>
      <c r="F141" s="409" t="s">
        <v>3374</v>
      </c>
      <c r="G141" s="99" t="s">
        <v>3375</v>
      </c>
      <c r="H141" s="99" t="s">
        <v>3377</v>
      </c>
      <c r="I141" s="259" t="s">
        <v>47</v>
      </c>
      <c r="J141" s="163"/>
    </row>
    <row r="142" spans="2:10" x14ac:dyDescent="0.3">
      <c r="B142" s="245" t="s">
        <v>3528</v>
      </c>
      <c r="C142" s="407"/>
      <c r="D142" s="402"/>
      <c r="E142" s="285" t="s">
        <v>72</v>
      </c>
      <c r="F142" s="410"/>
      <c r="G142" s="99" t="s">
        <v>3376</v>
      </c>
      <c r="H142" s="99" t="s">
        <v>3378</v>
      </c>
      <c r="I142" s="259" t="s">
        <v>47</v>
      </c>
      <c r="J142" s="163"/>
    </row>
    <row r="143" spans="2:10" x14ac:dyDescent="0.3">
      <c r="B143" s="245" t="s">
        <v>3529</v>
      </c>
      <c r="C143" s="407"/>
      <c r="D143" s="402"/>
      <c r="E143" s="285" t="s">
        <v>72</v>
      </c>
      <c r="F143" s="410"/>
      <c r="G143" s="250"/>
      <c r="H143" s="99" t="s">
        <v>3350</v>
      </c>
      <c r="I143" s="259" t="s">
        <v>47</v>
      </c>
      <c r="J143" s="163"/>
    </row>
    <row r="144" spans="2:10" x14ac:dyDescent="0.3">
      <c r="B144" s="245" t="s">
        <v>3530</v>
      </c>
      <c r="C144" s="407"/>
      <c r="D144" s="402"/>
      <c r="E144" s="285" t="s">
        <v>72</v>
      </c>
      <c r="F144" s="410"/>
      <c r="G144" s="99" t="s">
        <v>3354</v>
      </c>
      <c r="H144" s="99" t="s">
        <v>3351</v>
      </c>
      <c r="I144" s="259" t="s">
        <v>47</v>
      </c>
      <c r="J144" s="163"/>
    </row>
    <row r="145" spans="2:10" x14ac:dyDescent="0.3">
      <c r="B145" s="245" t="s">
        <v>3531</v>
      </c>
      <c r="C145" s="407"/>
      <c r="D145" s="402"/>
      <c r="E145" s="285" t="s">
        <v>72</v>
      </c>
      <c r="F145" s="410"/>
      <c r="G145" s="99" t="s">
        <v>3355</v>
      </c>
      <c r="H145" s="99" t="s">
        <v>3352</v>
      </c>
      <c r="I145" s="259" t="s">
        <v>47</v>
      </c>
      <c r="J145" s="163"/>
    </row>
    <row r="146" spans="2:10" x14ac:dyDescent="0.3">
      <c r="B146" s="245" t="s">
        <v>3532</v>
      </c>
      <c r="C146" s="407"/>
      <c r="D146" s="402"/>
      <c r="E146" s="285" t="s">
        <v>72</v>
      </c>
      <c r="F146" s="410"/>
      <c r="G146" s="99" t="s">
        <v>3356</v>
      </c>
      <c r="H146" s="99" t="s">
        <v>3353</v>
      </c>
      <c r="I146" s="259" t="s">
        <v>47</v>
      </c>
      <c r="J146" s="163"/>
    </row>
    <row r="147" spans="2:10" x14ac:dyDescent="0.3">
      <c r="B147" s="245" t="s">
        <v>3533</v>
      </c>
      <c r="C147" s="407"/>
      <c r="D147" s="402"/>
      <c r="E147" s="285" t="s">
        <v>72</v>
      </c>
      <c r="F147" s="410"/>
      <c r="G147" s="409" t="s">
        <v>3357</v>
      </c>
      <c r="H147" s="99" t="s">
        <v>3359</v>
      </c>
      <c r="I147" s="259" t="s">
        <v>47</v>
      </c>
      <c r="J147" s="163"/>
    </row>
    <row r="148" spans="2:10" x14ac:dyDescent="0.3">
      <c r="B148" s="245" t="s">
        <v>3534</v>
      </c>
      <c r="C148" s="407"/>
      <c r="D148" s="402"/>
      <c r="E148" s="285" t="s">
        <v>72</v>
      </c>
      <c r="F148" s="410"/>
      <c r="G148" s="410"/>
      <c r="H148" s="99" t="s">
        <v>3358</v>
      </c>
      <c r="I148" s="259" t="s">
        <v>47</v>
      </c>
      <c r="J148" s="163"/>
    </row>
    <row r="149" spans="2:10" x14ac:dyDescent="0.3">
      <c r="B149" s="245" t="s">
        <v>3535</v>
      </c>
      <c r="C149" s="407"/>
      <c r="D149" s="402"/>
      <c r="E149" s="285" t="s">
        <v>72</v>
      </c>
      <c r="F149" s="410"/>
      <c r="G149" s="410"/>
      <c r="H149" s="99" t="s">
        <v>3363</v>
      </c>
      <c r="I149" s="259" t="s">
        <v>47</v>
      </c>
      <c r="J149" s="163"/>
    </row>
    <row r="150" spans="2:10" x14ac:dyDescent="0.3">
      <c r="B150" s="245" t="s">
        <v>3536</v>
      </c>
      <c r="C150" s="407"/>
      <c r="D150" s="402"/>
      <c r="E150" s="285" t="s">
        <v>72</v>
      </c>
      <c r="F150" s="410"/>
      <c r="G150" s="410"/>
      <c r="H150" s="99" t="s">
        <v>3360</v>
      </c>
      <c r="I150" s="259" t="s">
        <v>47</v>
      </c>
      <c r="J150" s="163"/>
    </row>
    <row r="151" spans="2:10" x14ac:dyDescent="0.3">
      <c r="B151" s="245" t="s">
        <v>3537</v>
      </c>
      <c r="C151" s="407"/>
      <c r="D151" s="402"/>
      <c r="E151" s="285" t="s">
        <v>72</v>
      </c>
      <c r="F151" s="410"/>
      <c r="G151" s="411"/>
      <c r="H151" s="99" t="s">
        <v>3361</v>
      </c>
      <c r="I151" s="259" t="s">
        <v>47</v>
      </c>
      <c r="J151" s="163"/>
    </row>
    <row r="152" spans="2:10" ht="33" x14ac:dyDescent="0.3">
      <c r="B152" s="245" t="s">
        <v>3538</v>
      </c>
      <c r="C152" s="407"/>
      <c r="D152" s="402"/>
      <c r="E152" s="285" t="s">
        <v>72</v>
      </c>
      <c r="F152" s="410"/>
      <c r="G152" s="99" t="s">
        <v>3362</v>
      </c>
      <c r="H152" s="99" t="s">
        <v>3364</v>
      </c>
      <c r="I152" s="259" t="s">
        <v>47</v>
      </c>
      <c r="J152" s="163"/>
    </row>
    <row r="153" spans="2:10" x14ac:dyDescent="0.3">
      <c r="B153" s="245" t="s">
        <v>3539</v>
      </c>
      <c r="C153" s="407"/>
      <c r="D153" s="402"/>
      <c r="E153" s="285" t="s">
        <v>72</v>
      </c>
      <c r="F153" s="410"/>
      <c r="G153" s="409" t="s">
        <v>3365</v>
      </c>
      <c r="H153" s="99" t="s">
        <v>3359</v>
      </c>
      <c r="I153" s="259" t="s">
        <v>47</v>
      </c>
      <c r="J153" s="163"/>
    </row>
    <row r="154" spans="2:10" x14ac:dyDescent="0.3">
      <c r="B154" s="245" t="s">
        <v>3540</v>
      </c>
      <c r="C154" s="407"/>
      <c r="D154" s="402"/>
      <c r="E154" s="285" t="s">
        <v>72</v>
      </c>
      <c r="F154" s="410"/>
      <c r="G154" s="410"/>
      <c r="H154" s="99" t="s">
        <v>3358</v>
      </c>
      <c r="I154" s="259" t="s">
        <v>47</v>
      </c>
      <c r="J154" s="163"/>
    </row>
    <row r="155" spans="2:10" x14ac:dyDescent="0.3">
      <c r="B155" s="245" t="s">
        <v>3541</v>
      </c>
      <c r="C155" s="407"/>
      <c r="D155" s="402"/>
      <c r="E155" s="285" t="s">
        <v>72</v>
      </c>
      <c r="F155" s="410"/>
      <c r="G155" s="410"/>
      <c r="H155" s="99" t="s">
        <v>3363</v>
      </c>
      <c r="I155" s="259" t="s">
        <v>47</v>
      </c>
      <c r="J155" s="163"/>
    </row>
    <row r="156" spans="2:10" x14ac:dyDescent="0.3">
      <c r="B156" s="245" t="s">
        <v>3542</v>
      </c>
      <c r="C156" s="407"/>
      <c r="D156" s="402"/>
      <c r="E156" s="285" t="s">
        <v>72</v>
      </c>
      <c r="F156" s="410"/>
      <c r="G156" s="410"/>
      <c r="H156" s="99" t="s">
        <v>3366</v>
      </c>
      <c r="I156" s="259" t="s">
        <v>47</v>
      </c>
      <c r="J156" s="163"/>
    </row>
    <row r="157" spans="2:10" x14ac:dyDescent="0.3">
      <c r="B157" s="245" t="s">
        <v>3543</v>
      </c>
      <c r="C157" s="407"/>
      <c r="D157" s="402"/>
      <c r="E157" s="285" t="s">
        <v>72</v>
      </c>
      <c r="F157" s="410"/>
      <c r="G157" s="410"/>
      <c r="H157" s="99" t="s">
        <v>3361</v>
      </c>
      <c r="I157" s="259" t="s">
        <v>47</v>
      </c>
      <c r="J157" s="163"/>
    </row>
    <row r="158" spans="2:10" ht="33" x14ac:dyDescent="0.3">
      <c r="B158" s="245" t="s">
        <v>3544</v>
      </c>
      <c r="C158" s="407"/>
      <c r="D158" s="402"/>
      <c r="E158" s="285" t="s">
        <v>72</v>
      </c>
      <c r="F158" s="411"/>
      <c r="G158" s="411"/>
      <c r="H158" s="99" t="s">
        <v>3367</v>
      </c>
      <c r="I158" s="259" t="s">
        <v>47</v>
      </c>
      <c r="J158" s="163"/>
    </row>
    <row r="159" spans="2:10" x14ac:dyDescent="0.3">
      <c r="B159" s="245" t="s">
        <v>3545</v>
      </c>
      <c r="C159" s="407"/>
      <c r="D159" s="402"/>
      <c r="E159" s="285" t="s">
        <v>72</v>
      </c>
      <c r="F159" s="409" t="s">
        <v>3379</v>
      </c>
      <c r="G159" s="99" t="s">
        <v>3380</v>
      </c>
      <c r="H159" s="99" t="s">
        <v>3372</v>
      </c>
      <c r="I159" s="259" t="s">
        <v>47</v>
      </c>
      <c r="J159" s="163"/>
    </row>
    <row r="160" spans="2:10" x14ac:dyDescent="0.3">
      <c r="B160" s="245" t="s">
        <v>3546</v>
      </c>
      <c r="C160" s="407"/>
      <c r="D160" s="402"/>
      <c r="E160" s="285" t="s">
        <v>72</v>
      </c>
      <c r="F160" s="410"/>
      <c r="G160" s="409" t="s">
        <v>3381</v>
      </c>
      <c r="H160" s="99" t="s">
        <v>3275</v>
      </c>
      <c r="I160" s="259" t="s">
        <v>47</v>
      </c>
      <c r="J160" s="163"/>
    </row>
    <row r="161" spans="2:10" x14ac:dyDescent="0.3">
      <c r="B161" s="245" t="s">
        <v>3547</v>
      </c>
      <c r="C161" s="407"/>
      <c r="D161" s="402"/>
      <c r="E161" s="285" t="s">
        <v>72</v>
      </c>
      <c r="F161" s="410"/>
      <c r="G161" s="410"/>
      <c r="H161" s="99" t="s">
        <v>3276</v>
      </c>
      <c r="I161" s="259" t="s">
        <v>47</v>
      </c>
      <c r="J161" s="163"/>
    </row>
    <row r="162" spans="2:10" x14ac:dyDescent="0.3">
      <c r="B162" s="245" t="s">
        <v>3548</v>
      </c>
      <c r="C162" s="407"/>
      <c r="D162" s="402"/>
      <c r="E162" s="285" t="s">
        <v>72</v>
      </c>
      <c r="F162" s="410"/>
      <c r="G162" s="411"/>
      <c r="H162" s="99" t="s">
        <v>3277</v>
      </c>
      <c r="I162" s="259" t="s">
        <v>47</v>
      </c>
      <c r="J162" s="163"/>
    </row>
    <row r="163" spans="2:10" x14ac:dyDescent="0.3">
      <c r="B163" s="245" t="s">
        <v>3549</v>
      </c>
      <c r="C163" s="407"/>
      <c r="D163" s="402"/>
      <c r="E163" s="285" t="s">
        <v>72</v>
      </c>
      <c r="F163" s="410"/>
      <c r="G163" s="99" t="s">
        <v>3278</v>
      </c>
      <c r="H163" s="99" t="s">
        <v>3279</v>
      </c>
      <c r="I163" s="259" t="s">
        <v>47</v>
      </c>
      <c r="J163" s="163"/>
    </row>
    <row r="164" spans="2:10" x14ac:dyDescent="0.3">
      <c r="B164" s="245" t="s">
        <v>3550</v>
      </c>
      <c r="C164" s="407"/>
      <c r="D164" s="402"/>
      <c r="E164" s="285" t="s">
        <v>72</v>
      </c>
      <c r="F164" s="410"/>
      <c r="G164" s="244" t="s">
        <v>3280</v>
      </c>
      <c r="H164" s="99" t="s">
        <v>3281</v>
      </c>
      <c r="I164" s="259" t="s">
        <v>47</v>
      </c>
      <c r="J164" s="163"/>
    </row>
    <row r="165" spans="2:10" x14ac:dyDescent="0.3">
      <c r="B165" s="245" t="s">
        <v>3551</v>
      </c>
      <c r="C165" s="407"/>
      <c r="D165" s="402"/>
      <c r="E165" s="285" t="s">
        <v>72</v>
      </c>
      <c r="F165" s="410"/>
      <c r="G165" s="99" t="s">
        <v>3282</v>
      </c>
      <c r="H165" s="99" t="s">
        <v>3283</v>
      </c>
      <c r="I165" s="259" t="s">
        <v>47</v>
      </c>
      <c r="J165" s="163"/>
    </row>
    <row r="166" spans="2:10" x14ac:dyDescent="0.3">
      <c r="B166" s="245" t="s">
        <v>3552</v>
      </c>
      <c r="C166" s="407"/>
      <c r="D166" s="402"/>
      <c r="E166" s="285" t="s">
        <v>72</v>
      </c>
      <c r="F166" s="411"/>
      <c r="G166" s="99" t="s">
        <v>3284</v>
      </c>
      <c r="H166" s="99" t="s">
        <v>3285</v>
      </c>
      <c r="I166" s="259" t="s">
        <v>47</v>
      </c>
      <c r="J166" s="163"/>
    </row>
    <row r="167" spans="2:10" x14ac:dyDescent="0.3">
      <c r="B167" s="245" t="s">
        <v>3553</v>
      </c>
      <c r="C167" s="407"/>
      <c r="D167" s="402"/>
      <c r="E167" s="285" t="s">
        <v>72</v>
      </c>
      <c r="F167" s="409" t="s">
        <v>3382</v>
      </c>
      <c r="G167" s="99" t="s">
        <v>3286</v>
      </c>
      <c r="H167" s="99" t="s">
        <v>3287</v>
      </c>
      <c r="I167" s="259" t="s">
        <v>47</v>
      </c>
      <c r="J167" s="163"/>
    </row>
    <row r="168" spans="2:10" x14ac:dyDescent="0.3">
      <c r="B168" s="245" t="s">
        <v>3554</v>
      </c>
      <c r="C168" s="407"/>
      <c r="D168" s="402"/>
      <c r="E168" s="285" t="s">
        <v>72</v>
      </c>
      <c r="F168" s="410"/>
      <c r="G168" s="409" t="s">
        <v>3288</v>
      </c>
      <c r="H168" s="99" t="s">
        <v>3289</v>
      </c>
      <c r="I168" s="259" t="s">
        <v>47</v>
      </c>
      <c r="J168" s="163"/>
    </row>
    <row r="169" spans="2:10" x14ac:dyDescent="0.3">
      <c r="B169" s="245" t="s">
        <v>3555</v>
      </c>
      <c r="C169" s="407"/>
      <c r="D169" s="402"/>
      <c r="E169" s="285" t="s">
        <v>72</v>
      </c>
      <c r="F169" s="410"/>
      <c r="G169" s="411"/>
      <c r="H169" s="99" t="s">
        <v>3290</v>
      </c>
      <c r="I169" s="259" t="s">
        <v>47</v>
      </c>
      <c r="J169" s="163"/>
    </row>
    <row r="170" spans="2:10" ht="33" x14ac:dyDescent="0.3">
      <c r="B170" s="245" t="s">
        <v>3556</v>
      </c>
      <c r="C170" s="407"/>
      <c r="D170" s="402"/>
      <c r="E170" s="285" t="s">
        <v>72</v>
      </c>
      <c r="F170" s="410"/>
      <c r="G170" s="409" t="s">
        <v>3291</v>
      </c>
      <c r="H170" s="99" t="s">
        <v>3292</v>
      </c>
      <c r="I170" s="259" t="s">
        <v>47</v>
      </c>
      <c r="J170" s="163"/>
    </row>
    <row r="171" spans="2:10" x14ac:dyDescent="0.3">
      <c r="B171" s="245" t="s">
        <v>3557</v>
      </c>
      <c r="C171" s="407"/>
      <c r="D171" s="402"/>
      <c r="E171" s="285" t="s">
        <v>72</v>
      </c>
      <c r="F171" s="410"/>
      <c r="G171" s="411"/>
      <c r="H171" s="99" t="s">
        <v>3293</v>
      </c>
      <c r="I171" s="259" t="s">
        <v>47</v>
      </c>
      <c r="J171" s="163"/>
    </row>
    <row r="172" spans="2:10" x14ac:dyDescent="0.3">
      <c r="B172" s="245" t="s">
        <v>3558</v>
      </c>
      <c r="C172" s="407"/>
      <c r="D172" s="402"/>
      <c r="E172" s="285" t="s">
        <v>72</v>
      </c>
      <c r="F172" s="410"/>
      <c r="G172" s="415" t="s">
        <v>3294</v>
      </c>
      <c r="H172" s="99" t="s">
        <v>3295</v>
      </c>
      <c r="I172" s="259" t="s">
        <v>47</v>
      </c>
      <c r="J172" s="163"/>
    </row>
    <row r="173" spans="2:10" x14ac:dyDescent="0.3">
      <c r="B173" s="245" t="s">
        <v>3559</v>
      </c>
      <c r="C173" s="407"/>
      <c r="D173" s="402"/>
      <c r="E173" s="285" t="s">
        <v>72</v>
      </c>
      <c r="F173" s="410"/>
      <c r="G173" s="416"/>
      <c r="H173" s="99" t="s">
        <v>3296</v>
      </c>
      <c r="I173" s="259" t="s">
        <v>47</v>
      </c>
      <c r="J173" s="163"/>
    </row>
    <row r="174" spans="2:10" x14ac:dyDescent="0.3">
      <c r="B174" s="245" t="s">
        <v>3560</v>
      </c>
      <c r="C174" s="407"/>
      <c r="D174" s="402"/>
      <c r="E174" s="285" t="s">
        <v>72</v>
      </c>
      <c r="F174" s="410"/>
      <c r="G174" s="99" t="s">
        <v>3298</v>
      </c>
      <c r="H174" s="99" t="s">
        <v>3299</v>
      </c>
      <c r="I174" s="259" t="s">
        <v>47</v>
      </c>
      <c r="J174" s="163"/>
    </row>
    <row r="175" spans="2:10" x14ac:dyDescent="0.3">
      <c r="B175" s="245" t="s">
        <v>3561</v>
      </c>
      <c r="C175" s="407"/>
      <c r="D175" s="402"/>
      <c r="E175" s="285" t="s">
        <v>72</v>
      </c>
      <c r="F175" s="410"/>
      <c r="G175" s="409" t="s">
        <v>3300</v>
      </c>
      <c r="H175" s="99" t="s">
        <v>3301</v>
      </c>
      <c r="I175" s="259" t="s">
        <v>47</v>
      </c>
      <c r="J175" s="163"/>
    </row>
    <row r="176" spans="2:10" x14ac:dyDescent="0.3">
      <c r="B176" s="245" t="s">
        <v>3562</v>
      </c>
      <c r="C176" s="407"/>
      <c r="D176" s="402"/>
      <c r="E176" s="285" t="s">
        <v>72</v>
      </c>
      <c r="F176" s="410"/>
      <c r="G176" s="410"/>
      <c r="H176" s="99" t="s">
        <v>3302</v>
      </c>
      <c r="I176" s="259" t="s">
        <v>47</v>
      </c>
      <c r="J176" s="163"/>
    </row>
    <row r="177" spans="2:10" x14ac:dyDescent="0.3">
      <c r="B177" s="245" t="s">
        <v>3563</v>
      </c>
      <c r="C177" s="407"/>
      <c r="D177" s="402"/>
      <c r="E177" s="285" t="s">
        <v>72</v>
      </c>
      <c r="F177" s="410"/>
      <c r="G177" s="410"/>
      <c r="H177" s="99" t="s">
        <v>3303</v>
      </c>
      <c r="I177" s="259" t="s">
        <v>47</v>
      </c>
      <c r="J177" s="163"/>
    </row>
    <row r="178" spans="2:10" x14ac:dyDescent="0.3">
      <c r="B178" s="245" t="s">
        <v>3564</v>
      </c>
      <c r="C178" s="407"/>
      <c r="D178" s="402"/>
      <c r="E178" s="285" t="s">
        <v>72</v>
      </c>
      <c r="F178" s="410"/>
      <c r="G178" s="411"/>
      <c r="H178" s="99" t="s">
        <v>3304</v>
      </c>
      <c r="I178" s="259" t="s">
        <v>47</v>
      </c>
      <c r="J178" s="163"/>
    </row>
    <row r="179" spans="2:10" ht="33" x14ac:dyDescent="0.3">
      <c r="B179" s="245" t="s">
        <v>3565</v>
      </c>
      <c r="C179" s="407"/>
      <c r="D179" s="402"/>
      <c r="E179" s="285" t="s">
        <v>72</v>
      </c>
      <c r="F179" s="410"/>
      <c r="G179" s="409" t="s">
        <v>3306</v>
      </c>
      <c r="H179" s="99" t="s">
        <v>3305</v>
      </c>
      <c r="I179" s="259" t="s">
        <v>47</v>
      </c>
      <c r="J179" s="163"/>
    </row>
    <row r="180" spans="2:10" x14ac:dyDescent="0.3">
      <c r="B180" s="245" t="s">
        <v>3566</v>
      </c>
      <c r="C180" s="407"/>
      <c r="D180" s="402"/>
      <c r="E180" s="285" t="s">
        <v>72</v>
      </c>
      <c r="F180" s="410"/>
      <c r="G180" s="411"/>
      <c r="H180" s="99" t="s">
        <v>3307</v>
      </c>
      <c r="I180" s="259" t="s">
        <v>47</v>
      </c>
      <c r="J180" s="163"/>
    </row>
    <row r="181" spans="2:10" x14ac:dyDescent="0.3">
      <c r="B181" s="245" t="s">
        <v>3567</v>
      </c>
      <c r="C181" s="407"/>
      <c r="D181" s="402"/>
      <c r="E181" s="285" t="s">
        <v>72</v>
      </c>
      <c r="F181" s="410"/>
      <c r="G181" s="99" t="s">
        <v>3308</v>
      </c>
      <c r="H181" s="99" t="s">
        <v>3309</v>
      </c>
      <c r="I181" s="259" t="s">
        <v>47</v>
      </c>
      <c r="J181" s="163"/>
    </row>
    <row r="182" spans="2:10" x14ac:dyDescent="0.3">
      <c r="B182" s="245" t="s">
        <v>3568</v>
      </c>
      <c r="C182" s="407"/>
      <c r="D182" s="402"/>
      <c r="E182" s="285" t="s">
        <v>72</v>
      </c>
      <c r="F182" s="410"/>
      <c r="G182" s="409" t="s">
        <v>3310</v>
      </c>
      <c r="H182" s="99" t="s">
        <v>3311</v>
      </c>
      <c r="I182" s="259" t="s">
        <v>47</v>
      </c>
      <c r="J182" s="163"/>
    </row>
    <row r="183" spans="2:10" x14ac:dyDescent="0.3">
      <c r="B183" s="245" t="s">
        <v>3569</v>
      </c>
      <c r="C183" s="407"/>
      <c r="D183" s="402"/>
      <c r="E183" s="285" t="s">
        <v>72</v>
      </c>
      <c r="F183" s="410"/>
      <c r="G183" s="410"/>
      <c r="H183" s="99" t="s">
        <v>3312</v>
      </c>
      <c r="I183" s="259" t="s">
        <v>47</v>
      </c>
      <c r="J183" s="163"/>
    </row>
    <row r="184" spans="2:10" x14ac:dyDescent="0.3">
      <c r="B184" s="245" t="s">
        <v>3570</v>
      </c>
      <c r="C184" s="407"/>
      <c r="D184" s="402"/>
      <c r="E184" s="285" t="s">
        <v>72</v>
      </c>
      <c r="F184" s="410"/>
      <c r="G184" s="410"/>
      <c r="H184" s="99" t="s">
        <v>3313</v>
      </c>
      <c r="I184" s="259" t="s">
        <v>47</v>
      </c>
      <c r="J184" s="163"/>
    </row>
    <row r="185" spans="2:10" x14ac:dyDescent="0.3">
      <c r="B185" s="245" t="s">
        <v>3571</v>
      </c>
      <c r="C185" s="407"/>
      <c r="D185" s="402"/>
      <c r="E185" s="285" t="s">
        <v>72</v>
      </c>
      <c r="F185" s="410"/>
      <c r="G185" s="411"/>
      <c r="H185" s="99" t="s">
        <v>3314</v>
      </c>
      <c r="I185" s="259" t="s">
        <v>47</v>
      </c>
      <c r="J185" s="163"/>
    </row>
    <row r="186" spans="2:10" x14ac:dyDescent="0.3">
      <c r="B186" s="245" t="s">
        <v>3572</v>
      </c>
      <c r="C186" s="407"/>
      <c r="D186" s="402"/>
      <c r="E186" s="285" t="s">
        <v>72</v>
      </c>
      <c r="F186" s="410"/>
      <c r="G186" s="409" t="s">
        <v>3315</v>
      </c>
      <c r="H186" s="99" t="s">
        <v>3316</v>
      </c>
      <c r="I186" s="259" t="s">
        <v>47</v>
      </c>
      <c r="J186" s="163"/>
    </row>
    <row r="187" spans="2:10" x14ac:dyDescent="0.3">
      <c r="B187" s="245" t="s">
        <v>3573</v>
      </c>
      <c r="C187" s="407"/>
      <c r="D187" s="402"/>
      <c r="E187" s="285" t="s">
        <v>72</v>
      </c>
      <c r="F187" s="410"/>
      <c r="G187" s="411"/>
      <c r="H187" s="99" t="s">
        <v>3317</v>
      </c>
      <c r="I187" s="259" t="s">
        <v>47</v>
      </c>
      <c r="J187" s="163"/>
    </row>
    <row r="188" spans="2:10" x14ac:dyDescent="0.3">
      <c r="B188" s="245" t="s">
        <v>3574</v>
      </c>
      <c r="C188" s="407"/>
      <c r="D188" s="402"/>
      <c r="E188" s="285" t="s">
        <v>72</v>
      </c>
      <c r="F188" s="410"/>
      <c r="G188" s="250" t="s">
        <v>3318</v>
      </c>
      <c r="H188" s="99" t="s">
        <v>3319</v>
      </c>
      <c r="I188" s="259" t="s">
        <v>47</v>
      </c>
      <c r="J188" s="163"/>
    </row>
    <row r="189" spans="2:10" x14ac:dyDescent="0.3">
      <c r="B189" s="245" t="s">
        <v>3575</v>
      </c>
      <c r="C189" s="407"/>
      <c r="D189" s="402"/>
      <c r="E189" s="285" t="s">
        <v>72</v>
      </c>
      <c r="F189" s="410"/>
      <c r="G189" s="99" t="s">
        <v>3320</v>
      </c>
      <c r="H189" s="99" t="s">
        <v>3322</v>
      </c>
      <c r="I189" s="259" t="s">
        <v>47</v>
      </c>
      <c r="J189" s="163"/>
    </row>
    <row r="190" spans="2:10" x14ac:dyDescent="0.3">
      <c r="B190" s="245" t="s">
        <v>3576</v>
      </c>
      <c r="C190" s="407"/>
      <c r="D190" s="402"/>
      <c r="E190" s="285" t="s">
        <v>72</v>
      </c>
      <c r="F190" s="410"/>
      <c r="G190" s="409" t="s">
        <v>3321</v>
      </c>
      <c r="H190" s="99" t="s">
        <v>3323</v>
      </c>
      <c r="I190" s="259" t="s">
        <v>47</v>
      </c>
      <c r="J190" s="163"/>
    </row>
    <row r="191" spans="2:10" x14ac:dyDescent="0.3">
      <c r="B191" s="245" t="s">
        <v>3577</v>
      </c>
      <c r="C191" s="407"/>
      <c r="D191" s="402"/>
      <c r="E191" s="285" t="s">
        <v>72</v>
      </c>
      <c r="F191" s="410"/>
      <c r="G191" s="410"/>
      <c r="H191" s="99" t="s">
        <v>3324</v>
      </c>
      <c r="I191" s="259" t="s">
        <v>47</v>
      </c>
      <c r="J191" s="163"/>
    </row>
    <row r="192" spans="2:10" x14ac:dyDescent="0.3">
      <c r="B192" s="245" t="s">
        <v>3578</v>
      </c>
      <c r="C192" s="407"/>
      <c r="D192" s="402"/>
      <c r="E192" s="285" t="s">
        <v>72</v>
      </c>
      <c r="F192" s="410"/>
      <c r="G192" s="411"/>
      <c r="H192" s="99" t="s">
        <v>3325</v>
      </c>
      <c r="I192" s="259" t="s">
        <v>47</v>
      </c>
      <c r="J192" s="163"/>
    </row>
    <row r="193" spans="2:10" x14ac:dyDescent="0.3">
      <c r="B193" s="245" t="s">
        <v>3579</v>
      </c>
      <c r="C193" s="407"/>
      <c r="D193" s="402"/>
      <c r="E193" s="285" t="s">
        <v>72</v>
      </c>
      <c r="F193" s="410"/>
      <c r="G193" s="244" t="s">
        <v>3326</v>
      </c>
      <c r="H193" s="99" t="s">
        <v>3327</v>
      </c>
      <c r="I193" s="259" t="s">
        <v>47</v>
      </c>
      <c r="J193" s="163"/>
    </row>
    <row r="194" spans="2:10" ht="33" x14ac:dyDescent="0.3">
      <c r="B194" s="245" t="s">
        <v>3580</v>
      </c>
      <c r="C194" s="407"/>
      <c r="D194" s="402"/>
      <c r="E194" s="285" t="s">
        <v>72</v>
      </c>
      <c r="F194" s="410"/>
      <c r="G194" s="409" t="s">
        <v>3328</v>
      </c>
      <c r="H194" s="99" t="s">
        <v>3329</v>
      </c>
      <c r="I194" s="259" t="s">
        <v>47</v>
      </c>
      <c r="J194" s="163"/>
    </row>
    <row r="195" spans="2:10" x14ac:dyDescent="0.3">
      <c r="B195" s="245" t="s">
        <v>3581</v>
      </c>
      <c r="C195" s="407"/>
      <c r="D195" s="402"/>
      <c r="E195" s="285" t="s">
        <v>72</v>
      </c>
      <c r="F195" s="410"/>
      <c r="G195" s="410"/>
      <c r="H195" s="99" t="s">
        <v>3330</v>
      </c>
      <c r="I195" s="259" t="s">
        <v>47</v>
      </c>
      <c r="J195" s="163"/>
    </row>
    <row r="196" spans="2:10" x14ac:dyDescent="0.3">
      <c r="B196" s="245" t="s">
        <v>3582</v>
      </c>
      <c r="C196" s="407"/>
      <c r="D196" s="402"/>
      <c r="E196" s="285" t="s">
        <v>72</v>
      </c>
      <c r="F196" s="410"/>
      <c r="G196" s="411"/>
      <c r="H196" s="99" t="s">
        <v>3331</v>
      </c>
      <c r="I196" s="259" t="s">
        <v>47</v>
      </c>
      <c r="J196" s="163"/>
    </row>
    <row r="197" spans="2:10" x14ac:dyDescent="0.3">
      <c r="B197" s="245" t="s">
        <v>3583</v>
      </c>
      <c r="C197" s="407"/>
      <c r="D197" s="402"/>
      <c r="E197" s="285" t="s">
        <v>72</v>
      </c>
      <c r="F197" s="410"/>
      <c r="G197" s="409" t="s">
        <v>3332</v>
      </c>
      <c r="H197" s="99" t="s">
        <v>3333</v>
      </c>
      <c r="I197" s="259" t="s">
        <v>47</v>
      </c>
      <c r="J197" s="163"/>
    </row>
    <row r="198" spans="2:10" x14ac:dyDescent="0.3">
      <c r="B198" s="245" t="s">
        <v>3584</v>
      </c>
      <c r="C198" s="407"/>
      <c r="D198" s="402"/>
      <c r="E198" s="285" t="s">
        <v>72</v>
      </c>
      <c r="F198" s="410"/>
      <c r="G198" s="411"/>
      <c r="H198" s="99" t="s">
        <v>3334</v>
      </c>
      <c r="I198" s="259" t="s">
        <v>47</v>
      </c>
      <c r="J198" s="163"/>
    </row>
    <row r="199" spans="2:10" x14ac:dyDescent="0.3">
      <c r="B199" s="245" t="s">
        <v>3585</v>
      </c>
      <c r="C199" s="407"/>
      <c r="D199" s="402"/>
      <c r="E199" s="285" t="s">
        <v>72</v>
      </c>
      <c r="F199" s="410"/>
      <c r="G199" s="409" t="s">
        <v>3335</v>
      </c>
      <c r="H199" s="99" t="s">
        <v>3336</v>
      </c>
      <c r="I199" s="259" t="s">
        <v>47</v>
      </c>
      <c r="J199" s="163"/>
    </row>
    <row r="200" spans="2:10" ht="33" x14ac:dyDescent="0.3">
      <c r="B200" s="245" t="s">
        <v>3586</v>
      </c>
      <c r="C200" s="407"/>
      <c r="D200" s="402"/>
      <c r="E200" s="285" t="s">
        <v>72</v>
      </c>
      <c r="F200" s="410"/>
      <c r="G200" s="411"/>
      <c r="H200" s="99" t="s">
        <v>3337</v>
      </c>
      <c r="I200" s="259" t="s">
        <v>47</v>
      </c>
      <c r="J200" s="163"/>
    </row>
    <row r="201" spans="2:10" x14ac:dyDescent="0.3">
      <c r="B201" s="245" t="s">
        <v>3587</v>
      </c>
      <c r="C201" s="407"/>
      <c r="D201" s="402"/>
      <c r="E201" s="285" t="s">
        <v>72</v>
      </c>
      <c r="F201" s="410"/>
      <c r="G201" s="415" t="s">
        <v>3338</v>
      </c>
      <c r="H201" s="99" t="s">
        <v>3339</v>
      </c>
      <c r="I201" s="259" t="s">
        <v>47</v>
      </c>
      <c r="J201" s="163"/>
    </row>
    <row r="202" spans="2:10" x14ac:dyDescent="0.3">
      <c r="B202" s="245" t="s">
        <v>3588</v>
      </c>
      <c r="C202" s="407"/>
      <c r="D202" s="402"/>
      <c r="E202" s="285" t="s">
        <v>72</v>
      </c>
      <c r="F202" s="410"/>
      <c r="G202" s="444"/>
      <c r="H202" s="99" t="s">
        <v>3340</v>
      </c>
      <c r="I202" s="259" t="s">
        <v>47</v>
      </c>
      <c r="J202" s="163"/>
    </row>
    <row r="203" spans="2:10" x14ac:dyDescent="0.3">
      <c r="B203" s="245" t="s">
        <v>3589</v>
      </c>
      <c r="C203" s="407"/>
      <c r="D203" s="402"/>
      <c r="E203" s="285" t="s">
        <v>72</v>
      </c>
      <c r="F203" s="410"/>
      <c r="G203" s="444"/>
      <c r="H203" s="99" t="s">
        <v>3341</v>
      </c>
      <c r="I203" s="259" t="s">
        <v>47</v>
      </c>
      <c r="J203" s="163"/>
    </row>
    <row r="204" spans="2:10" x14ac:dyDescent="0.3">
      <c r="B204" s="245" t="s">
        <v>3590</v>
      </c>
      <c r="C204" s="407"/>
      <c r="D204" s="402"/>
      <c r="E204" s="285" t="s">
        <v>72</v>
      </c>
      <c r="F204" s="410"/>
      <c r="G204" s="444"/>
      <c r="H204" s="99" t="s">
        <v>3342</v>
      </c>
      <c r="I204" s="259" t="s">
        <v>47</v>
      </c>
      <c r="J204" s="163"/>
    </row>
    <row r="205" spans="2:10" x14ac:dyDescent="0.3">
      <c r="B205" s="245" t="s">
        <v>3591</v>
      </c>
      <c r="C205" s="407"/>
      <c r="D205" s="403"/>
      <c r="E205" s="285" t="s">
        <v>72</v>
      </c>
      <c r="F205" s="411"/>
      <c r="G205" s="416"/>
      <c r="H205" s="99" t="s">
        <v>3343</v>
      </c>
      <c r="I205" s="259" t="s">
        <v>47</v>
      </c>
      <c r="J205" s="163"/>
    </row>
    <row r="206" spans="2:10" ht="33" x14ac:dyDescent="0.3">
      <c r="B206" s="245" t="s">
        <v>3592</v>
      </c>
      <c r="C206" s="407"/>
      <c r="D206" s="401" t="s">
        <v>3383</v>
      </c>
      <c r="E206" s="285" t="s">
        <v>72</v>
      </c>
      <c r="F206" s="409" t="s">
        <v>3384</v>
      </c>
      <c r="G206" s="99" t="s">
        <v>3385</v>
      </c>
      <c r="H206" s="99" t="s">
        <v>3387</v>
      </c>
      <c r="I206" s="259" t="s">
        <v>47</v>
      </c>
      <c r="J206" s="163"/>
    </row>
    <row r="207" spans="2:10" x14ac:dyDescent="0.3">
      <c r="B207" s="245" t="s">
        <v>3593</v>
      </c>
      <c r="C207" s="407"/>
      <c r="D207" s="402"/>
      <c r="E207" s="285" t="s">
        <v>72</v>
      </c>
      <c r="F207" s="410"/>
      <c r="G207" s="409" t="s">
        <v>3386</v>
      </c>
      <c r="H207" s="99" t="s">
        <v>3378</v>
      </c>
      <c r="I207" s="259" t="s">
        <v>47</v>
      </c>
      <c r="J207" s="163"/>
    </row>
    <row r="208" spans="2:10" x14ac:dyDescent="0.3">
      <c r="B208" s="245" t="s">
        <v>3594</v>
      </c>
      <c r="C208" s="407"/>
      <c r="D208" s="402"/>
      <c r="E208" s="285" t="s">
        <v>72</v>
      </c>
      <c r="F208" s="410"/>
      <c r="G208" s="411"/>
      <c r="H208" s="99" t="s">
        <v>3350</v>
      </c>
      <c r="I208" s="259" t="s">
        <v>47</v>
      </c>
      <c r="J208" s="163"/>
    </row>
    <row r="209" spans="2:10" x14ac:dyDescent="0.3">
      <c r="B209" s="245" t="s">
        <v>3595</v>
      </c>
      <c r="C209" s="407"/>
      <c r="D209" s="402"/>
      <c r="E209" s="285" t="s">
        <v>72</v>
      </c>
      <c r="F209" s="410"/>
      <c r="G209" s="99" t="s">
        <v>3354</v>
      </c>
      <c r="H209" s="99" t="s">
        <v>3351</v>
      </c>
      <c r="I209" s="259" t="s">
        <v>47</v>
      </c>
      <c r="J209" s="163"/>
    </row>
    <row r="210" spans="2:10" x14ac:dyDescent="0.3">
      <c r="B210" s="245" t="s">
        <v>3596</v>
      </c>
      <c r="C210" s="407"/>
      <c r="D210" s="402"/>
      <c r="E210" s="285" t="s">
        <v>72</v>
      </c>
      <c r="F210" s="410"/>
      <c r="G210" s="99" t="s">
        <v>3355</v>
      </c>
      <c r="H210" s="99" t="s">
        <v>3352</v>
      </c>
      <c r="I210" s="259" t="s">
        <v>47</v>
      </c>
      <c r="J210" s="163"/>
    </row>
    <row r="211" spans="2:10" x14ac:dyDescent="0.3">
      <c r="B211" s="245" t="s">
        <v>3597</v>
      </c>
      <c r="C211" s="407"/>
      <c r="D211" s="402"/>
      <c r="E211" s="285" t="s">
        <v>72</v>
      </c>
      <c r="F211" s="410"/>
      <c r="G211" s="99" t="s">
        <v>3356</v>
      </c>
      <c r="H211" s="99" t="s">
        <v>3353</v>
      </c>
      <c r="I211" s="259" t="s">
        <v>47</v>
      </c>
      <c r="J211" s="163"/>
    </row>
    <row r="212" spans="2:10" x14ac:dyDescent="0.3">
      <c r="B212" s="245" t="s">
        <v>3598</v>
      </c>
      <c r="C212" s="407"/>
      <c r="D212" s="402"/>
      <c r="E212" s="285" t="s">
        <v>72</v>
      </c>
      <c r="F212" s="410"/>
      <c r="G212" s="409" t="s">
        <v>3357</v>
      </c>
      <c r="H212" s="99" t="s">
        <v>3359</v>
      </c>
      <c r="I212" s="259" t="s">
        <v>47</v>
      </c>
      <c r="J212" s="163"/>
    </row>
    <row r="213" spans="2:10" x14ac:dyDescent="0.3">
      <c r="B213" s="245" t="s">
        <v>3599</v>
      </c>
      <c r="C213" s="407"/>
      <c r="D213" s="402"/>
      <c r="E213" s="285" t="s">
        <v>72</v>
      </c>
      <c r="F213" s="410"/>
      <c r="G213" s="410"/>
      <c r="H213" s="99" t="s">
        <v>3358</v>
      </c>
      <c r="I213" s="259" t="s">
        <v>47</v>
      </c>
      <c r="J213" s="163"/>
    </row>
    <row r="214" spans="2:10" x14ac:dyDescent="0.3">
      <c r="B214" s="245" t="s">
        <v>3600</v>
      </c>
      <c r="C214" s="407"/>
      <c r="D214" s="402"/>
      <c r="E214" s="285" t="s">
        <v>72</v>
      </c>
      <c r="F214" s="410"/>
      <c r="G214" s="410"/>
      <c r="H214" s="99" t="s">
        <v>3363</v>
      </c>
      <c r="I214" s="259" t="s">
        <v>47</v>
      </c>
      <c r="J214" s="163"/>
    </row>
    <row r="215" spans="2:10" x14ac:dyDescent="0.3">
      <c r="B215" s="245" t="s">
        <v>3601</v>
      </c>
      <c r="C215" s="407"/>
      <c r="D215" s="402"/>
      <c r="E215" s="285" t="s">
        <v>72</v>
      </c>
      <c r="F215" s="410"/>
      <c r="G215" s="410"/>
      <c r="H215" s="99" t="s">
        <v>3360</v>
      </c>
      <c r="I215" s="259" t="s">
        <v>47</v>
      </c>
      <c r="J215" s="163"/>
    </row>
    <row r="216" spans="2:10" x14ac:dyDescent="0.3">
      <c r="B216" s="245" t="s">
        <v>3602</v>
      </c>
      <c r="C216" s="407"/>
      <c r="D216" s="402"/>
      <c r="E216" s="285" t="s">
        <v>72</v>
      </c>
      <c r="F216" s="410"/>
      <c r="G216" s="411"/>
      <c r="H216" s="99" t="s">
        <v>3361</v>
      </c>
      <c r="I216" s="259" t="s">
        <v>47</v>
      </c>
      <c r="J216" s="163"/>
    </row>
    <row r="217" spans="2:10" ht="33" x14ac:dyDescent="0.3">
      <c r="B217" s="245" t="s">
        <v>3603</v>
      </c>
      <c r="C217" s="407"/>
      <c r="D217" s="402"/>
      <c r="E217" s="285" t="s">
        <v>72</v>
      </c>
      <c r="F217" s="410"/>
      <c r="G217" s="99" t="s">
        <v>3362</v>
      </c>
      <c r="H217" s="99" t="s">
        <v>3364</v>
      </c>
      <c r="I217" s="259" t="s">
        <v>47</v>
      </c>
      <c r="J217" s="163"/>
    </row>
    <row r="218" spans="2:10" x14ac:dyDescent="0.3">
      <c r="B218" s="245" t="s">
        <v>3604</v>
      </c>
      <c r="C218" s="407"/>
      <c r="D218" s="402"/>
      <c r="E218" s="285" t="s">
        <v>72</v>
      </c>
      <c r="F218" s="410"/>
      <c r="G218" s="409" t="s">
        <v>3365</v>
      </c>
      <c r="H218" s="99" t="s">
        <v>3359</v>
      </c>
      <c r="I218" s="259" t="s">
        <v>47</v>
      </c>
      <c r="J218" s="163"/>
    </row>
    <row r="219" spans="2:10" x14ac:dyDescent="0.3">
      <c r="B219" s="245" t="s">
        <v>3605</v>
      </c>
      <c r="C219" s="407"/>
      <c r="D219" s="402"/>
      <c r="E219" s="285" t="s">
        <v>72</v>
      </c>
      <c r="F219" s="410"/>
      <c r="G219" s="410"/>
      <c r="H219" s="99" t="s">
        <v>3358</v>
      </c>
      <c r="I219" s="259" t="s">
        <v>47</v>
      </c>
      <c r="J219" s="163"/>
    </row>
    <row r="220" spans="2:10" x14ac:dyDescent="0.3">
      <c r="B220" s="245" t="s">
        <v>3606</v>
      </c>
      <c r="C220" s="407"/>
      <c r="D220" s="402"/>
      <c r="E220" s="285" t="s">
        <v>72</v>
      </c>
      <c r="F220" s="410"/>
      <c r="G220" s="410"/>
      <c r="H220" s="99" t="s">
        <v>3363</v>
      </c>
      <c r="I220" s="259" t="s">
        <v>47</v>
      </c>
      <c r="J220" s="163"/>
    </row>
    <row r="221" spans="2:10" x14ac:dyDescent="0.3">
      <c r="B221" s="245" t="s">
        <v>3607</v>
      </c>
      <c r="C221" s="407"/>
      <c r="D221" s="402"/>
      <c r="E221" s="285" t="s">
        <v>72</v>
      </c>
      <c r="F221" s="410"/>
      <c r="G221" s="410"/>
      <c r="H221" s="99" t="s">
        <v>3366</v>
      </c>
      <c r="I221" s="259" t="s">
        <v>47</v>
      </c>
      <c r="J221" s="163"/>
    </row>
    <row r="222" spans="2:10" x14ac:dyDescent="0.3">
      <c r="B222" s="245" t="s">
        <v>3608</v>
      </c>
      <c r="C222" s="407"/>
      <c r="D222" s="402"/>
      <c r="E222" s="285" t="s">
        <v>72</v>
      </c>
      <c r="F222" s="410"/>
      <c r="G222" s="410"/>
      <c r="H222" s="99" t="s">
        <v>3361</v>
      </c>
      <c r="I222" s="259" t="s">
        <v>47</v>
      </c>
      <c r="J222" s="163"/>
    </row>
    <row r="223" spans="2:10" ht="33" x14ac:dyDescent="0.3">
      <c r="B223" s="245" t="s">
        <v>3609</v>
      </c>
      <c r="C223" s="407"/>
      <c r="D223" s="402"/>
      <c r="E223" s="285" t="s">
        <v>72</v>
      </c>
      <c r="F223" s="411"/>
      <c r="G223" s="411"/>
      <c r="H223" s="99" t="s">
        <v>3367</v>
      </c>
      <c r="I223" s="259" t="s">
        <v>47</v>
      </c>
      <c r="J223" s="163"/>
    </row>
    <row r="224" spans="2:10" x14ac:dyDescent="0.3">
      <c r="B224" s="245" t="s">
        <v>3610</v>
      </c>
      <c r="C224" s="407"/>
      <c r="D224" s="402"/>
      <c r="E224" s="285" t="s">
        <v>72</v>
      </c>
      <c r="F224" s="409" t="s">
        <v>3388</v>
      </c>
      <c r="G224" s="99" t="s">
        <v>3389</v>
      </c>
      <c r="H224" s="99" t="s">
        <v>3372</v>
      </c>
      <c r="I224" s="259" t="s">
        <v>47</v>
      </c>
      <c r="J224" s="163"/>
    </row>
    <row r="225" spans="2:10" x14ac:dyDescent="0.3">
      <c r="B225" s="245" t="s">
        <v>3611</v>
      </c>
      <c r="C225" s="407"/>
      <c r="D225" s="402"/>
      <c r="E225" s="285" t="s">
        <v>72</v>
      </c>
      <c r="F225" s="410"/>
      <c r="G225" s="409" t="s">
        <v>3390</v>
      </c>
      <c r="H225" s="99" t="s">
        <v>3275</v>
      </c>
      <c r="I225" s="259" t="s">
        <v>47</v>
      </c>
      <c r="J225" s="163"/>
    </row>
    <row r="226" spans="2:10" x14ac:dyDescent="0.3">
      <c r="B226" s="245" t="s">
        <v>3612</v>
      </c>
      <c r="C226" s="407"/>
      <c r="D226" s="402"/>
      <c r="E226" s="285" t="s">
        <v>72</v>
      </c>
      <c r="F226" s="410"/>
      <c r="G226" s="410"/>
      <c r="H226" s="99" t="s">
        <v>3276</v>
      </c>
      <c r="I226" s="259" t="s">
        <v>47</v>
      </c>
      <c r="J226" s="163"/>
    </row>
    <row r="227" spans="2:10" x14ac:dyDescent="0.3">
      <c r="B227" s="245" t="s">
        <v>3613</v>
      </c>
      <c r="C227" s="407"/>
      <c r="D227" s="402"/>
      <c r="E227" s="285" t="s">
        <v>72</v>
      </c>
      <c r="F227" s="410"/>
      <c r="G227" s="411"/>
      <c r="H227" s="99" t="s">
        <v>3277</v>
      </c>
      <c r="I227" s="259" t="s">
        <v>47</v>
      </c>
      <c r="J227" s="163"/>
    </row>
    <row r="228" spans="2:10" x14ac:dyDescent="0.3">
      <c r="B228" s="245" t="s">
        <v>3614</v>
      </c>
      <c r="C228" s="407"/>
      <c r="D228" s="402"/>
      <c r="E228" s="285" t="s">
        <v>72</v>
      </c>
      <c r="F228" s="410"/>
      <c r="G228" s="99" t="s">
        <v>3278</v>
      </c>
      <c r="H228" s="99" t="s">
        <v>3279</v>
      </c>
      <c r="I228" s="259" t="s">
        <v>47</v>
      </c>
      <c r="J228" s="163"/>
    </row>
    <row r="229" spans="2:10" x14ac:dyDescent="0.3">
      <c r="B229" s="245" t="s">
        <v>3615</v>
      </c>
      <c r="C229" s="407"/>
      <c r="D229" s="402"/>
      <c r="E229" s="285" t="s">
        <v>72</v>
      </c>
      <c r="F229" s="410"/>
      <c r="G229" s="244" t="s">
        <v>3280</v>
      </c>
      <c r="H229" s="99" t="s">
        <v>3281</v>
      </c>
      <c r="I229" s="259" t="s">
        <v>47</v>
      </c>
      <c r="J229" s="163"/>
    </row>
    <row r="230" spans="2:10" x14ac:dyDescent="0.3">
      <c r="B230" s="245" t="s">
        <v>3616</v>
      </c>
      <c r="C230" s="407"/>
      <c r="D230" s="402"/>
      <c r="E230" s="285" t="s">
        <v>72</v>
      </c>
      <c r="F230" s="410"/>
      <c r="G230" s="99" t="s">
        <v>3282</v>
      </c>
      <c r="H230" s="99" t="s">
        <v>3283</v>
      </c>
      <c r="I230" s="259" t="s">
        <v>47</v>
      </c>
      <c r="J230" s="163"/>
    </row>
    <row r="231" spans="2:10" x14ac:dyDescent="0.3">
      <c r="B231" s="245" t="s">
        <v>3617</v>
      </c>
      <c r="C231" s="407"/>
      <c r="D231" s="402"/>
      <c r="E231" s="285" t="s">
        <v>72</v>
      </c>
      <c r="F231" s="411"/>
      <c r="G231" s="99" t="s">
        <v>3284</v>
      </c>
      <c r="H231" s="99" t="s">
        <v>3285</v>
      </c>
      <c r="I231" s="259" t="s">
        <v>47</v>
      </c>
      <c r="J231" s="163"/>
    </row>
    <row r="232" spans="2:10" x14ac:dyDescent="0.3">
      <c r="B232" s="245" t="s">
        <v>3618</v>
      </c>
      <c r="C232" s="407"/>
      <c r="D232" s="402"/>
      <c r="E232" s="285" t="s">
        <v>72</v>
      </c>
      <c r="F232" s="409" t="s">
        <v>3391</v>
      </c>
      <c r="G232" s="99" t="s">
        <v>3286</v>
      </c>
      <c r="H232" s="99" t="s">
        <v>3287</v>
      </c>
      <c r="I232" s="259" t="s">
        <v>47</v>
      </c>
      <c r="J232" s="163"/>
    </row>
    <row r="233" spans="2:10" x14ac:dyDescent="0.3">
      <c r="B233" s="245" t="s">
        <v>3619</v>
      </c>
      <c r="C233" s="407"/>
      <c r="D233" s="402"/>
      <c r="E233" s="285" t="s">
        <v>72</v>
      </c>
      <c r="F233" s="410"/>
      <c r="G233" s="409" t="s">
        <v>3288</v>
      </c>
      <c r="H233" s="99" t="s">
        <v>3289</v>
      </c>
      <c r="I233" s="259" t="s">
        <v>47</v>
      </c>
      <c r="J233" s="163"/>
    </row>
    <row r="234" spans="2:10" x14ac:dyDescent="0.3">
      <c r="B234" s="245" t="s">
        <v>3620</v>
      </c>
      <c r="C234" s="407"/>
      <c r="D234" s="402"/>
      <c r="E234" s="285" t="s">
        <v>72</v>
      </c>
      <c r="F234" s="410"/>
      <c r="G234" s="411"/>
      <c r="H234" s="99" t="s">
        <v>3290</v>
      </c>
      <c r="I234" s="259" t="s">
        <v>47</v>
      </c>
      <c r="J234" s="163"/>
    </row>
    <row r="235" spans="2:10" ht="33" x14ac:dyDescent="0.3">
      <c r="B235" s="245" t="s">
        <v>3621</v>
      </c>
      <c r="C235" s="407"/>
      <c r="D235" s="402"/>
      <c r="E235" s="285" t="s">
        <v>72</v>
      </c>
      <c r="F235" s="410"/>
      <c r="G235" s="409" t="s">
        <v>3291</v>
      </c>
      <c r="H235" s="99" t="s">
        <v>3292</v>
      </c>
      <c r="I235" s="259" t="s">
        <v>47</v>
      </c>
      <c r="J235" s="163"/>
    </row>
    <row r="236" spans="2:10" x14ac:dyDescent="0.3">
      <c r="B236" s="245" t="s">
        <v>3622</v>
      </c>
      <c r="C236" s="407"/>
      <c r="D236" s="402"/>
      <c r="E236" s="285" t="s">
        <v>72</v>
      </c>
      <c r="F236" s="410"/>
      <c r="G236" s="411"/>
      <c r="H236" s="99" t="s">
        <v>3293</v>
      </c>
      <c r="I236" s="259" t="s">
        <v>47</v>
      </c>
      <c r="J236" s="163"/>
    </row>
    <row r="237" spans="2:10" x14ac:dyDescent="0.3">
      <c r="B237" s="245" t="s">
        <v>3623</v>
      </c>
      <c r="C237" s="407"/>
      <c r="D237" s="402"/>
      <c r="E237" s="285" t="s">
        <v>72</v>
      </c>
      <c r="F237" s="410"/>
      <c r="G237" s="415" t="s">
        <v>3294</v>
      </c>
      <c r="H237" s="99" t="s">
        <v>3295</v>
      </c>
      <c r="I237" s="259" t="s">
        <v>47</v>
      </c>
      <c r="J237" s="163"/>
    </row>
    <row r="238" spans="2:10" x14ac:dyDescent="0.3">
      <c r="B238" s="245" t="s">
        <v>3624</v>
      </c>
      <c r="C238" s="407"/>
      <c r="D238" s="402"/>
      <c r="E238" s="285" t="s">
        <v>72</v>
      </c>
      <c r="F238" s="410"/>
      <c r="G238" s="416"/>
      <c r="H238" s="99" t="s">
        <v>3296</v>
      </c>
      <c r="I238" s="259" t="s">
        <v>47</v>
      </c>
      <c r="J238" s="163"/>
    </row>
    <row r="239" spans="2:10" x14ac:dyDescent="0.3">
      <c r="B239" s="245" t="s">
        <v>3625</v>
      </c>
      <c r="C239" s="407"/>
      <c r="D239" s="402"/>
      <c r="E239" s="285" t="s">
        <v>72</v>
      </c>
      <c r="F239" s="410"/>
      <c r="G239" s="99" t="s">
        <v>3298</v>
      </c>
      <c r="H239" s="99" t="s">
        <v>3299</v>
      </c>
      <c r="I239" s="259" t="s">
        <v>47</v>
      </c>
      <c r="J239" s="163"/>
    </row>
    <row r="240" spans="2:10" x14ac:dyDescent="0.3">
      <c r="B240" s="245" t="s">
        <v>3626</v>
      </c>
      <c r="C240" s="407"/>
      <c r="D240" s="402"/>
      <c r="E240" s="285" t="s">
        <v>72</v>
      </c>
      <c r="F240" s="410"/>
      <c r="G240" s="409" t="s">
        <v>3300</v>
      </c>
      <c r="H240" s="99" t="s">
        <v>3301</v>
      </c>
      <c r="I240" s="259" t="s">
        <v>47</v>
      </c>
      <c r="J240" s="163"/>
    </row>
    <row r="241" spans="2:10" x14ac:dyDescent="0.3">
      <c r="B241" s="245" t="s">
        <v>3627</v>
      </c>
      <c r="C241" s="407"/>
      <c r="D241" s="402"/>
      <c r="E241" s="285" t="s">
        <v>72</v>
      </c>
      <c r="F241" s="410"/>
      <c r="G241" s="410"/>
      <c r="H241" s="99" t="s">
        <v>3302</v>
      </c>
      <c r="I241" s="259" t="s">
        <v>47</v>
      </c>
      <c r="J241" s="163"/>
    </row>
    <row r="242" spans="2:10" x14ac:dyDescent="0.3">
      <c r="B242" s="245" t="s">
        <v>3628</v>
      </c>
      <c r="C242" s="407"/>
      <c r="D242" s="402"/>
      <c r="E242" s="285" t="s">
        <v>72</v>
      </c>
      <c r="F242" s="410"/>
      <c r="G242" s="410"/>
      <c r="H242" s="99" t="s">
        <v>3303</v>
      </c>
      <c r="I242" s="259" t="s">
        <v>47</v>
      </c>
      <c r="J242" s="163"/>
    </row>
    <row r="243" spans="2:10" x14ac:dyDescent="0.3">
      <c r="B243" s="245" t="s">
        <v>3629</v>
      </c>
      <c r="C243" s="407"/>
      <c r="D243" s="402"/>
      <c r="E243" s="285" t="s">
        <v>72</v>
      </c>
      <c r="F243" s="410"/>
      <c r="G243" s="411"/>
      <c r="H243" s="99" t="s">
        <v>3304</v>
      </c>
      <c r="I243" s="259" t="s">
        <v>47</v>
      </c>
      <c r="J243" s="163"/>
    </row>
    <row r="244" spans="2:10" ht="33" x14ac:dyDescent="0.3">
      <c r="B244" s="245" t="s">
        <v>3630</v>
      </c>
      <c r="C244" s="407"/>
      <c r="D244" s="402"/>
      <c r="E244" s="285" t="s">
        <v>72</v>
      </c>
      <c r="F244" s="410"/>
      <c r="G244" s="409" t="s">
        <v>3306</v>
      </c>
      <c r="H244" s="99" t="s">
        <v>3305</v>
      </c>
      <c r="I244" s="259" t="s">
        <v>47</v>
      </c>
      <c r="J244" s="163"/>
    </row>
    <row r="245" spans="2:10" x14ac:dyDescent="0.3">
      <c r="B245" s="245" t="s">
        <v>3631</v>
      </c>
      <c r="C245" s="407"/>
      <c r="D245" s="402"/>
      <c r="E245" s="285" t="s">
        <v>72</v>
      </c>
      <c r="F245" s="410"/>
      <c r="G245" s="411"/>
      <c r="H245" s="99" t="s">
        <v>3307</v>
      </c>
      <c r="I245" s="259" t="s">
        <v>47</v>
      </c>
      <c r="J245" s="163"/>
    </row>
    <row r="246" spans="2:10" x14ac:dyDescent="0.3">
      <c r="B246" s="245" t="s">
        <v>3632</v>
      </c>
      <c r="C246" s="407"/>
      <c r="D246" s="402"/>
      <c r="E246" s="285" t="s">
        <v>72</v>
      </c>
      <c r="F246" s="410"/>
      <c r="G246" s="99" t="s">
        <v>3308</v>
      </c>
      <c r="H246" s="99" t="s">
        <v>3309</v>
      </c>
      <c r="I246" s="259" t="s">
        <v>47</v>
      </c>
      <c r="J246" s="163"/>
    </row>
    <row r="247" spans="2:10" x14ac:dyDescent="0.3">
      <c r="B247" s="245" t="s">
        <v>3633</v>
      </c>
      <c r="C247" s="407"/>
      <c r="D247" s="402"/>
      <c r="E247" s="285" t="s">
        <v>72</v>
      </c>
      <c r="F247" s="410"/>
      <c r="G247" s="409" t="s">
        <v>3310</v>
      </c>
      <c r="H247" s="99" t="s">
        <v>3311</v>
      </c>
      <c r="I247" s="259" t="s">
        <v>47</v>
      </c>
      <c r="J247" s="163"/>
    </row>
    <row r="248" spans="2:10" x14ac:dyDescent="0.3">
      <c r="B248" s="245" t="s">
        <v>3634</v>
      </c>
      <c r="C248" s="407"/>
      <c r="D248" s="402"/>
      <c r="E248" s="285" t="s">
        <v>72</v>
      </c>
      <c r="F248" s="410"/>
      <c r="G248" s="410"/>
      <c r="H248" s="99" t="s">
        <v>3312</v>
      </c>
      <c r="I248" s="259" t="s">
        <v>47</v>
      </c>
      <c r="J248" s="163"/>
    </row>
    <row r="249" spans="2:10" x14ac:dyDescent="0.3">
      <c r="B249" s="245" t="s">
        <v>3635</v>
      </c>
      <c r="C249" s="407"/>
      <c r="D249" s="402"/>
      <c r="E249" s="285" t="s">
        <v>72</v>
      </c>
      <c r="F249" s="410"/>
      <c r="G249" s="410"/>
      <c r="H249" s="99" t="s">
        <v>3313</v>
      </c>
      <c r="I249" s="259" t="s">
        <v>47</v>
      </c>
      <c r="J249" s="163"/>
    </row>
    <row r="250" spans="2:10" x14ac:dyDescent="0.3">
      <c r="B250" s="245" t="s">
        <v>3636</v>
      </c>
      <c r="C250" s="407"/>
      <c r="D250" s="402"/>
      <c r="E250" s="285" t="s">
        <v>72</v>
      </c>
      <c r="F250" s="410"/>
      <c r="G250" s="411"/>
      <c r="H250" s="99" t="s">
        <v>3314</v>
      </c>
      <c r="I250" s="259" t="s">
        <v>47</v>
      </c>
      <c r="J250" s="163"/>
    </row>
    <row r="251" spans="2:10" x14ac:dyDescent="0.3">
      <c r="B251" s="245" t="s">
        <v>3637</v>
      </c>
      <c r="C251" s="407"/>
      <c r="D251" s="402"/>
      <c r="E251" s="285" t="s">
        <v>72</v>
      </c>
      <c r="F251" s="410"/>
      <c r="G251" s="409" t="s">
        <v>3315</v>
      </c>
      <c r="H251" s="99" t="s">
        <v>3316</v>
      </c>
      <c r="I251" s="259" t="s">
        <v>47</v>
      </c>
      <c r="J251" s="163"/>
    </row>
    <row r="252" spans="2:10" x14ac:dyDescent="0.3">
      <c r="B252" s="245" t="s">
        <v>3638</v>
      </c>
      <c r="C252" s="407"/>
      <c r="D252" s="402"/>
      <c r="E252" s="285" t="s">
        <v>72</v>
      </c>
      <c r="F252" s="410"/>
      <c r="G252" s="411"/>
      <c r="H252" s="99" t="s">
        <v>3317</v>
      </c>
      <c r="I252" s="259" t="s">
        <v>47</v>
      </c>
      <c r="J252" s="163"/>
    </row>
    <row r="253" spans="2:10" x14ac:dyDescent="0.3">
      <c r="B253" s="245" t="s">
        <v>3639</v>
      </c>
      <c r="C253" s="407"/>
      <c r="D253" s="402"/>
      <c r="E253" s="285" t="s">
        <v>72</v>
      </c>
      <c r="F253" s="410"/>
      <c r="G253" s="250" t="s">
        <v>3318</v>
      </c>
      <c r="H253" s="99" t="s">
        <v>3319</v>
      </c>
      <c r="I253" s="259" t="s">
        <v>47</v>
      </c>
      <c r="J253" s="163"/>
    </row>
    <row r="254" spans="2:10" x14ac:dyDescent="0.3">
      <c r="B254" s="245" t="s">
        <v>3640</v>
      </c>
      <c r="C254" s="407"/>
      <c r="D254" s="402"/>
      <c r="E254" s="285" t="s">
        <v>72</v>
      </c>
      <c r="F254" s="410"/>
      <c r="G254" s="99" t="s">
        <v>3320</v>
      </c>
      <c r="H254" s="99" t="s">
        <v>3322</v>
      </c>
      <c r="I254" s="259" t="s">
        <v>47</v>
      </c>
      <c r="J254" s="163"/>
    </row>
    <row r="255" spans="2:10" x14ac:dyDescent="0.3">
      <c r="B255" s="245" t="s">
        <v>3641</v>
      </c>
      <c r="C255" s="407"/>
      <c r="D255" s="402"/>
      <c r="E255" s="285" t="s">
        <v>72</v>
      </c>
      <c r="F255" s="410"/>
      <c r="G255" s="409" t="s">
        <v>3321</v>
      </c>
      <c r="H255" s="99" t="s">
        <v>3323</v>
      </c>
      <c r="I255" s="259" t="s">
        <v>47</v>
      </c>
      <c r="J255" s="163"/>
    </row>
    <row r="256" spans="2:10" x14ac:dyDescent="0.3">
      <c r="B256" s="245" t="s">
        <v>3642</v>
      </c>
      <c r="C256" s="407"/>
      <c r="D256" s="402"/>
      <c r="E256" s="285" t="s">
        <v>72</v>
      </c>
      <c r="F256" s="410"/>
      <c r="G256" s="410"/>
      <c r="H256" s="99" t="s">
        <v>3324</v>
      </c>
      <c r="I256" s="259" t="s">
        <v>47</v>
      </c>
      <c r="J256" s="163"/>
    </row>
    <row r="257" spans="2:10" x14ac:dyDescent="0.3">
      <c r="B257" s="245" t="s">
        <v>3643</v>
      </c>
      <c r="C257" s="407"/>
      <c r="D257" s="402"/>
      <c r="E257" s="285" t="s">
        <v>72</v>
      </c>
      <c r="F257" s="410"/>
      <c r="G257" s="411"/>
      <c r="H257" s="99" t="s">
        <v>3325</v>
      </c>
      <c r="I257" s="259" t="s">
        <v>47</v>
      </c>
      <c r="J257" s="163"/>
    </row>
    <row r="258" spans="2:10" x14ac:dyDescent="0.3">
      <c r="B258" s="245" t="s">
        <v>3644</v>
      </c>
      <c r="C258" s="407"/>
      <c r="D258" s="402"/>
      <c r="E258" s="285" t="s">
        <v>72</v>
      </c>
      <c r="F258" s="410"/>
      <c r="G258" s="244" t="s">
        <v>3326</v>
      </c>
      <c r="H258" s="99" t="s">
        <v>3327</v>
      </c>
      <c r="I258" s="259" t="s">
        <v>47</v>
      </c>
      <c r="J258" s="163"/>
    </row>
    <row r="259" spans="2:10" ht="33" x14ac:dyDescent="0.3">
      <c r="B259" s="245" t="s">
        <v>3645</v>
      </c>
      <c r="C259" s="407"/>
      <c r="D259" s="402"/>
      <c r="E259" s="285" t="s">
        <v>72</v>
      </c>
      <c r="F259" s="410"/>
      <c r="G259" s="409" t="s">
        <v>3328</v>
      </c>
      <c r="H259" s="99" t="s">
        <v>3329</v>
      </c>
      <c r="I259" s="259" t="s">
        <v>47</v>
      </c>
      <c r="J259" s="163"/>
    </row>
    <row r="260" spans="2:10" x14ac:dyDescent="0.3">
      <c r="B260" s="245" t="s">
        <v>3646</v>
      </c>
      <c r="C260" s="407"/>
      <c r="D260" s="402"/>
      <c r="E260" s="285" t="s">
        <v>72</v>
      </c>
      <c r="F260" s="410"/>
      <c r="G260" s="410"/>
      <c r="H260" s="99" t="s">
        <v>3330</v>
      </c>
      <c r="I260" s="259" t="s">
        <v>47</v>
      </c>
      <c r="J260" s="163"/>
    </row>
    <row r="261" spans="2:10" x14ac:dyDescent="0.3">
      <c r="B261" s="245" t="s">
        <v>3647</v>
      </c>
      <c r="C261" s="407"/>
      <c r="D261" s="402"/>
      <c r="E261" s="285" t="s">
        <v>72</v>
      </c>
      <c r="F261" s="410"/>
      <c r="G261" s="411"/>
      <c r="H261" s="99" t="s">
        <v>3331</v>
      </c>
      <c r="I261" s="259" t="s">
        <v>47</v>
      </c>
      <c r="J261" s="163"/>
    </row>
    <row r="262" spans="2:10" x14ac:dyDescent="0.3">
      <c r="B262" s="245" t="s">
        <v>3648</v>
      </c>
      <c r="C262" s="407"/>
      <c r="D262" s="402"/>
      <c r="E262" s="285" t="s">
        <v>72</v>
      </c>
      <c r="F262" s="410"/>
      <c r="G262" s="409" t="s">
        <v>3332</v>
      </c>
      <c r="H262" s="99" t="s">
        <v>3333</v>
      </c>
      <c r="I262" s="259" t="s">
        <v>47</v>
      </c>
      <c r="J262" s="163"/>
    </row>
    <row r="263" spans="2:10" x14ac:dyDescent="0.3">
      <c r="B263" s="245" t="s">
        <v>3649</v>
      </c>
      <c r="C263" s="407"/>
      <c r="D263" s="402"/>
      <c r="E263" s="285" t="s">
        <v>72</v>
      </c>
      <c r="F263" s="410"/>
      <c r="G263" s="411"/>
      <c r="H263" s="99" t="s">
        <v>3334</v>
      </c>
      <c r="I263" s="259" t="s">
        <v>47</v>
      </c>
      <c r="J263" s="163"/>
    </row>
    <row r="264" spans="2:10" x14ac:dyDescent="0.3">
      <c r="B264" s="245" t="s">
        <v>3650</v>
      </c>
      <c r="C264" s="407"/>
      <c r="D264" s="402"/>
      <c r="E264" s="285" t="s">
        <v>72</v>
      </c>
      <c r="F264" s="410"/>
      <c r="G264" s="409" t="s">
        <v>3335</v>
      </c>
      <c r="H264" s="99" t="s">
        <v>3336</v>
      </c>
      <c r="I264" s="259" t="s">
        <v>47</v>
      </c>
      <c r="J264" s="163"/>
    </row>
    <row r="265" spans="2:10" ht="33" x14ac:dyDescent="0.3">
      <c r="B265" s="245" t="s">
        <v>3651</v>
      </c>
      <c r="C265" s="407"/>
      <c r="D265" s="402"/>
      <c r="E265" s="285" t="s">
        <v>72</v>
      </c>
      <c r="F265" s="410"/>
      <c r="G265" s="411"/>
      <c r="H265" s="99" t="s">
        <v>3337</v>
      </c>
      <c r="I265" s="259" t="s">
        <v>47</v>
      </c>
      <c r="J265" s="163"/>
    </row>
    <row r="266" spans="2:10" x14ac:dyDescent="0.3">
      <c r="B266" s="245" t="s">
        <v>3652</v>
      </c>
      <c r="C266" s="407"/>
      <c r="D266" s="402"/>
      <c r="E266" s="285" t="s">
        <v>72</v>
      </c>
      <c r="F266" s="410"/>
      <c r="G266" s="415" t="s">
        <v>3338</v>
      </c>
      <c r="H266" s="99" t="s">
        <v>3339</v>
      </c>
      <c r="I266" s="259" t="s">
        <v>47</v>
      </c>
      <c r="J266" s="163"/>
    </row>
    <row r="267" spans="2:10" x14ac:dyDescent="0.3">
      <c r="B267" s="245" t="s">
        <v>3653</v>
      </c>
      <c r="C267" s="407"/>
      <c r="D267" s="402"/>
      <c r="E267" s="285" t="s">
        <v>72</v>
      </c>
      <c r="F267" s="410"/>
      <c r="G267" s="444"/>
      <c r="H267" s="99" t="s">
        <v>3340</v>
      </c>
      <c r="I267" s="259" t="s">
        <v>47</v>
      </c>
      <c r="J267" s="163"/>
    </row>
    <row r="268" spans="2:10" x14ac:dyDescent="0.3">
      <c r="B268" s="245" t="s">
        <v>3654</v>
      </c>
      <c r="C268" s="407"/>
      <c r="D268" s="402"/>
      <c r="E268" s="285" t="s">
        <v>72</v>
      </c>
      <c r="F268" s="410"/>
      <c r="G268" s="444"/>
      <c r="H268" s="99" t="s">
        <v>3341</v>
      </c>
      <c r="I268" s="259" t="s">
        <v>47</v>
      </c>
      <c r="J268" s="163"/>
    </row>
    <row r="269" spans="2:10" x14ac:dyDescent="0.3">
      <c r="B269" s="245" t="s">
        <v>3655</v>
      </c>
      <c r="C269" s="407"/>
      <c r="D269" s="402"/>
      <c r="E269" s="285" t="s">
        <v>72</v>
      </c>
      <c r="F269" s="410"/>
      <c r="G269" s="444"/>
      <c r="H269" s="99" t="s">
        <v>3342</v>
      </c>
      <c r="I269" s="259" t="s">
        <v>47</v>
      </c>
      <c r="J269" s="163"/>
    </row>
    <row r="270" spans="2:10" x14ac:dyDescent="0.3">
      <c r="B270" s="245" t="s">
        <v>3656</v>
      </c>
      <c r="C270" s="407"/>
      <c r="D270" s="403"/>
      <c r="E270" s="285" t="s">
        <v>72</v>
      </c>
      <c r="F270" s="411"/>
      <c r="G270" s="416"/>
      <c r="H270" s="99" t="s">
        <v>3343</v>
      </c>
      <c r="I270" s="259" t="s">
        <v>47</v>
      </c>
      <c r="J270" s="163"/>
    </row>
    <row r="271" spans="2:10" ht="33" x14ac:dyDescent="0.3">
      <c r="B271" s="245" t="s">
        <v>3657</v>
      </c>
      <c r="C271" s="407"/>
      <c r="D271" s="401" t="s">
        <v>3392</v>
      </c>
      <c r="E271" s="285" t="s">
        <v>72</v>
      </c>
      <c r="F271" s="409" t="s">
        <v>3393</v>
      </c>
      <c r="G271" s="99" t="s">
        <v>3394</v>
      </c>
      <c r="H271" s="99" t="s">
        <v>3387</v>
      </c>
      <c r="I271" s="259" t="s">
        <v>47</v>
      </c>
      <c r="J271" s="163"/>
    </row>
    <row r="272" spans="2:10" x14ac:dyDescent="0.3">
      <c r="B272" s="245" t="s">
        <v>3658</v>
      </c>
      <c r="C272" s="407"/>
      <c r="D272" s="402"/>
      <c r="E272" s="285" t="s">
        <v>72</v>
      </c>
      <c r="F272" s="410"/>
      <c r="G272" s="409" t="s">
        <v>3395</v>
      </c>
      <c r="H272" s="99" t="s">
        <v>3397</v>
      </c>
      <c r="I272" s="259" t="s">
        <v>47</v>
      </c>
      <c r="J272" s="163"/>
    </row>
    <row r="273" spans="2:10" x14ac:dyDescent="0.3">
      <c r="B273" s="245" t="s">
        <v>3659</v>
      </c>
      <c r="C273" s="407"/>
      <c r="D273" s="402"/>
      <c r="E273" s="285" t="s">
        <v>72</v>
      </c>
      <c r="F273" s="410"/>
      <c r="G273" s="410"/>
      <c r="H273" s="99" t="s">
        <v>3396</v>
      </c>
      <c r="I273" s="259" t="s">
        <v>47</v>
      </c>
      <c r="J273" s="163"/>
    </row>
    <row r="274" spans="2:10" x14ac:dyDescent="0.3">
      <c r="B274" s="245" t="s">
        <v>3660</v>
      </c>
      <c r="C274" s="407"/>
      <c r="D274" s="402"/>
      <c r="E274" s="285" t="s">
        <v>72</v>
      </c>
      <c r="F274" s="410"/>
      <c r="G274" s="411"/>
      <c r="H274" s="99" t="s">
        <v>3398</v>
      </c>
      <c r="I274" s="259" t="s">
        <v>47</v>
      </c>
      <c r="J274" s="163"/>
    </row>
    <row r="275" spans="2:10" x14ac:dyDescent="0.3">
      <c r="B275" s="245" t="s">
        <v>3661</v>
      </c>
      <c r="C275" s="408"/>
      <c r="D275" s="403"/>
      <c r="E275" s="285" t="s">
        <v>72</v>
      </c>
      <c r="F275" s="411"/>
      <c r="G275" s="99" t="s">
        <v>3354</v>
      </c>
      <c r="H275" s="99" t="s">
        <v>3351</v>
      </c>
      <c r="I275" s="259" t="s">
        <v>47</v>
      </c>
      <c r="J275" s="163"/>
    </row>
  </sheetData>
  <mergeCells count="84">
    <mergeCell ref="G266:G270"/>
    <mergeCell ref="G272:G274"/>
    <mergeCell ref="G247:G250"/>
    <mergeCell ref="G251:G252"/>
    <mergeCell ref="G255:G257"/>
    <mergeCell ref="G259:G261"/>
    <mergeCell ref="G262:G263"/>
    <mergeCell ref="G235:G236"/>
    <mergeCell ref="G237:G238"/>
    <mergeCell ref="G240:G243"/>
    <mergeCell ref="G244:G245"/>
    <mergeCell ref="G264:G265"/>
    <mergeCell ref="G207:G208"/>
    <mergeCell ref="G212:G216"/>
    <mergeCell ref="G218:G223"/>
    <mergeCell ref="G225:G227"/>
    <mergeCell ref="G233:G234"/>
    <mergeCell ref="G190:G192"/>
    <mergeCell ref="G194:G196"/>
    <mergeCell ref="G197:G198"/>
    <mergeCell ref="G199:G200"/>
    <mergeCell ref="G201:G205"/>
    <mergeCell ref="G170:G171"/>
    <mergeCell ref="G172:G173"/>
    <mergeCell ref="G175:G178"/>
    <mergeCell ref="G179:G180"/>
    <mergeCell ref="G186:G187"/>
    <mergeCell ref="F224:F231"/>
    <mergeCell ref="F232:F270"/>
    <mergeCell ref="F271:F275"/>
    <mergeCell ref="G77:G78"/>
    <mergeCell ref="G82:G86"/>
    <mergeCell ref="G88:G93"/>
    <mergeCell ref="G95:G97"/>
    <mergeCell ref="G103:G104"/>
    <mergeCell ref="G105:G106"/>
    <mergeCell ref="G107:G108"/>
    <mergeCell ref="G110:G113"/>
    <mergeCell ref="G114:G115"/>
    <mergeCell ref="G117:G120"/>
    <mergeCell ref="G121:G122"/>
    <mergeCell ref="G125:G127"/>
    <mergeCell ref="G168:G169"/>
    <mergeCell ref="F94:F101"/>
    <mergeCell ref="F102:F140"/>
    <mergeCell ref="F141:F158"/>
    <mergeCell ref="F159:F166"/>
    <mergeCell ref="F206:F223"/>
    <mergeCell ref="G64:G66"/>
    <mergeCell ref="G67:G68"/>
    <mergeCell ref="G69:G70"/>
    <mergeCell ref="G71:G75"/>
    <mergeCell ref="F76:F93"/>
    <mergeCell ref="F37:F75"/>
    <mergeCell ref="G38:G39"/>
    <mergeCell ref="G40:G41"/>
    <mergeCell ref="C13:C275"/>
    <mergeCell ref="D13:D75"/>
    <mergeCell ref="D76:D140"/>
    <mergeCell ref="D141:D205"/>
    <mergeCell ref="D206:D270"/>
    <mergeCell ref="D271:D275"/>
    <mergeCell ref="F13:F19"/>
    <mergeCell ref="G13:G19"/>
    <mergeCell ref="F20:F28"/>
    <mergeCell ref="G21:G25"/>
    <mergeCell ref="F29:F36"/>
    <mergeCell ref="G30:G32"/>
    <mergeCell ref="D4:E4"/>
    <mergeCell ref="G129:G131"/>
    <mergeCell ref="F167:F205"/>
    <mergeCell ref="G132:G133"/>
    <mergeCell ref="G134:G135"/>
    <mergeCell ref="G136:G140"/>
    <mergeCell ref="G147:G151"/>
    <mergeCell ref="G153:G158"/>
    <mergeCell ref="G160:G162"/>
    <mergeCell ref="G182:G185"/>
    <mergeCell ref="G42:G43"/>
    <mergeCell ref="G45:G48"/>
    <mergeCell ref="G49:G50"/>
    <mergeCell ref="G52:G55"/>
    <mergeCell ref="G56:G57"/>
    <mergeCell ref="G60:G62"/>
  </mergeCells>
  <phoneticPr fontId="2" type="noConversion"/>
  <conditionalFormatting sqref="I13:I275">
    <cfRule type="cellIs" dxfId="87" priority="1" operator="equal">
      <formula>"Incomplete"</formula>
    </cfRule>
    <cfRule type="cellIs" dxfId="86" priority="2" operator="equal">
      <formula>"N/A"</formula>
    </cfRule>
    <cfRule type="cellIs" dxfId="85" priority="3" operator="equal">
      <formula>"Pass"</formula>
    </cfRule>
    <cfRule type="cellIs" dxfId="84" priority="4" operator="equal">
      <formula>"Fail"</formula>
    </cfRule>
  </conditionalFormatting>
  <dataValidations count="2">
    <dataValidation type="list" allowBlank="1" showInputMessage="1" showErrorMessage="1" sqref="D4 E13:E275">
      <formula1>"Full,Spot"</formula1>
    </dataValidation>
    <dataValidation type="list" allowBlank="1" showInputMessage="1" showErrorMessage="1" sqref="I13:I275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60"/>
  <sheetViews>
    <sheetView showGridLines="0" zoomScale="80" zoomScaleNormal="70" workbookViewId="0">
      <selection activeCell="I13" sqref="I13"/>
    </sheetView>
  </sheetViews>
  <sheetFormatPr defaultRowHeight="16.5" x14ac:dyDescent="0.3"/>
  <cols>
    <col min="1" max="1" width="3.5" style="127" customWidth="1"/>
    <col min="2" max="2" width="12" style="84" customWidth="1"/>
    <col min="3" max="3" width="16.25" style="127" customWidth="1"/>
    <col min="4" max="4" width="21.125" style="127" customWidth="1"/>
    <col min="5" max="5" width="12.75" style="153" customWidth="1"/>
    <col min="6" max="6" width="23.75" style="127" customWidth="1"/>
    <col min="7" max="7" width="21.875" style="84" customWidth="1"/>
    <col min="8" max="8" width="64.5" style="86" customWidth="1"/>
    <col min="9" max="9" width="15.875" style="127" customWidth="1"/>
    <col min="10" max="16384" width="9" style="127"/>
  </cols>
  <sheetData>
    <row r="4" spans="2:10" ht="17.25" thickBot="1" x14ac:dyDescent="0.35">
      <c r="C4" s="211" t="s">
        <v>495</v>
      </c>
      <c r="D4" s="394" t="s">
        <v>72</v>
      </c>
      <c r="E4" s="394"/>
    </row>
    <row r="5" spans="2:10" ht="17.25" thickTop="1" x14ac:dyDescent="0.3">
      <c r="C5" s="200" t="s">
        <v>73</v>
      </c>
      <c r="D5" s="201">
        <f>COUNTIF($I$13:$I$2400,"Pass")</f>
        <v>48</v>
      </c>
      <c r="E5" s="202">
        <f>D5/$D$10</f>
        <v>1</v>
      </c>
    </row>
    <row r="6" spans="2:10" x14ac:dyDescent="0.3">
      <c r="C6" s="203" t="s">
        <v>74</v>
      </c>
      <c r="D6" s="204">
        <f>COUNTIF($I$13:$I$2400,"Fail")</f>
        <v>0</v>
      </c>
      <c r="E6" s="205">
        <f>D6/$D$10</f>
        <v>0</v>
      </c>
    </row>
    <row r="7" spans="2:10" x14ac:dyDescent="0.3">
      <c r="C7" s="203" t="s">
        <v>75</v>
      </c>
      <c r="D7" s="204">
        <f>COUNTIF($I$13:$I$2400,"N/A")</f>
        <v>0</v>
      </c>
      <c r="E7" s="205">
        <f>D7/$D$10</f>
        <v>0</v>
      </c>
    </row>
    <row r="8" spans="2:10" x14ac:dyDescent="0.3">
      <c r="C8" s="203" t="s">
        <v>76</v>
      </c>
      <c r="D8" s="204">
        <f>COUNTIF($I$13:$I$2400,"Block")</f>
        <v>0</v>
      </c>
      <c r="E8" s="205">
        <f>D8/$D$10</f>
        <v>0</v>
      </c>
    </row>
    <row r="9" spans="2:10" ht="17.25" thickBot="1" x14ac:dyDescent="0.35">
      <c r="C9" s="206" t="s">
        <v>18</v>
      </c>
      <c r="D9" s="207">
        <f>COUNTIF($I$13:$I$2400,"Incomplete")</f>
        <v>0</v>
      </c>
      <c r="E9" s="208">
        <f>D9/$D$10</f>
        <v>0</v>
      </c>
    </row>
    <row r="10" spans="2:10" x14ac:dyDescent="0.3">
      <c r="C10" s="209" t="s">
        <v>77</v>
      </c>
      <c r="D10" s="210">
        <f>SUM(D5:D9)</f>
        <v>48</v>
      </c>
      <c r="E10" s="202">
        <f>SUM(E5:E9)</f>
        <v>1</v>
      </c>
    </row>
    <row r="11" spans="2:10" ht="9.75" customHeight="1" x14ac:dyDescent="0.3"/>
    <row r="12" spans="2:10" x14ac:dyDescent="0.3">
      <c r="B12" s="88" t="s">
        <v>305</v>
      </c>
      <c r="C12" s="241" t="s">
        <v>79</v>
      </c>
      <c r="D12" s="241" t="s">
        <v>80</v>
      </c>
      <c r="E12" s="242" t="s">
        <v>81</v>
      </c>
      <c r="F12" s="248" t="s">
        <v>82</v>
      </c>
      <c r="G12" s="248" t="s">
        <v>187</v>
      </c>
      <c r="H12" s="248" t="s">
        <v>83</v>
      </c>
      <c r="I12" s="255" t="s">
        <v>84</v>
      </c>
      <c r="J12" s="242" t="s">
        <v>85</v>
      </c>
    </row>
    <row r="13" spans="2:10" x14ac:dyDescent="0.3">
      <c r="B13" s="245" t="s">
        <v>3732</v>
      </c>
      <c r="C13" s="406" t="s">
        <v>3662</v>
      </c>
      <c r="D13" s="412" t="s">
        <v>3664</v>
      </c>
      <c r="E13" s="285" t="s">
        <v>72</v>
      </c>
      <c r="F13" s="409" t="s">
        <v>3663</v>
      </c>
      <c r="G13" s="415" t="s">
        <v>3665</v>
      </c>
      <c r="H13" s="99" t="s">
        <v>3666</v>
      </c>
      <c r="I13" s="259" t="s">
        <v>47</v>
      </c>
      <c r="J13" s="163"/>
    </row>
    <row r="14" spans="2:10" x14ac:dyDescent="0.3">
      <c r="B14" s="245" t="s">
        <v>3733</v>
      </c>
      <c r="C14" s="407"/>
      <c r="D14" s="413"/>
      <c r="E14" s="285" t="s">
        <v>72</v>
      </c>
      <c r="F14" s="410"/>
      <c r="G14" s="416"/>
      <c r="H14" s="99" t="s">
        <v>3667</v>
      </c>
      <c r="I14" s="259" t="s">
        <v>47</v>
      </c>
      <c r="J14" s="163"/>
    </row>
    <row r="15" spans="2:10" x14ac:dyDescent="0.3">
      <c r="B15" s="245" t="s">
        <v>3734</v>
      </c>
      <c r="C15" s="407"/>
      <c r="D15" s="413"/>
      <c r="E15" s="285" t="s">
        <v>72</v>
      </c>
      <c r="F15" s="410"/>
      <c r="G15" s="409" t="s">
        <v>3680</v>
      </c>
      <c r="H15" s="99" t="s">
        <v>3668</v>
      </c>
      <c r="I15" s="259" t="s">
        <v>47</v>
      </c>
      <c r="J15" s="163"/>
    </row>
    <row r="16" spans="2:10" x14ac:dyDescent="0.3">
      <c r="B16" s="245" t="s">
        <v>3735</v>
      </c>
      <c r="C16" s="407"/>
      <c r="D16" s="413"/>
      <c r="E16" s="285" t="s">
        <v>72</v>
      </c>
      <c r="F16" s="410"/>
      <c r="G16" s="411"/>
      <c r="H16" s="99" t="s">
        <v>3681</v>
      </c>
      <c r="I16" s="259" t="s">
        <v>47</v>
      </c>
      <c r="J16" s="163"/>
    </row>
    <row r="17" spans="2:10" x14ac:dyDescent="0.3">
      <c r="B17" s="245" t="s">
        <v>3736</v>
      </c>
      <c r="C17" s="407"/>
      <c r="D17" s="413"/>
      <c r="E17" s="285" t="s">
        <v>72</v>
      </c>
      <c r="F17" s="410"/>
      <c r="G17" s="409" t="s">
        <v>3682</v>
      </c>
      <c r="H17" s="99" t="s">
        <v>3669</v>
      </c>
      <c r="I17" s="259" t="s">
        <v>47</v>
      </c>
      <c r="J17" s="163"/>
    </row>
    <row r="18" spans="2:10" x14ac:dyDescent="0.3">
      <c r="B18" s="245" t="s">
        <v>3737</v>
      </c>
      <c r="C18" s="407"/>
      <c r="D18" s="413"/>
      <c r="E18" s="285" t="s">
        <v>72</v>
      </c>
      <c r="F18" s="410"/>
      <c r="G18" s="410"/>
      <c r="H18" s="99" t="s">
        <v>3683</v>
      </c>
      <c r="I18" s="259" t="s">
        <v>47</v>
      </c>
      <c r="J18" s="163"/>
    </row>
    <row r="19" spans="2:10" x14ac:dyDescent="0.3">
      <c r="B19" s="245" t="s">
        <v>3738</v>
      </c>
      <c r="C19" s="407"/>
      <c r="D19" s="413"/>
      <c r="E19" s="285" t="s">
        <v>72</v>
      </c>
      <c r="F19" s="410"/>
      <c r="G19" s="411"/>
      <c r="H19" s="99" t="s">
        <v>3670</v>
      </c>
      <c r="I19" s="259" t="s">
        <v>47</v>
      </c>
      <c r="J19" s="163"/>
    </row>
    <row r="20" spans="2:10" x14ac:dyDescent="0.3">
      <c r="B20" s="245" t="s">
        <v>3739</v>
      </c>
      <c r="C20" s="407"/>
      <c r="D20" s="413"/>
      <c r="E20" s="285" t="s">
        <v>72</v>
      </c>
      <c r="F20" s="410"/>
      <c r="G20" s="409" t="s">
        <v>3713</v>
      </c>
      <c r="H20" s="99" t="s">
        <v>3714</v>
      </c>
      <c r="I20" s="259" t="s">
        <v>47</v>
      </c>
      <c r="J20" s="163"/>
    </row>
    <row r="21" spans="2:10" x14ac:dyDescent="0.3">
      <c r="B21" s="245" t="s">
        <v>3740</v>
      </c>
      <c r="C21" s="407"/>
      <c r="D21" s="413"/>
      <c r="E21" s="285" t="s">
        <v>72</v>
      </c>
      <c r="F21" s="410"/>
      <c r="G21" s="410"/>
      <c r="H21" s="99" t="s">
        <v>3715</v>
      </c>
      <c r="I21" s="259" t="s">
        <v>47</v>
      </c>
      <c r="J21" s="163"/>
    </row>
    <row r="22" spans="2:10" x14ac:dyDescent="0.3">
      <c r="B22" s="245" t="s">
        <v>3741</v>
      </c>
      <c r="C22" s="407"/>
      <c r="D22" s="413"/>
      <c r="E22" s="285" t="s">
        <v>72</v>
      </c>
      <c r="F22" s="410"/>
      <c r="G22" s="410"/>
      <c r="H22" s="99" t="s">
        <v>3716</v>
      </c>
      <c r="I22" s="259" t="s">
        <v>47</v>
      </c>
      <c r="J22" s="163"/>
    </row>
    <row r="23" spans="2:10" x14ac:dyDescent="0.3">
      <c r="B23" s="245" t="s">
        <v>3742</v>
      </c>
      <c r="C23" s="407"/>
      <c r="D23" s="413"/>
      <c r="E23" s="285" t="s">
        <v>72</v>
      </c>
      <c r="F23" s="410"/>
      <c r="G23" s="411"/>
      <c r="H23" s="99" t="s">
        <v>3717</v>
      </c>
      <c r="I23" s="259" t="s">
        <v>47</v>
      </c>
      <c r="J23" s="163"/>
    </row>
    <row r="24" spans="2:10" x14ac:dyDescent="0.3">
      <c r="B24" s="245" t="s">
        <v>3743</v>
      </c>
      <c r="C24" s="407"/>
      <c r="D24" s="413"/>
      <c r="E24" s="285" t="s">
        <v>72</v>
      </c>
      <c r="F24" s="410"/>
      <c r="G24" s="409" t="s">
        <v>3684</v>
      </c>
      <c r="H24" s="99" t="s">
        <v>3671</v>
      </c>
      <c r="I24" s="259" t="s">
        <v>47</v>
      </c>
      <c r="J24" s="163"/>
    </row>
    <row r="25" spans="2:10" x14ac:dyDescent="0.3">
      <c r="B25" s="245" t="s">
        <v>3744</v>
      </c>
      <c r="C25" s="407"/>
      <c r="D25" s="414"/>
      <c r="E25" s="285" t="s">
        <v>72</v>
      </c>
      <c r="F25" s="411"/>
      <c r="G25" s="411"/>
      <c r="H25" s="99" t="s">
        <v>3672</v>
      </c>
      <c r="I25" s="259" t="s">
        <v>47</v>
      </c>
      <c r="J25" s="163"/>
    </row>
    <row r="26" spans="2:10" x14ac:dyDescent="0.3">
      <c r="B26" s="245" t="s">
        <v>3745</v>
      </c>
      <c r="C26" s="407"/>
      <c r="D26" s="401" t="s">
        <v>3673</v>
      </c>
      <c r="E26" s="285" t="s">
        <v>72</v>
      </c>
      <c r="F26" s="409" t="s">
        <v>3674</v>
      </c>
      <c r="G26" s="99" t="s">
        <v>3675</v>
      </c>
      <c r="H26" s="99" t="s">
        <v>3676</v>
      </c>
      <c r="I26" s="259" t="s">
        <v>47</v>
      </c>
      <c r="J26" s="163"/>
    </row>
    <row r="27" spans="2:10" x14ac:dyDescent="0.3">
      <c r="B27" s="245" t="s">
        <v>3746</v>
      </c>
      <c r="C27" s="407"/>
      <c r="D27" s="402"/>
      <c r="E27" s="285" t="s">
        <v>72</v>
      </c>
      <c r="F27" s="410"/>
      <c r="G27" s="409" t="s">
        <v>3677</v>
      </c>
      <c r="H27" s="99" t="s">
        <v>3678</v>
      </c>
      <c r="I27" s="259" t="s">
        <v>47</v>
      </c>
      <c r="J27" s="163"/>
    </row>
    <row r="28" spans="2:10" x14ac:dyDescent="0.3">
      <c r="B28" s="245" t="s">
        <v>3747</v>
      </c>
      <c r="C28" s="407"/>
      <c r="D28" s="402"/>
      <c r="E28" s="285" t="s">
        <v>72</v>
      </c>
      <c r="F28" s="410"/>
      <c r="G28" s="410"/>
      <c r="H28" s="99" t="s">
        <v>3679</v>
      </c>
      <c r="I28" s="259" t="s">
        <v>47</v>
      </c>
      <c r="J28" s="163"/>
    </row>
    <row r="29" spans="2:10" x14ac:dyDescent="0.3">
      <c r="B29" s="245" t="s">
        <v>3748</v>
      </c>
      <c r="C29" s="407"/>
      <c r="D29" s="402"/>
      <c r="E29" s="285" t="s">
        <v>72</v>
      </c>
      <c r="F29" s="410"/>
      <c r="G29" s="410"/>
      <c r="H29" s="99" t="s">
        <v>3685</v>
      </c>
      <c r="I29" s="259" t="s">
        <v>47</v>
      </c>
      <c r="J29" s="163"/>
    </row>
    <row r="30" spans="2:10" x14ac:dyDescent="0.3">
      <c r="B30" s="245" t="s">
        <v>3749</v>
      </c>
      <c r="C30" s="407"/>
      <c r="D30" s="402"/>
      <c r="E30" s="285" t="s">
        <v>72</v>
      </c>
      <c r="F30" s="411"/>
      <c r="G30" s="411"/>
      <c r="H30" s="99" t="s">
        <v>3686</v>
      </c>
      <c r="I30" s="259" t="s">
        <v>47</v>
      </c>
      <c r="J30" s="163"/>
    </row>
    <row r="31" spans="2:10" ht="33" x14ac:dyDescent="0.3">
      <c r="B31" s="245" t="s">
        <v>3750</v>
      </c>
      <c r="C31" s="407"/>
      <c r="D31" s="402"/>
      <c r="E31" s="285" t="s">
        <v>72</v>
      </c>
      <c r="F31" s="99" t="s">
        <v>3694</v>
      </c>
      <c r="G31" s="99" t="s">
        <v>3695</v>
      </c>
      <c r="H31" s="99" t="s">
        <v>3696</v>
      </c>
      <c r="I31" s="259" t="s">
        <v>47</v>
      </c>
      <c r="J31" s="163"/>
    </row>
    <row r="32" spans="2:10" x14ac:dyDescent="0.3">
      <c r="B32" s="245" t="s">
        <v>3751</v>
      </c>
      <c r="C32" s="407"/>
      <c r="D32" s="402"/>
      <c r="E32" s="285" t="s">
        <v>72</v>
      </c>
      <c r="F32" s="409" t="s">
        <v>3687</v>
      </c>
      <c r="G32" s="409" t="s">
        <v>3688</v>
      </c>
      <c r="H32" s="99" t="s">
        <v>3689</v>
      </c>
      <c r="I32" s="259" t="s">
        <v>47</v>
      </c>
      <c r="J32" s="163"/>
    </row>
    <row r="33" spans="2:10" x14ac:dyDescent="0.3">
      <c r="B33" s="245" t="s">
        <v>3752</v>
      </c>
      <c r="C33" s="407"/>
      <c r="D33" s="402"/>
      <c r="E33" s="285" t="s">
        <v>72</v>
      </c>
      <c r="F33" s="410"/>
      <c r="G33" s="411"/>
      <c r="H33" s="99" t="s">
        <v>3690</v>
      </c>
      <c r="I33" s="259" t="s">
        <v>47</v>
      </c>
      <c r="J33" s="163"/>
    </row>
    <row r="34" spans="2:10" x14ac:dyDescent="0.3">
      <c r="B34" s="245" t="s">
        <v>3753</v>
      </c>
      <c r="C34" s="407"/>
      <c r="D34" s="402"/>
      <c r="E34" s="285" t="s">
        <v>72</v>
      </c>
      <c r="F34" s="410"/>
      <c r="G34" s="409" t="s">
        <v>3691</v>
      </c>
      <c r="H34" s="99" t="s">
        <v>3692</v>
      </c>
      <c r="I34" s="259" t="s">
        <v>47</v>
      </c>
      <c r="J34" s="163"/>
    </row>
    <row r="35" spans="2:10" x14ac:dyDescent="0.3">
      <c r="B35" s="245" t="s">
        <v>3754</v>
      </c>
      <c r="C35" s="407"/>
      <c r="D35" s="402"/>
      <c r="E35" s="285" t="s">
        <v>72</v>
      </c>
      <c r="F35" s="411"/>
      <c r="G35" s="411"/>
      <c r="H35" s="99" t="s">
        <v>3693</v>
      </c>
      <c r="I35" s="259" t="s">
        <v>47</v>
      </c>
      <c r="J35" s="163"/>
    </row>
    <row r="36" spans="2:10" x14ac:dyDescent="0.3">
      <c r="B36" s="245" t="s">
        <v>3755</v>
      </c>
      <c r="C36" s="407"/>
      <c r="D36" s="402"/>
      <c r="E36" s="285" t="s">
        <v>72</v>
      </c>
      <c r="F36" s="409" t="s">
        <v>3704</v>
      </c>
      <c r="G36" s="409" t="s">
        <v>3705</v>
      </c>
      <c r="H36" s="99" t="s">
        <v>3706</v>
      </c>
      <c r="I36" s="259" t="s">
        <v>47</v>
      </c>
      <c r="J36" s="163"/>
    </row>
    <row r="37" spans="2:10" x14ac:dyDescent="0.3">
      <c r="B37" s="245" t="s">
        <v>3756</v>
      </c>
      <c r="C37" s="407"/>
      <c r="D37" s="402"/>
      <c r="E37" s="285" t="s">
        <v>72</v>
      </c>
      <c r="F37" s="410"/>
      <c r="G37" s="410"/>
      <c r="H37" s="99" t="s">
        <v>3707</v>
      </c>
      <c r="I37" s="259" t="s">
        <v>47</v>
      </c>
      <c r="J37" s="163"/>
    </row>
    <row r="38" spans="2:10" x14ac:dyDescent="0.3">
      <c r="B38" s="245" t="s">
        <v>3757</v>
      </c>
      <c r="C38" s="407"/>
      <c r="D38" s="402"/>
      <c r="E38" s="285" t="s">
        <v>72</v>
      </c>
      <c r="F38" s="410"/>
      <c r="G38" s="410"/>
      <c r="H38" s="99" t="s">
        <v>3708</v>
      </c>
      <c r="I38" s="259" t="s">
        <v>47</v>
      </c>
      <c r="J38" s="163"/>
    </row>
    <row r="39" spans="2:10" x14ac:dyDescent="0.3">
      <c r="B39" s="245" t="s">
        <v>3758</v>
      </c>
      <c r="C39" s="407"/>
      <c r="D39" s="402"/>
      <c r="E39" s="285" t="s">
        <v>72</v>
      </c>
      <c r="F39" s="410"/>
      <c r="G39" s="411"/>
      <c r="H39" s="99" t="s">
        <v>3709</v>
      </c>
      <c r="I39" s="259" t="s">
        <v>47</v>
      </c>
      <c r="J39" s="163"/>
    </row>
    <row r="40" spans="2:10" x14ac:dyDescent="0.3">
      <c r="B40" s="245" t="s">
        <v>3759</v>
      </c>
      <c r="C40" s="407"/>
      <c r="D40" s="402"/>
      <c r="E40" s="285" t="s">
        <v>72</v>
      </c>
      <c r="F40" s="410"/>
      <c r="G40" s="409" t="s">
        <v>3710</v>
      </c>
      <c r="H40" s="99" t="s">
        <v>3711</v>
      </c>
      <c r="I40" s="259" t="s">
        <v>47</v>
      </c>
      <c r="J40" s="163"/>
    </row>
    <row r="41" spans="2:10" x14ac:dyDescent="0.3">
      <c r="B41" s="245" t="s">
        <v>3760</v>
      </c>
      <c r="C41" s="407"/>
      <c r="D41" s="403"/>
      <c r="E41" s="285" t="s">
        <v>72</v>
      </c>
      <c r="F41" s="411"/>
      <c r="G41" s="411"/>
      <c r="H41" s="99" t="s">
        <v>3712</v>
      </c>
      <c r="I41" s="259" t="s">
        <v>47</v>
      </c>
      <c r="J41" s="163"/>
    </row>
    <row r="42" spans="2:10" x14ac:dyDescent="0.3">
      <c r="B42" s="245" t="s">
        <v>3761</v>
      </c>
      <c r="C42" s="407"/>
      <c r="D42" s="401" t="s">
        <v>3697</v>
      </c>
      <c r="E42" s="285" t="s">
        <v>72</v>
      </c>
      <c r="F42" s="409" t="s">
        <v>3698</v>
      </c>
      <c r="G42" s="99" t="s">
        <v>3700</v>
      </c>
      <c r="H42" s="99" t="s">
        <v>3701</v>
      </c>
      <c r="I42" s="259" t="s">
        <v>47</v>
      </c>
      <c r="J42" s="163"/>
    </row>
    <row r="43" spans="2:10" x14ac:dyDescent="0.3">
      <c r="B43" s="245" t="s">
        <v>3762</v>
      </c>
      <c r="C43" s="407"/>
      <c r="D43" s="402"/>
      <c r="E43" s="285" t="s">
        <v>72</v>
      </c>
      <c r="F43" s="410"/>
      <c r="G43" s="409" t="s">
        <v>3702</v>
      </c>
      <c r="H43" s="99" t="s">
        <v>3699</v>
      </c>
      <c r="I43" s="259" t="s">
        <v>47</v>
      </c>
      <c r="J43" s="163"/>
    </row>
    <row r="44" spans="2:10" x14ac:dyDescent="0.3">
      <c r="B44" s="245" t="s">
        <v>3763</v>
      </c>
      <c r="C44" s="407"/>
      <c r="D44" s="402"/>
      <c r="E44" s="285" t="s">
        <v>72</v>
      </c>
      <c r="F44" s="411"/>
      <c r="G44" s="411"/>
      <c r="H44" s="99" t="s">
        <v>3703</v>
      </c>
      <c r="I44" s="259" t="s">
        <v>47</v>
      </c>
      <c r="J44" s="163"/>
    </row>
    <row r="45" spans="2:10" x14ac:dyDescent="0.3">
      <c r="B45" s="245" t="s">
        <v>3764</v>
      </c>
      <c r="C45" s="407"/>
      <c r="D45" s="402"/>
      <c r="E45" s="285" t="s">
        <v>72</v>
      </c>
      <c r="F45" s="409" t="s">
        <v>3718</v>
      </c>
      <c r="G45" s="409" t="s">
        <v>3719</v>
      </c>
      <c r="H45" s="99" t="s">
        <v>3706</v>
      </c>
      <c r="I45" s="259" t="s">
        <v>47</v>
      </c>
      <c r="J45" s="163"/>
    </row>
    <row r="46" spans="2:10" x14ac:dyDescent="0.3">
      <c r="B46" s="245" t="s">
        <v>3765</v>
      </c>
      <c r="C46" s="407"/>
      <c r="D46" s="402"/>
      <c r="E46" s="285" t="s">
        <v>72</v>
      </c>
      <c r="F46" s="410"/>
      <c r="G46" s="410"/>
      <c r="H46" s="99" t="s">
        <v>3707</v>
      </c>
      <c r="I46" s="259" t="s">
        <v>47</v>
      </c>
      <c r="J46" s="163"/>
    </row>
    <row r="47" spans="2:10" x14ac:dyDescent="0.3">
      <c r="B47" s="245" t="s">
        <v>3766</v>
      </c>
      <c r="C47" s="407"/>
      <c r="D47" s="402"/>
      <c r="E47" s="285" t="s">
        <v>72</v>
      </c>
      <c r="F47" s="410"/>
      <c r="G47" s="410"/>
      <c r="H47" s="99" t="s">
        <v>3708</v>
      </c>
      <c r="I47" s="259" t="s">
        <v>47</v>
      </c>
      <c r="J47" s="163"/>
    </row>
    <row r="48" spans="2:10" x14ac:dyDescent="0.3">
      <c r="B48" s="245" t="s">
        <v>3767</v>
      </c>
      <c r="C48" s="407"/>
      <c r="D48" s="402"/>
      <c r="E48" s="285" t="s">
        <v>72</v>
      </c>
      <c r="F48" s="410"/>
      <c r="G48" s="411"/>
      <c r="H48" s="99" t="s">
        <v>3709</v>
      </c>
      <c r="I48" s="259" t="s">
        <v>47</v>
      </c>
      <c r="J48" s="163"/>
    </row>
    <row r="49" spans="2:10" x14ac:dyDescent="0.3">
      <c r="B49" s="245" t="s">
        <v>3768</v>
      </c>
      <c r="C49" s="407"/>
      <c r="D49" s="402"/>
      <c r="E49" s="285" t="s">
        <v>72</v>
      </c>
      <c r="F49" s="410"/>
      <c r="G49" s="409" t="s">
        <v>3720</v>
      </c>
      <c r="H49" s="99" t="s">
        <v>3711</v>
      </c>
      <c r="I49" s="259" t="s">
        <v>47</v>
      </c>
      <c r="J49" s="163"/>
    </row>
    <row r="50" spans="2:10" x14ac:dyDescent="0.3">
      <c r="B50" s="245" t="s">
        <v>3769</v>
      </c>
      <c r="C50" s="407"/>
      <c r="D50" s="403"/>
      <c r="E50" s="285" t="s">
        <v>72</v>
      </c>
      <c r="F50" s="411"/>
      <c r="G50" s="411"/>
      <c r="H50" s="99" t="s">
        <v>3712</v>
      </c>
      <c r="I50" s="259" t="s">
        <v>47</v>
      </c>
      <c r="J50" s="163"/>
    </row>
    <row r="51" spans="2:10" x14ac:dyDescent="0.3">
      <c r="B51" s="245" t="s">
        <v>3770</v>
      </c>
      <c r="C51" s="407"/>
      <c r="D51" s="401" t="s">
        <v>3721</v>
      </c>
      <c r="E51" s="285" t="s">
        <v>72</v>
      </c>
      <c r="F51" s="409" t="s">
        <v>3722</v>
      </c>
      <c r="G51" s="99" t="s">
        <v>3723</v>
      </c>
      <c r="H51" s="99" t="s">
        <v>3724</v>
      </c>
      <c r="I51" s="259" t="s">
        <v>47</v>
      </c>
      <c r="J51" s="163"/>
    </row>
    <row r="52" spans="2:10" x14ac:dyDescent="0.3">
      <c r="B52" s="245" t="s">
        <v>3771</v>
      </c>
      <c r="C52" s="407"/>
      <c r="D52" s="402"/>
      <c r="E52" s="285" t="s">
        <v>72</v>
      </c>
      <c r="F52" s="410"/>
      <c r="G52" s="409" t="s">
        <v>3725</v>
      </c>
      <c r="H52" s="99" t="s">
        <v>3726</v>
      </c>
      <c r="I52" s="259" t="s">
        <v>47</v>
      </c>
      <c r="J52" s="163"/>
    </row>
    <row r="53" spans="2:10" x14ac:dyDescent="0.3">
      <c r="B53" s="245" t="s">
        <v>3772</v>
      </c>
      <c r="C53" s="407"/>
      <c r="D53" s="402"/>
      <c r="E53" s="285" t="s">
        <v>72</v>
      </c>
      <c r="F53" s="410"/>
      <c r="G53" s="410"/>
      <c r="H53" s="99" t="s">
        <v>3727</v>
      </c>
      <c r="I53" s="259" t="s">
        <v>47</v>
      </c>
      <c r="J53" s="163"/>
    </row>
    <row r="54" spans="2:10" x14ac:dyDescent="0.3">
      <c r="B54" s="245" t="s">
        <v>3773</v>
      </c>
      <c r="C54" s="407"/>
      <c r="D54" s="402"/>
      <c r="E54" s="285" t="s">
        <v>72</v>
      </c>
      <c r="F54" s="411"/>
      <c r="G54" s="411"/>
      <c r="H54" s="99" t="s">
        <v>3728</v>
      </c>
      <c r="I54" s="259" t="s">
        <v>47</v>
      </c>
      <c r="J54" s="163"/>
    </row>
    <row r="55" spans="2:10" x14ac:dyDescent="0.3">
      <c r="B55" s="245" t="s">
        <v>3774</v>
      </c>
      <c r="C55" s="407"/>
      <c r="D55" s="402"/>
      <c r="E55" s="285" t="s">
        <v>72</v>
      </c>
      <c r="F55" s="409" t="s">
        <v>3731</v>
      </c>
      <c r="G55" s="409" t="s">
        <v>3729</v>
      </c>
      <c r="H55" s="99" t="s">
        <v>3706</v>
      </c>
      <c r="I55" s="259" t="s">
        <v>47</v>
      </c>
      <c r="J55" s="163"/>
    </row>
    <row r="56" spans="2:10" x14ac:dyDescent="0.3">
      <c r="B56" s="245" t="s">
        <v>3775</v>
      </c>
      <c r="C56" s="407"/>
      <c r="D56" s="402"/>
      <c r="E56" s="285" t="s">
        <v>72</v>
      </c>
      <c r="F56" s="410"/>
      <c r="G56" s="410"/>
      <c r="H56" s="99" t="s">
        <v>3707</v>
      </c>
      <c r="I56" s="259" t="s">
        <v>47</v>
      </c>
      <c r="J56" s="163"/>
    </row>
    <row r="57" spans="2:10" x14ac:dyDescent="0.3">
      <c r="B57" s="245" t="s">
        <v>3776</v>
      </c>
      <c r="C57" s="407"/>
      <c r="D57" s="402"/>
      <c r="E57" s="285" t="s">
        <v>72</v>
      </c>
      <c r="F57" s="410"/>
      <c r="G57" s="410"/>
      <c r="H57" s="99" t="s">
        <v>3708</v>
      </c>
      <c r="I57" s="259" t="s">
        <v>47</v>
      </c>
      <c r="J57" s="163"/>
    </row>
    <row r="58" spans="2:10" x14ac:dyDescent="0.3">
      <c r="B58" s="245" t="s">
        <v>3777</v>
      </c>
      <c r="C58" s="407"/>
      <c r="D58" s="402"/>
      <c r="E58" s="285" t="s">
        <v>72</v>
      </c>
      <c r="F58" s="410"/>
      <c r="G58" s="411"/>
      <c r="H58" s="99" t="s">
        <v>3709</v>
      </c>
      <c r="I58" s="259" t="s">
        <v>47</v>
      </c>
      <c r="J58" s="163"/>
    </row>
    <row r="59" spans="2:10" x14ac:dyDescent="0.3">
      <c r="B59" s="245" t="s">
        <v>3778</v>
      </c>
      <c r="C59" s="407"/>
      <c r="D59" s="402"/>
      <c r="E59" s="285" t="s">
        <v>72</v>
      </c>
      <c r="F59" s="410"/>
      <c r="G59" s="409" t="s">
        <v>3730</v>
      </c>
      <c r="H59" s="99" t="s">
        <v>3711</v>
      </c>
      <c r="I59" s="259" t="s">
        <v>47</v>
      </c>
      <c r="J59" s="163"/>
    </row>
    <row r="60" spans="2:10" x14ac:dyDescent="0.3">
      <c r="B60" s="245" t="s">
        <v>3779</v>
      </c>
      <c r="C60" s="408"/>
      <c r="D60" s="403"/>
      <c r="E60" s="285" t="s">
        <v>72</v>
      </c>
      <c r="F60" s="411"/>
      <c r="G60" s="411"/>
      <c r="H60" s="99" t="s">
        <v>3712</v>
      </c>
      <c r="I60" s="259" t="s">
        <v>47</v>
      </c>
      <c r="J60" s="163"/>
    </row>
  </sheetData>
  <mergeCells count="30">
    <mergeCell ref="G55:G58"/>
    <mergeCell ref="G59:G60"/>
    <mergeCell ref="F26:F30"/>
    <mergeCell ref="F32:F35"/>
    <mergeCell ref="F36:F41"/>
    <mergeCell ref="F42:F44"/>
    <mergeCell ref="F45:F50"/>
    <mergeCell ref="F51:F54"/>
    <mergeCell ref="F55:F60"/>
    <mergeCell ref="G40:G41"/>
    <mergeCell ref="G43:G44"/>
    <mergeCell ref="G45:G48"/>
    <mergeCell ref="G49:G50"/>
    <mergeCell ref="G52:G54"/>
    <mergeCell ref="D4:E4"/>
    <mergeCell ref="G36:G39"/>
    <mergeCell ref="C13:C60"/>
    <mergeCell ref="D13:D25"/>
    <mergeCell ref="D26:D41"/>
    <mergeCell ref="D42:D50"/>
    <mergeCell ref="D51:D60"/>
    <mergeCell ref="F13:F25"/>
    <mergeCell ref="G13:G14"/>
    <mergeCell ref="G15:G16"/>
    <mergeCell ref="G17:G19"/>
    <mergeCell ref="G20:G23"/>
    <mergeCell ref="G24:G25"/>
    <mergeCell ref="G27:G30"/>
    <mergeCell ref="G32:G33"/>
    <mergeCell ref="G34:G35"/>
  </mergeCells>
  <phoneticPr fontId="2" type="noConversion"/>
  <conditionalFormatting sqref="I13:I60">
    <cfRule type="cellIs" dxfId="83" priority="1" operator="equal">
      <formula>"Incomplete"</formula>
    </cfRule>
    <cfRule type="cellIs" dxfId="82" priority="2" operator="equal">
      <formula>"N/A"</formula>
    </cfRule>
    <cfRule type="cellIs" dxfId="81" priority="3" operator="equal">
      <formula>"Pass"</formula>
    </cfRule>
    <cfRule type="cellIs" dxfId="80" priority="4" operator="equal">
      <formula>"Fail"</formula>
    </cfRule>
  </conditionalFormatting>
  <dataValidations count="2">
    <dataValidation type="list" allowBlank="1" showInputMessage="1" showErrorMessage="1" sqref="D4 E13:E60">
      <formula1>"Full,Spot"</formula1>
    </dataValidation>
    <dataValidation type="list" allowBlank="1" showInputMessage="1" showErrorMessage="1" sqref="I13:I60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L48"/>
  <sheetViews>
    <sheetView showGridLines="0" zoomScale="80" zoomScaleNormal="70" workbookViewId="0">
      <selection activeCell="I12" sqref="I12"/>
    </sheetView>
  </sheetViews>
  <sheetFormatPr defaultRowHeight="16.5" x14ac:dyDescent="0.3"/>
  <cols>
    <col min="1" max="1" width="3.5" style="127" customWidth="1"/>
    <col min="2" max="2" width="18.25" style="84" customWidth="1"/>
    <col min="3" max="5" width="18.125" style="127" customWidth="1"/>
    <col min="6" max="7" width="30.125" style="153" customWidth="1"/>
    <col min="8" max="8" width="46.625" style="127" customWidth="1"/>
    <col min="9" max="9" width="10.5" style="84" customWidth="1"/>
    <col min="10" max="10" width="15.875" style="127" customWidth="1"/>
    <col min="11" max="16384" width="9" style="127"/>
  </cols>
  <sheetData>
    <row r="4" spans="2:12" ht="17.25" thickBot="1" x14ac:dyDescent="0.35">
      <c r="C4" s="211" t="s">
        <v>495</v>
      </c>
      <c r="D4" s="404" t="s">
        <v>72</v>
      </c>
      <c r="E4" s="405"/>
    </row>
    <row r="5" spans="2:12" ht="17.25" thickTop="1" x14ac:dyDescent="0.3">
      <c r="C5" s="200" t="s">
        <v>73</v>
      </c>
      <c r="D5" s="201">
        <f>COUNTIF($I$13:$I$2466,"Pass")</f>
        <v>35</v>
      </c>
      <c r="E5" s="202">
        <f>D5/$D$10</f>
        <v>1</v>
      </c>
    </row>
    <row r="6" spans="2:12" x14ac:dyDescent="0.3">
      <c r="C6" s="203" t="s">
        <v>74</v>
      </c>
      <c r="D6" s="204">
        <f>COUNTIF($I$13:$I$2466,"Fail")</f>
        <v>0</v>
      </c>
      <c r="E6" s="205">
        <f>D6/$D$10</f>
        <v>0</v>
      </c>
    </row>
    <row r="7" spans="2:12" x14ac:dyDescent="0.3">
      <c r="C7" s="203" t="s">
        <v>75</v>
      </c>
      <c r="D7" s="204">
        <f>COUNTIF($I$13:$I$2466,"N/A")</f>
        <v>0</v>
      </c>
      <c r="E7" s="205">
        <f>D7/$D$10</f>
        <v>0</v>
      </c>
    </row>
    <row r="8" spans="2:12" x14ac:dyDescent="0.3">
      <c r="C8" s="203" t="s">
        <v>76</v>
      </c>
      <c r="D8" s="204">
        <f>COUNTIF($I$13:$I$2466,"Block")</f>
        <v>0</v>
      </c>
      <c r="E8" s="205">
        <f>D8/$D$10</f>
        <v>0</v>
      </c>
    </row>
    <row r="9" spans="2:12" ht="17.25" thickBot="1" x14ac:dyDescent="0.35">
      <c r="C9" s="206" t="s">
        <v>18</v>
      </c>
      <c r="D9" s="207">
        <f>COUNTIF($I$13:$I$2466,"Incomplete")</f>
        <v>0</v>
      </c>
      <c r="E9" s="208">
        <f>D9/$D$10</f>
        <v>0</v>
      </c>
    </row>
    <row r="10" spans="2:12" x14ac:dyDescent="0.3">
      <c r="C10" s="209" t="s">
        <v>77</v>
      </c>
      <c r="D10" s="210">
        <f>SUM(D5:D9)</f>
        <v>35</v>
      </c>
      <c r="E10" s="202">
        <f>SUM(E5:E9)</f>
        <v>1</v>
      </c>
    </row>
    <row r="11" spans="2:12" ht="9.75" customHeight="1" x14ac:dyDescent="0.3"/>
    <row r="12" spans="2:12" x14ac:dyDescent="0.3">
      <c r="B12" s="214" t="s">
        <v>78</v>
      </c>
      <c r="C12" s="254" t="s">
        <v>79</v>
      </c>
      <c r="D12" s="254" t="s">
        <v>80</v>
      </c>
      <c r="E12" s="212" t="s">
        <v>179</v>
      </c>
      <c r="F12" s="212" t="s">
        <v>82</v>
      </c>
      <c r="G12" s="272" t="s">
        <v>187</v>
      </c>
      <c r="H12" s="212" t="s">
        <v>493</v>
      </c>
      <c r="I12" s="255" t="s">
        <v>204</v>
      </c>
      <c r="J12" s="212" t="s">
        <v>320</v>
      </c>
    </row>
    <row r="13" spans="2:12" ht="33" x14ac:dyDescent="0.3">
      <c r="B13" s="213" t="s">
        <v>3831</v>
      </c>
      <c r="C13" s="412" t="s">
        <v>1774</v>
      </c>
      <c r="D13" s="261"/>
      <c r="E13" s="285" t="s">
        <v>72</v>
      </c>
      <c r="F13" s="454" t="s">
        <v>1779</v>
      </c>
      <c r="G13" s="265"/>
      <c r="H13" s="98" t="s">
        <v>1780</v>
      </c>
      <c r="I13" s="259" t="s">
        <v>47</v>
      </c>
      <c r="J13" s="158"/>
    </row>
    <row r="14" spans="2:12" ht="49.5" x14ac:dyDescent="0.3">
      <c r="B14" s="268" t="s">
        <v>3832</v>
      </c>
      <c r="C14" s="413"/>
      <c r="D14" s="262"/>
      <c r="E14" s="285" t="s">
        <v>72</v>
      </c>
      <c r="F14" s="455"/>
      <c r="G14" s="266"/>
      <c r="H14" s="98" t="s">
        <v>1781</v>
      </c>
      <c r="I14" s="259" t="s">
        <v>47</v>
      </c>
      <c r="J14" s="71"/>
    </row>
    <row r="15" spans="2:12" ht="33" x14ac:dyDescent="0.3">
      <c r="B15" s="268" t="s">
        <v>3833</v>
      </c>
      <c r="C15" s="413"/>
      <c r="D15" s="262"/>
      <c r="E15" s="285" t="s">
        <v>72</v>
      </c>
      <c r="F15" s="455"/>
      <c r="G15" s="266"/>
      <c r="H15" s="98" t="s">
        <v>1782</v>
      </c>
      <c r="I15" s="259" t="s">
        <v>47</v>
      </c>
      <c r="J15" s="158"/>
      <c r="K15" s="166"/>
      <c r="L15" s="157"/>
    </row>
    <row r="16" spans="2:12" ht="33" x14ac:dyDescent="0.3">
      <c r="B16" s="268" t="s">
        <v>3834</v>
      </c>
      <c r="C16" s="413"/>
      <c r="D16" s="262"/>
      <c r="E16" s="285" t="s">
        <v>72</v>
      </c>
      <c r="F16" s="455"/>
      <c r="G16" s="266"/>
      <c r="H16" s="98" t="s">
        <v>1783</v>
      </c>
      <c r="I16" s="259" t="s">
        <v>47</v>
      </c>
      <c r="J16" s="158"/>
      <c r="K16" s="166"/>
      <c r="L16" s="157"/>
    </row>
    <row r="17" spans="2:10" ht="33" x14ac:dyDescent="0.3">
      <c r="B17" s="268" t="s">
        <v>3835</v>
      </c>
      <c r="C17" s="413"/>
      <c r="D17" s="262"/>
      <c r="E17" s="285" t="s">
        <v>72</v>
      </c>
      <c r="F17" s="455"/>
      <c r="G17" s="266"/>
      <c r="H17" s="98" t="s">
        <v>1785</v>
      </c>
      <c r="I17" s="259" t="s">
        <v>47</v>
      </c>
      <c r="J17" s="158"/>
    </row>
    <row r="18" spans="2:10" ht="33" x14ac:dyDescent="0.3">
      <c r="B18" s="268" t="s">
        <v>3836</v>
      </c>
      <c r="C18" s="413"/>
      <c r="D18" s="262"/>
      <c r="E18" s="285" t="s">
        <v>72</v>
      </c>
      <c r="F18" s="455"/>
      <c r="G18" s="266"/>
      <c r="H18" s="98" t="s">
        <v>1784</v>
      </c>
      <c r="I18" s="259" t="s">
        <v>47</v>
      </c>
      <c r="J18" s="158"/>
    </row>
    <row r="19" spans="2:10" x14ac:dyDescent="0.3">
      <c r="B19" s="452" t="s">
        <v>1798</v>
      </c>
      <c r="C19" s="453"/>
      <c r="D19" s="453"/>
      <c r="E19" s="453"/>
      <c r="F19" s="453"/>
      <c r="G19" s="453"/>
      <c r="H19" s="453"/>
      <c r="I19" s="453"/>
      <c r="J19" s="453"/>
    </row>
    <row r="20" spans="2:10" x14ac:dyDescent="0.3">
      <c r="B20" s="268" t="s">
        <v>3837</v>
      </c>
      <c r="C20" s="412" t="s">
        <v>1775</v>
      </c>
      <c r="D20" s="261"/>
      <c r="E20" s="285" t="s">
        <v>72</v>
      </c>
      <c r="F20" s="454"/>
      <c r="G20" s="265"/>
      <c r="H20" s="98" t="s">
        <v>1799</v>
      </c>
      <c r="I20" s="259" t="s">
        <v>47</v>
      </c>
      <c r="J20" s="158"/>
    </row>
    <row r="21" spans="2:10" x14ac:dyDescent="0.3">
      <c r="B21" s="268" t="s">
        <v>3838</v>
      </c>
      <c r="C21" s="413"/>
      <c r="D21" s="262"/>
      <c r="E21" s="285" t="s">
        <v>72</v>
      </c>
      <c r="F21" s="455"/>
      <c r="G21" s="266"/>
      <c r="H21" s="98" t="s">
        <v>1800</v>
      </c>
      <c r="I21" s="259" t="s">
        <v>47</v>
      </c>
      <c r="J21" s="158"/>
    </row>
    <row r="22" spans="2:10" x14ac:dyDescent="0.3">
      <c r="B22" s="268" t="s">
        <v>3839</v>
      </c>
      <c r="C22" s="413"/>
      <c r="D22" s="262"/>
      <c r="E22" s="285" t="s">
        <v>72</v>
      </c>
      <c r="F22" s="455"/>
      <c r="G22" s="266"/>
      <c r="H22" s="98" t="s">
        <v>1801</v>
      </c>
      <c r="I22" s="259" t="s">
        <v>47</v>
      </c>
      <c r="J22" s="158"/>
    </row>
    <row r="23" spans="2:10" x14ac:dyDescent="0.3">
      <c r="B23" s="268" t="s">
        <v>3840</v>
      </c>
      <c r="C23" s="413"/>
      <c r="D23" s="262"/>
      <c r="E23" s="285" t="s">
        <v>72</v>
      </c>
      <c r="F23" s="455"/>
      <c r="G23" s="266"/>
      <c r="H23" s="98" t="s">
        <v>1802</v>
      </c>
      <c r="I23" s="259" t="s">
        <v>47</v>
      </c>
      <c r="J23" s="158"/>
    </row>
    <row r="24" spans="2:10" x14ac:dyDescent="0.3">
      <c r="B24" s="268" t="s">
        <v>3841</v>
      </c>
      <c r="C24" s="413"/>
      <c r="D24" s="262"/>
      <c r="E24" s="285" t="s">
        <v>72</v>
      </c>
      <c r="F24" s="455"/>
      <c r="G24" s="266"/>
      <c r="H24" s="98" t="s">
        <v>1803</v>
      </c>
      <c r="I24" s="259" t="s">
        <v>47</v>
      </c>
      <c r="J24" s="158"/>
    </row>
    <row r="25" spans="2:10" x14ac:dyDescent="0.3">
      <c r="B25" s="268" t="s">
        <v>3842</v>
      </c>
      <c r="C25" s="413"/>
      <c r="D25" s="262"/>
      <c r="E25" s="285" t="s">
        <v>72</v>
      </c>
      <c r="F25" s="455"/>
      <c r="G25" s="266"/>
      <c r="H25" s="98" t="s">
        <v>1804</v>
      </c>
      <c r="I25" s="259" t="s">
        <v>47</v>
      </c>
      <c r="J25" s="158"/>
    </row>
    <row r="26" spans="2:10" x14ac:dyDescent="0.3">
      <c r="B26" s="268" t="s">
        <v>3843</v>
      </c>
      <c r="C26" s="413"/>
      <c r="D26" s="262"/>
      <c r="E26" s="285" t="s">
        <v>72</v>
      </c>
      <c r="F26" s="455"/>
      <c r="G26" s="266"/>
      <c r="H26" s="98" t="s">
        <v>1805</v>
      </c>
      <c r="I26" s="259" t="s">
        <v>47</v>
      </c>
      <c r="J26" s="158"/>
    </row>
    <row r="27" spans="2:10" x14ac:dyDescent="0.3">
      <c r="B27" s="268" t="s">
        <v>3844</v>
      </c>
      <c r="C27" s="449" t="s">
        <v>1776</v>
      </c>
      <c r="D27" s="263"/>
      <c r="E27" s="285" t="s">
        <v>72</v>
      </c>
      <c r="F27" s="415"/>
      <c r="G27" s="260"/>
      <c r="H27" s="154" t="s">
        <v>1806</v>
      </c>
      <c r="I27" s="259" t="s">
        <v>47</v>
      </c>
      <c r="J27" s="158"/>
    </row>
    <row r="28" spans="2:10" x14ac:dyDescent="0.3">
      <c r="B28" s="268" t="s">
        <v>3845</v>
      </c>
      <c r="C28" s="451"/>
      <c r="D28" s="264"/>
      <c r="E28" s="285" t="s">
        <v>72</v>
      </c>
      <c r="F28" s="450"/>
      <c r="G28" s="308"/>
      <c r="H28" s="187" t="s">
        <v>1807</v>
      </c>
      <c r="I28" s="259" t="s">
        <v>47</v>
      </c>
      <c r="J28" s="71"/>
    </row>
    <row r="29" spans="2:10" x14ac:dyDescent="0.3">
      <c r="B29" s="268" t="s">
        <v>3846</v>
      </c>
      <c r="C29" s="451"/>
      <c r="D29" s="264"/>
      <c r="E29" s="285" t="s">
        <v>72</v>
      </c>
      <c r="F29" s="450"/>
      <c r="G29" s="308"/>
      <c r="H29" s="187" t="s">
        <v>1808</v>
      </c>
      <c r="I29" s="259" t="s">
        <v>47</v>
      </c>
      <c r="J29" s="71"/>
    </row>
    <row r="30" spans="2:10" x14ac:dyDescent="0.3">
      <c r="B30" s="268" t="s">
        <v>3847</v>
      </c>
      <c r="C30" s="451"/>
      <c r="D30" s="264"/>
      <c r="E30" s="285" t="s">
        <v>72</v>
      </c>
      <c r="F30" s="450"/>
      <c r="G30" s="308"/>
      <c r="H30" s="187" t="s">
        <v>1809</v>
      </c>
      <c r="I30" s="259" t="s">
        <v>47</v>
      </c>
      <c r="J30" s="71"/>
    </row>
    <row r="31" spans="2:10" x14ac:dyDescent="0.3">
      <c r="B31" s="268" t="s">
        <v>3848</v>
      </c>
      <c r="C31" s="451"/>
      <c r="D31" s="264"/>
      <c r="E31" s="285" t="s">
        <v>72</v>
      </c>
      <c r="F31" s="450"/>
      <c r="G31" s="308"/>
      <c r="H31" s="187" t="s">
        <v>1810</v>
      </c>
      <c r="I31" s="259" t="s">
        <v>47</v>
      </c>
      <c r="J31" s="71"/>
    </row>
    <row r="32" spans="2:10" x14ac:dyDescent="0.3">
      <c r="B32" s="268" t="s">
        <v>3849</v>
      </c>
      <c r="C32" s="451"/>
      <c r="D32" s="264"/>
      <c r="E32" s="285" t="s">
        <v>72</v>
      </c>
      <c r="F32" s="450"/>
      <c r="G32" s="308"/>
      <c r="H32" s="154" t="s">
        <v>1811</v>
      </c>
      <c r="I32" s="259" t="s">
        <v>47</v>
      </c>
      <c r="J32" s="158"/>
    </row>
    <row r="33" spans="2:10" x14ac:dyDescent="0.3">
      <c r="B33" s="268" t="s">
        <v>3850</v>
      </c>
      <c r="C33" s="451"/>
      <c r="D33" s="264"/>
      <c r="E33" s="285" t="s">
        <v>72</v>
      </c>
      <c r="F33" s="450"/>
      <c r="G33" s="308"/>
      <c r="H33" s="154" t="s">
        <v>1812</v>
      </c>
      <c r="I33" s="259" t="s">
        <v>47</v>
      </c>
      <c r="J33" s="158"/>
    </row>
    <row r="34" spans="2:10" x14ac:dyDescent="0.3">
      <c r="B34" s="268" t="s">
        <v>3851</v>
      </c>
      <c r="C34" s="451"/>
      <c r="D34" s="264"/>
      <c r="E34" s="285" t="s">
        <v>72</v>
      </c>
      <c r="F34" s="450"/>
      <c r="G34" s="308"/>
      <c r="H34" s="154" t="s">
        <v>1813</v>
      </c>
      <c r="I34" s="259" t="s">
        <v>47</v>
      </c>
      <c r="J34" s="158"/>
    </row>
    <row r="35" spans="2:10" x14ac:dyDescent="0.3">
      <c r="B35" s="268" t="s">
        <v>3852</v>
      </c>
      <c r="C35" s="451"/>
      <c r="D35" s="264"/>
      <c r="E35" s="285" t="s">
        <v>72</v>
      </c>
      <c r="F35" s="450"/>
      <c r="G35" s="308"/>
      <c r="H35" s="154" t="s">
        <v>1814</v>
      </c>
      <c r="I35" s="259" t="s">
        <v>47</v>
      </c>
      <c r="J35" s="158"/>
    </row>
    <row r="36" spans="2:10" x14ac:dyDescent="0.3">
      <c r="B36" s="268" t="s">
        <v>3853</v>
      </c>
      <c r="C36" s="448" t="s">
        <v>1777</v>
      </c>
      <c r="D36" s="268"/>
      <c r="E36" s="285" t="s">
        <v>72</v>
      </c>
      <c r="F36" s="415"/>
      <c r="G36" s="260"/>
      <c r="H36" s="154" t="s">
        <v>1815</v>
      </c>
      <c r="I36" s="259" t="s">
        <v>47</v>
      </c>
      <c r="J36" s="158"/>
    </row>
    <row r="37" spans="2:10" x14ac:dyDescent="0.3">
      <c r="B37" s="268" t="s">
        <v>3854</v>
      </c>
      <c r="C37" s="448"/>
      <c r="D37" s="268"/>
      <c r="E37" s="285" t="s">
        <v>72</v>
      </c>
      <c r="F37" s="444"/>
      <c r="G37" s="267"/>
      <c r="H37" s="154" t="s">
        <v>1816</v>
      </c>
      <c r="I37" s="259" t="s">
        <v>47</v>
      </c>
      <c r="J37" s="158"/>
    </row>
    <row r="38" spans="2:10" x14ac:dyDescent="0.3">
      <c r="B38" s="268" t="s">
        <v>3855</v>
      </c>
      <c r="C38" s="448"/>
      <c r="D38" s="268"/>
      <c r="E38" s="285" t="s">
        <v>72</v>
      </c>
      <c r="F38" s="444"/>
      <c r="G38" s="267"/>
      <c r="H38" s="154" t="s">
        <v>1817</v>
      </c>
      <c r="I38" s="259" t="s">
        <v>47</v>
      </c>
      <c r="J38" s="158"/>
    </row>
    <row r="39" spans="2:10" x14ac:dyDescent="0.3">
      <c r="B39" s="268" t="s">
        <v>3856</v>
      </c>
      <c r="C39" s="448"/>
      <c r="D39" s="268"/>
      <c r="E39" s="285" t="s">
        <v>72</v>
      </c>
      <c r="F39" s="444"/>
      <c r="G39" s="267"/>
      <c r="H39" s="154" t="s">
        <v>1818</v>
      </c>
      <c r="I39" s="259" t="s">
        <v>47</v>
      </c>
      <c r="J39" s="158"/>
    </row>
    <row r="40" spans="2:10" x14ac:dyDescent="0.3">
      <c r="B40" s="268" t="s">
        <v>3857</v>
      </c>
      <c r="C40" s="448"/>
      <c r="D40" s="268"/>
      <c r="E40" s="285" t="s">
        <v>72</v>
      </c>
      <c r="F40" s="444"/>
      <c r="G40" s="267"/>
      <c r="H40" s="154" t="s">
        <v>1819</v>
      </c>
      <c r="I40" s="259" t="s">
        <v>47</v>
      </c>
      <c r="J40" s="158"/>
    </row>
    <row r="41" spans="2:10" x14ac:dyDescent="0.3">
      <c r="B41" s="268" t="s">
        <v>3858</v>
      </c>
      <c r="C41" s="448"/>
      <c r="D41" s="268"/>
      <c r="E41" s="285" t="s">
        <v>72</v>
      </c>
      <c r="F41" s="444"/>
      <c r="G41" s="267"/>
      <c r="H41" s="154" t="s">
        <v>1820</v>
      </c>
      <c r="I41" s="259" t="s">
        <v>47</v>
      </c>
      <c r="J41" s="158"/>
    </row>
    <row r="42" spans="2:10" x14ac:dyDescent="0.3">
      <c r="B42" s="268" t="s">
        <v>3859</v>
      </c>
      <c r="C42" s="448"/>
      <c r="D42" s="268"/>
      <c r="E42" s="285" t="s">
        <v>72</v>
      </c>
      <c r="F42" s="444"/>
      <c r="G42" s="267"/>
      <c r="H42" s="154" t="s">
        <v>1821</v>
      </c>
      <c r="I42" s="259" t="s">
        <v>47</v>
      </c>
      <c r="J42" s="158"/>
    </row>
    <row r="43" spans="2:10" x14ac:dyDescent="0.3">
      <c r="B43" s="268" t="s">
        <v>3860</v>
      </c>
      <c r="C43" s="448"/>
      <c r="D43" s="268"/>
      <c r="E43" s="285" t="s">
        <v>72</v>
      </c>
      <c r="F43" s="444"/>
      <c r="G43" s="267"/>
      <c r="H43" s="154" t="s">
        <v>1822</v>
      </c>
      <c r="I43" s="259" t="s">
        <v>47</v>
      </c>
      <c r="J43" s="158"/>
    </row>
    <row r="44" spans="2:10" x14ac:dyDescent="0.3">
      <c r="B44" s="268" t="s">
        <v>3861</v>
      </c>
      <c r="C44" s="449"/>
      <c r="D44" s="263"/>
      <c r="E44" s="302" t="s">
        <v>72</v>
      </c>
      <c r="F44" s="450"/>
      <c r="G44" s="308"/>
      <c r="H44" s="265" t="s">
        <v>1823</v>
      </c>
      <c r="I44" s="259" t="s">
        <v>47</v>
      </c>
      <c r="J44" s="303"/>
    </row>
    <row r="45" spans="2:10" x14ac:dyDescent="0.3">
      <c r="B45" s="268" t="s">
        <v>3862</v>
      </c>
      <c r="C45" s="445" t="s">
        <v>1778</v>
      </c>
      <c r="D45" s="294"/>
      <c r="E45" s="285" t="s">
        <v>72</v>
      </c>
      <c r="F45" s="446"/>
      <c r="G45" s="304"/>
      <c r="H45" s="304"/>
      <c r="I45" s="259" t="s">
        <v>47</v>
      </c>
      <c r="J45" s="305"/>
    </row>
    <row r="46" spans="2:10" x14ac:dyDescent="0.3">
      <c r="B46" s="268" t="s">
        <v>3863</v>
      </c>
      <c r="C46" s="445"/>
      <c r="D46" s="294"/>
      <c r="E46" s="285" t="s">
        <v>72</v>
      </c>
      <c r="F46" s="447"/>
      <c r="G46" s="309"/>
      <c r="H46" s="306"/>
      <c r="I46" s="259" t="s">
        <v>47</v>
      </c>
      <c r="J46" s="307"/>
    </row>
    <row r="47" spans="2:10" x14ac:dyDescent="0.3">
      <c r="B47" s="268" t="s">
        <v>3864</v>
      </c>
      <c r="C47" s="445"/>
      <c r="D47" s="294"/>
      <c r="E47" s="285" t="s">
        <v>72</v>
      </c>
      <c r="F47" s="447"/>
      <c r="G47" s="309"/>
      <c r="H47" s="304"/>
      <c r="I47" s="259" t="s">
        <v>47</v>
      </c>
      <c r="J47" s="305"/>
    </row>
    <row r="48" spans="2:10" x14ac:dyDescent="0.3">
      <c r="B48" s="268" t="s">
        <v>3865</v>
      </c>
      <c r="C48" s="445"/>
      <c r="D48" s="294"/>
      <c r="E48" s="285" t="s">
        <v>72</v>
      </c>
      <c r="F48" s="447"/>
      <c r="G48" s="309"/>
      <c r="H48" s="304"/>
      <c r="I48" s="259" t="s">
        <v>47</v>
      </c>
      <c r="J48" s="305"/>
    </row>
  </sheetData>
  <mergeCells count="12">
    <mergeCell ref="D4:E4"/>
    <mergeCell ref="B19:J19"/>
    <mergeCell ref="C20:C26"/>
    <mergeCell ref="C13:C18"/>
    <mergeCell ref="F13:F18"/>
    <mergeCell ref="F20:F26"/>
    <mergeCell ref="C45:C48"/>
    <mergeCell ref="F45:F48"/>
    <mergeCell ref="C36:C44"/>
    <mergeCell ref="F36:F44"/>
    <mergeCell ref="C27:C35"/>
    <mergeCell ref="F27:F35"/>
  </mergeCells>
  <phoneticPr fontId="2" type="noConversion"/>
  <conditionalFormatting sqref="I13:I18">
    <cfRule type="cellIs" dxfId="79" priority="5" operator="equal">
      <formula>"Incomplete"</formula>
    </cfRule>
    <cfRule type="cellIs" dxfId="78" priority="6" operator="equal">
      <formula>"N/A"</formula>
    </cfRule>
    <cfRule type="cellIs" dxfId="77" priority="7" operator="equal">
      <formula>"Pass"</formula>
    </cfRule>
    <cfRule type="cellIs" dxfId="76" priority="8" operator="equal">
      <formula>"Fail"</formula>
    </cfRule>
  </conditionalFormatting>
  <conditionalFormatting sqref="I20:I48">
    <cfRule type="cellIs" dxfId="75" priority="1" operator="equal">
      <formula>"Incomplete"</formula>
    </cfRule>
    <cfRule type="cellIs" dxfId="74" priority="2" operator="equal">
      <formula>"N/A"</formula>
    </cfRule>
    <cfRule type="cellIs" dxfId="73" priority="3" operator="equal">
      <formula>"Pass"</formula>
    </cfRule>
    <cfRule type="cellIs" dxfId="72" priority="4" operator="equal">
      <formula>"Fail"</formula>
    </cfRule>
  </conditionalFormatting>
  <dataValidations count="2">
    <dataValidation type="list" allowBlank="1" showInputMessage="1" showErrorMessage="1" sqref="D4 E13:E18 E20:E48">
      <formula1>"Full,Spot"</formula1>
    </dataValidation>
    <dataValidation type="list" allowBlank="1" showInputMessage="1" showErrorMessage="1" sqref="I13:I18 I20:I48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B1:E41"/>
  <sheetViews>
    <sheetView showGridLines="0" workbookViewId="0">
      <selection activeCell="D33" sqref="D33"/>
    </sheetView>
  </sheetViews>
  <sheetFormatPr defaultRowHeight="16.5" x14ac:dyDescent="0.3"/>
  <cols>
    <col min="1" max="1" width="1.875" customWidth="1"/>
    <col min="2" max="2" width="9.5" style="1" customWidth="1"/>
    <col min="3" max="3" width="15.125" style="1" customWidth="1"/>
    <col min="4" max="4" width="44" style="2" customWidth="1"/>
    <col min="5" max="5" width="11.375" style="1" customWidth="1"/>
  </cols>
  <sheetData>
    <row r="1" spans="2:5" s="8" customFormat="1" ht="9" customHeight="1" x14ac:dyDescent="0.3"/>
    <row r="2" spans="2:5" s="8" customFormat="1" ht="16.5" customHeight="1" x14ac:dyDescent="0.3"/>
    <row r="3" spans="2:5" s="8" customFormat="1" ht="16.5" customHeight="1" x14ac:dyDescent="0.3"/>
    <row r="4" spans="2:5" s="8" customFormat="1" ht="17.25" customHeight="1" x14ac:dyDescent="0.3"/>
    <row r="5" spans="2:5" ht="9.75" customHeight="1" x14ac:dyDescent="0.3"/>
    <row r="6" spans="2:5" x14ac:dyDescent="0.3">
      <c r="B6" s="3" t="s">
        <v>0</v>
      </c>
      <c r="C6" s="3" t="s">
        <v>1</v>
      </c>
      <c r="D6" s="4" t="s">
        <v>2</v>
      </c>
      <c r="E6" s="3" t="s">
        <v>3</v>
      </c>
    </row>
    <row r="7" spans="2:5" x14ac:dyDescent="0.3">
      <c r="B7" s="5">
        <v>20160816</v>
      </c>
      <c r="C7" s="5" t="s">
        <v>1671</v>
      </c>
      <c r="D7" s="6" t="s">
        <v>3886</v>
      </c>
      <c r="E7" s="7"/>
    </row>
    <row r="8" spans="2:5" x14ac:dyDescent="0.3">
      <c r="B8" s="5">
        <v>20160816</v>
      </c>
      <c r="C8" s="5" t="s">
        <v>3869</v>
      </c>
      <c r="D8" s="6" t="s">
        <v>3886</v>
      </c>
      <c r="E8" s="7"/>
    </row>
    <row r="9" spans="2:5" x14ac:dyDescent="0.3">
      <c r="B9" s="5">
        <v>20160816</v>
      </c>
      <c r="C9" s="5" t="s">
        <v>3870</v>
      </c>
      <c r="D9" s="6" t="s">
        <v>3886</v>
      </c>
      <c r="E9" s="7"/>
    </row>
    <row r="10" spans="2:5" x14ac:dyDescent="0.3">
      <c r="B10" s="5">
        <v>20160816</v>
      </c>
      <c r="C10" s="5" t="s">
        <v>3871</v>
      </c>
      <c r="D10" s="6" t="s">
        <v>3886</v>
      </c>
      <c r="E10" s="7"/>
    </row>
    <row r="11" spans="2:5" x14ac:dyDescent="0.3">
      <c r="B11" s="5">
        <v>20160816</v>
      </c>
      <c r="C11" s="5" t="s">
        <v>3872</v>
      </c>
      <c r="D11" s="6" t="s">
        <v>3886</v>
      </c>
      <c r="E11" s="7"/>
    </row>
    <row r="12" spans="2:5" x14ac:dyDescent="0.3">
      <c r="B12" s="5">
        <v>20160816</v>
      </c>
      <c r="C12" s="5" t="s">
        <v>3873</v>
      </c>
      <c r="D12" s="6" t="s">
        <v>3886</v>
      </c>
      <c r="E12" s="7"/>
    </row>
    <row r="13" spans="2:5" x14ac:dyDescent="0.3">
      <c r="B13" s="5">
        <v>20160816</v>
      </c>
      <c r="C13" s="5" t="s">
        <v>3874</v>
      </c>
      <c r="D13" s="6" t="s">
        <v>3886</v>
      </c>
      <c r="E13" s="7"/>
    </row>
    <row r="14" spans="2:5" x14ac:dyDescent="0.3">
      <c r="B14" s="5">
        <v>20160816</v>
      </c>
      <c r="C14" s="5" t="s">
        <v>3875</v>
      </c>
      <c r="D14" s="6" t="s">
        <v>3886</v>
      </c>
      <c r="E14" s="7"/>
    </row>
    <row r="15" spans="2:5" x14ac:dyDescent="0.3">
      <c r="B15" s="5">
        <v>20160816</v>
      </c>
      <c r="C15" s="5" t="s">
        <v>3876</v>
      </c>
      <c r="D15" s="6" t="s">
        <v>3886</v>
      </c>
      <c r="E15" s="7"/>
    </row>
    <row r="16" spans="2:5" x14ac:dyDescent="0.3">
      <c r="B16" s="5">
        <v>20160816</v>
      </c>
      <c r="C16" s="5" t="s">
        <v>3877</v>
      </c>
      <c r="D16" s="6" t="s">
        <v>3886</v>
      </c>
      <c r="E16" s="7"/>
    </row>
    <row r="17" spans="2:5" x14ac:dyDescent="0.3">
      <c r="B17" s="5">
        <v>20160816</v>
      </c>
      <c r="C17" s="5" t="s">
        <v>3878</v>
      </c>
      <c r="D17" s="6" t="s">
        <v>3886</v>
      </c>
      <c r="E17" s="7"/>
    </row>
    <row r="18" spans="2:5" x14ac:dyDescent="0.3">
      <c r="B18" s="5">
        <v>20160816</v>
      </c>
      <c r="C18" s="5" t="s">
        <v>3879</v>
      </c>
      <c r="D18" s="6" t="s">
        <v>3886</v>
      </c>
      <c r="E18" s="7"/>
    </row>
    <row r="19" spans="2:5" x14ac:dyDescent="0.3">
      <c r="B19" s="5">
        <v>20160816</v>
      </c>
      <c r="C19" s="5" t="s">
        <v>3880</v>
      </c>
      <c r="D19" s="6" t="s">
        <v>3886</v>
      </c>
      <c r="E19" s="7"/>
    </row>
    <row r="20" spans="2:5" x14ac:dyDescent="0.3">
      <c r="B20" s="5">
        <v>20160816</v>
      </c>
      <c r="C20" s="5" t="s">
        <v>3881</v>
      </c>
      <c r="D20" s="6" t="s">
        <v>3886</v>
      </c>
      <c r="E20" s="7"/>
    </row>
    <row r="21" spans="2:5" x14ac:dyDescent="0.3">
      <c r="B21" s="5">
        <v>20160816</v>
      </c>
      <c r="C21" s="5" t="s">
        <v>3882</v>
      </c>
      <c r="D21" s="6" t="s">
        <v>3886</v>
      </c>
      <c r="E21" s="7"/>
    </row>
    <row r="22" spans="2:5" x14ac:dyDescent="0.3">
      <c r="B22" s="5">
        <v>20160816</v>
      </c>
      <c r="C22" s="5" t="s">
        <v>3883</v>
      </c>
      <c r="D22" s="6" t="s">
        <v>3886</v>
      </c>
      <c r="E22" s="7"/>
    </row>
    <row r="23" spans="2:5" x14ac:dyDescent="0.3">
      <c r="B23" s="5">
        <v>20160816</v>
      </c>
      <c r="C23" s="5" t="s">
        <v>3884</v>
      </c>
      <c r="D23" s="6" t="s">
        <v>3886</v>
      </c>
      <c r="E23" s="7"/>
    </row>
    <row r="24" spans="2:5" x14ac:dyDescent="0.3">
      <c r="B24" s="5"/>
      <c r="C24" s="5"/>
      <c r="D24" s="6"/>
      <c r="E24" s="7"/>
    </row>
    <row r="25" spans="2:5" x14ac:dyDescent="0.3">
      <c r="B25" s="7"/>
      <c r="C25" s="7"/>
      <c r="D25" s="6"/>
      <c r="E25" s="7"/>
    </row>
    <row r="26" spans="2:5" x14ac:dyDescent="0.3">
      <c r="B26" s="7"/>
      <c r="C26" s="7"/>
      <c r="D26" s="6"/>
      <c r="E26" s="7"/>
    </row>
    <row r="27" spans="2:5" x14ac:dyDescent="0.3">
      <c r="B27" s="7"/>
      <c r="C27" s="7"/>
      <c r="D27" s="6"/>
      <c r="E27" s="7"/>
    </row>
    <row r="28" spans="2:5" x14ac:dyDescent="0.3">
      <c r="B28" s="7"/>
      <c r="C28" s="7"/>
      <c r="D28" s="6"/>
      <c r="E28" s="7"/>
    </row>
    <row r="29" spans="2:5" x14ac:dyDescent="0.3">
      <c r="B29" s="7"/>
      <c r="C29" s="7"/>
      <c r="D29" s="6"/>
      <c r="E29" s="7"/>
    </row>
    <row r="30" spans="2:5" x14ac:dyDescent="0.3">
      <c r="B30" s="7"/>
      <c r="C30" s="7"/>
      <c r="D30" s="6"/>
      <c r="E30" s="7"/>
    </row>
    <row r="31" spans="2:5" x14ac:dyDescent="0.3">
      <c r="B31" s="7"/>
      <c r="C31" s="7"/>
      <c r="D31" s="6"/>
      <c r="E31" s="7"/>
    </row>
    <row r="32" spans="2:5" x14ac:dyDescent="0.3">
      <c r="B32" s="7"/>
      <c r="C32" s="7"/>
      <c r="D32" s="6"/>
      <c r="E32" s="7"/>
    </row>
    <row r="33" spans="2:5" x14ac:dyDescent="0.3">
      <c r="B33" s="7"/>
      <c r="C33" s="7"/>
      <c r="D33" s="6"/>
      <c r="E33" s="7"/>
    </row>
    <row r="34" spans="2:5" x14ac:dyDescent="0.3">
      <c r="B34" s="7"/>
      <c r="C34" s="7"/>
      <c r="D34" s="6"/>
      <c r="E34" s="7"/>
    </row>
    <row r="35" spans="2:5" x14ac:dyDescent="0.3">
      <c r="B35" s="7"/>
      <c r="C35" s="7"/>
      <c r="D35" s="6"/>
      <c r="E35" s="7"/>
    </row>
    <row r="36" spans="2:5" x14ac:dyDescent="0.3">
      <c r="B36" s="7"/>
      <c r="C36" s="7"/>
      <c r="D36" s="6"/>
      <c r="E36" s="7"/>
    </row>
    <row r="37" spans="2:5" x14ac:dyDescent="0.3">
      <c r="B37" s="7"/>
      <c r="C37" s="7"/>
      <c r="D37" s="6"/>
      <c r="E37" s="7"/>
    </row>
    <row r="38" spans="2:5" x14ac:dyDescent="0.3">
      <c r="B38" s="7"/>
      <c r="C38" s="7"/>
      <c r="D38" s="6"/>
      <c r="E38" s="7"/>
    </row>
    <row r="39" spans="2:5" x14ac:dyDescent="0.3">
      <c r="B39" s="7"/>
      <c r="C39" s="7"/>
      <c r="D39" s="6"/>
      <c r="E39" s="7"/>
    </row>
    <row r="40" spans="2:5" x14ac:dyDescent="0.3">
      <c r="B40" s="7"/>
      <c r="C40" s="7"/>
      <c r="D40" s="6"/>
      <c r="E40" s="7"/>
    </row>
    <row r="41" spans="2:5" x14ac:dyDescent="0.3">
      <c r="B41" s="7"/>
      <c r="C41" s="7"/>
      <c r="D41" s="6"/>
      <c r="E41" s="7"/>
    </row>
  </sheetData>
  <autoFilter ref="B6:E41"/>
  <dataConsolidate/>
  <phoneticPr fontId="2" type="noConversion"/>
  <dataValidations count="1">
    <dataValidation type="list" allowBlank="1" showInputMessage="1" showErrorMessage="1" sqref="C25:C41">
      <formula1>"GameUI,Action,Quest,Craft,Party,Skill,Monster,Settings,Item,HolyCreature,Guild,Dungeon,Char_Select,GameStart"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Refer!$B$4:$B$20</xm:f>
          </x14:formula1>
          <xm:sqref>C8:C24</xm:sqref>
        </x14:dataValidation>
        <x14:dataValidation type="list" allowBlank="1" showInputMessage="1" showErrorMessage="1">
          <x14:formula1>
            <xm:f>Refer!$B$4:$B$51</xm:f>
          </x14:formula1>
          <xm:sqref>C7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L41"/>
  <sheetViews>
    <sheetView showGridLines="0" tabSelected="1" zoomScale="80" zoomScaleNormal="70" workbookViewId="0">
      <selection activeCell="H8" sqref="H8"/>
    </sheetView>
  </sheetViews>
  <sheetFormatPr defaultRowHeight="16.5" x14ac:dyDescent="0.3"/>
  <cols>
    <col min="1" max="1" width="3.5" style="127" customWidth="1"/>
    <col min="2" max="2" width="18.25" style="84" customWidth="1"/>
    <col min="3" max="5" width="18.125" style="127" customWidth="1"/>
    <col min="6" max="7" width="30.125" style="153" customWidth="1"/>
    <col min="8" max="8" width="46.625" style="127" customWidth="1"/>
    <col min="9" max="9" width="10.5" style="84" customWidth="1"/>
    <col min="10" max="10" width="15.875" style="127" customWidth="1"/>
    <col min="11" max="16384" width="9" style="127"/>
  </cols>
  <sheetData>
    <row r="4" spans="2:12" ht="17.25" thickBot="1" x14ac:dyDescent="0.35">
      <c r="C4" s="211" t="s">
        <v>495</v>
      </c>
      <c r="D4" s="394" t="s">
        <v>72</v>
      </c>
      <c r="E4" s="394"/>
    </row>
    <row r="5" spans="2:12" ht="17.25" thickTop="1" x14ac:dyDescent="0.3">
      <c r="C5" s="200" t="s">
        <v>73</v>
      </c>
      <c r="D5" s="201">
        <f>COUNTIF($I$13:$I$2459,"Pass")</f>
        <v>29</v>
      </c>
      <c r="E5" s="202">
        <f>D5/$D$10</f>
        <v>1</v>
      </c>
    </row>
    <row r="6" spans="2:12" x14ac:dyDescent="0.3">
      <c r="C6" s="203" t="s">
        <v>74</v>
      </c>
      <c r="D6" s="204">
        <f>COUNTIF($I$13:$I$2459,"Fail")</f>
        <v>0</v>
      </c>
      <c r="E6" s="205">
        <f>D6/$D$10</f>
        <v>0</v>
      </c>
    </row>
    <row r="7" spans="2:12" x14ac:dyDescent="0.3">
      <c r="C7" s="203" t="s">
        <v>75</v>
      </c>
      <c r="D7" s="204">
        <f>COUNTIF($I$13:$I$2459,"N/A")</f>
        <v>0</v>
      </c>
      <c r="E7" s="205">
        <f>D7/$D$10</f>
        <v>0</v>
      </c>
    </row>
    <row r="8" spans="2:12" x14ac:dyDescent="0.3">
      <c r="C8" s="203" t="s">
        <v>76</v>
      </c>
      <c r="D8" s="204">
        <f>COUNTIF($I$13:$I$2459,"Block")</f>
        <v>0</v>
      </c>
      <c r="E8" s="205">
        <f>D8/$D$10</f>
        <v>0</v>
      </c>
    </row>
    <row r="9" spans="2:12" ht="17.25" thickBot="1" x14ac:dyDescent="0.35">
      <c r="C9" s="206" t="s">
        <v>18</v>
      </c>
      <c r="D9" s="207">
        <f>COUNTIF($I$13:$I$2459,"Incomplete")</f>
        <v>0</v>
      </c>
      <c r="E9" s="208">
        <f>D9/$D$10</f>
        <v>0</v>
      </c>
    </row>
    <row r="10" spans="2:12" x14ac:dyDescent="0.3">
      <c r="C10" s="209" t="s">
        <v>77</v>
      </c>
      <c r="D10" s="210">
        <f>SUM(D5:D9)</f>
        <v>29</v>
      </c>
      <c r="E10" s="202">
        <f>SUM(E5:E9)</f>
        <v>1</v>
      </c>
    </row>
    <row r="11" spans="2:12" ht="9.75" customHeight="1" x14ac:dyDescent="0.3"/>
    <row r="12" spans="2:12" x14ac:dyDescent="0.3">
      <c r="B12" s="214" t="s">
        <v>78</v>
      </c>
      <c r="C12" s="254" t="s">
        <v>79</v>
      </c>
      <c r="D12" s="254" t="s">
        <v>80</v>
      </c>
      <c r="E12" s="212" t="s">
        <v>179</v>
      </c>
      <c r="F12" s="255" t="s">
        <v>82</v>
      </c>
      <c r="G12" s="272" t="s">
        <v>187</v>
      </c>
      <c r="H12" s="212" t="s">
        <v>493</v>
      </c>
      <c r="I12" s="255" t="s">
        <v>204</v>
      </c>
      <c r="J12" s="212" t="s">
        <v>320</v>
      </c>
    </row>
    <row r="13" spans="2:12" ht="33" x14ac:dyDescent="0.3">
      <c r="B13" s="213"/>
      <c r="C13" s="412" t="s">
        <v>1786</v>
      </c>
      <c r="D13" s="261"/>
      <c r="E13" s="285" t="s">
        <v>72</v>
      </c>
      <c r="F13" s="454" t="s">
        <v>1779</v>
      </c>
      <c r="G13" s="265"/>
      <c r="H13" s="98" t="s">
        <v>1791</v>
      </c>
      <c r="I13" s="259" t="s">
        <v>47</v>
      </c>
      <c r="J13" s="158"/>
    </row>
    <row r="14" spans="2:12" ht="33" x14ac:dyDescent="0.3">
      <c r="B14" s="213"/>
      <c r="C14" s="413"/>
      <c r="D14" s="262"/>
      <c r="E14" s="285" t="s">
        <v>72</v>
      </c>
      <c r="F14" s="455"/>
      <c r="G14" s="266"/>
      <c r="H14" s="98" t="s">
        <v>1792</v>
      </c>
      <c r="I14" s="259" t="s">
        <v>47</v>
      </c>
      <c r="J14" s="71"/>
    </row>
    <row r="15" spans="2:12" ht="49.5" x14ac:dyDescent="0.3">
      <c r="B15" s="213"/>
      <c r="C15" s="413"/>
      <c r="D15" s="262"/>
      <c r="E15" s="285" t="s">
        <v>72</v>
      </c>
      <c r="F15" s="455"/>
      <c r="G15" s="266"/>
      <c r="H15" s="98" t="s">
        <v>1793</v>
      </c>
      <c r="I15" s="259" t="s">
        <v>47</v>
      </c>
      <c r="J15" s="158"/>
      <c r="K15" s="166"/>
      <c r="L15" s="157"/>
    </row>
    <row r="16" spans="2:12" ht="49.5" x14ac:dyDescent="0.3">
      <c r="B16" s="213"/>
      <c r="C16" s="413"/>
      <c r="D16" s="262"/>
      <c r="E16" s="285" t="s">
        <v>72</v>
      </c>
      <c r="F16" s="455"/>
      <c r="G16" s="266"/>
      <c r="H16" s="98" t="s">
        <v>1794</v>
      </c>
      <c r="I16" s="259" t="s">
        <v>47</v>
      </c>
      <c r="J16" s="158"/>
      <c r="K16" s="166"/>
      <c r="L16" s="157"/>
    </row>
    <row r="17" spans="2:10" x14ac:dyDescent="0.3">
      <c r="B17" s="213"/>
      <c r="C17" s="413"/>
      <c r="D17" s="262"/>
      <c r="E17" s="285" t="s">
        <v>72</v>
      </c>
      <c r="F17" s="455"/>
      <c r="G17" s="266"/>
      <c r="H17" s="98" t="s">
        <v>1795</v>
      </c>
      <c r="I17" s="259" t="s">
        <v>47</v>
      </c>
      <c r="J17" s="158"/>
    </row>
    <row r="18" spans="2:10" ht="33" x14ac:dyDescent="0.3">
      <c r="B18" s="263"/>
      <c r="C18" s="413"/>
      <c r="D18" s="262"/>
      <c r="E18" s="285" t="s">
        <v>72</v>
      </c>
      <c r="F18" s="455"/>
      <c r="G18" s="266"/>
      <c r="H18" s="265" t="s">
        <v>1796</v>
      </c>
      <c r="I18" s="259" t="s">
        <v>47</v>
      </c>
      <c r="J18" s="310"/>
    </row>
    <row r="19" spans="2:10" x14ac:dyDescent="0.3">
      <c r="B19" s="294"/>
      <c r="C19" s="456" t="s">
        <v>1787</v>
      </c>
      <c r="D19" s="297"/>
      <c r="E19" s="285" t="s">
        <v>72</v>
      </c>
      <c r="F19" s="457"/>
      <c r="G19" s="311"/>
      <c r="H19" s="311"/>
      <c r="I19" s="259" t="s">
        <v>47</v>
      </c>
      <c r="J19" s="305"/>
    </row>
    <row r="20" spans="2:10" x14ac:dyDescent="0.3">
      <c r="B20" s="294"/>
      <c r="C20" s="456"/>
      <c r="D20" s="297"/>
      <c r="E20" s="285" t="s">
        <v>72</v>
      </c>
      <c r="F20" s="457"/>
      <c r="G20" s="311"/>
      <c r="H20" s="311"/>
      <c r="I20" s="259" t="s">
        <v>47</v>
      </c>
      <c r="J20" s="305"/>
    </row>
    <row r="21" spans="2:10" x14ac:dyDescent="0.3">
      <c r="B21" s="294"/>
      <c r="C21" s="456"/>
      <c r="D21" s="297"/>
      <c r="E21" s="285" t="s">
        <v>72</v>
      </c>
      <c r="F21" s="457"/>
      <c r="G21" s="311"/>
      <c r="H21" s="311"/>
      <c r="I21" s="259" t="s">
        <v>47</v>
      </c>
      <c r="J21" s="305"/>
    </row>
    <row r="22" spans="2:10" x14ac:dyDescent="0.3">
      <c r="B22" s="294"/>
      <c r="C22" s="456"/>
      <c r="D22" s="297"/>
      <c r="E22" s="285" t="s">
        <v>72</v>
      </c>
      <c r="F22" s="457"/>
      <c r="G22" s="311"/>
      <c r="H22" s="311"/>
      <c r="I22" s="259" t="s">
        <v>47</v>
      </c>
      <c r="J22" s="305"/>
    </row>
    <row r="23" spans="2:10" x14ac:dyDescent="0.3">
      <c r="B23" s="294"/>
      <c r="C23" s="456"/>
      <c r="D23" s="297"/>
      <c r="E23" s="285" t="s">
        <v>72</v>
      </c>
      <c r="F23" s="457"/>
      <c r="G23" s="311"/>
      <c r="H23" s="311"/>
      <c r="I23" s="259" t="s">
        <v>47</v>
      </c>
      <c r="J23" s="305"/>
    </row>
    <row r="24" spans="2:10" x14ac:dyDescent="0.3">
      <c r="B24" s="294"/>
      <c r="C24" s="456"/>
      <c r="D24" s="297"/>
      <c r="E24" s="285" t="s">
        <v>72</v>
      </c>
      <c r="F24" s="457"/>
      <c r="G24" s="311"/>
      <c r="H24" s="311"/>
      <c r="I24" s="259" t="s">
        <v>47</v>
      </c>
      <c r="J24" s="305"/>
    </row>
    <row r="25" spans="2:10" x14ac:dyDescent="0.3">
      <c r="B25" s="294"/>
      <c r="C25" s="456"/>
      <c r="D25" s="297"/>
      <c r="E25" s="285" t="s">
        <v>72</v>
      </c>
      <c r="F25" s="457"/>
      <c r="G25" s="311"/>
      <c r="H25" s="311"/>
      <c r="I25" s="259" t="s">
        <v>47</v>
      </c>
      <c r="J25" s="305"/>
    </row>
    <row r="26" spans="2:10" x14ac:dyDescent="0.3">
      <c r="B26" s="294"/>
      <c r="C26" s="456"/>
      <c r="D26" s="297"/>
      <c r="E26" s="285" t="s">
        <v>72</v>
      </c>
      <c r="F26" s="457"/>
      <c r="G26" s="311"/>
      <c r="H26" s="311"/>
      <c r="I26" s="259" t="s">
        <v>47</v>
      </c>
      <c r="J26" s="305"/>
    </row>
    <row r="27" spans="2:10" x14ac:dyDescent="0.3">
      <c r="B27" s="294"/>
      <c r="C27" s="456"/>
      <c r="D27" s="297"/>
      <c r="E27" s="285" t="s">
        <v>72</v>
      </c>
      <c r="F27" s="457"/>
      <c r="G27" s="311"/>
      <c r="H27" s="311"/>
      <c r="I27" s="259" t="s">
        <v>47</v>
      </c>
      <c r="J27" s="305"/>
    </row>
    <row r="28" spans="2:10" x14ac:dyDescent="0.3">
      <c r="B28" s="294"/>
      <c r="C28" s="456"/>
      <c r="D28" s="297"/>
      <c r="E28" s="285" t="s">
        <v>72</v>
      </c>
      <c r="F28" s="457"/>
      <c r="G28" s="311"/>
      <c r="H28" s="311"/>
      <c r="I28" s="259" t="s">
        <v>47</v>
      </c>
      <c r="J28" s="305"/>
    </row>
    <row r="29" spans="2:10" x14ac:dyDescent="0.3">
      <c r="B29" s="294"/>
      <c r="C29" s="456"/>
      <c r="D29" s="297"/>
      <c r="E29" s="285" t="s">
        <v>72</v>
      </c>
      <c r="F29" s="457"/>
      <c r="G29" s="311"/>
      <c r="H29" s="311"/>
      <c r="I29" s="259" t="s">
        <v>47</v>
      </c>
      <c r="J29" s="305"/>
    </row>
    <row r="30" spans="2:10" x14ac:dyDescent="0.3">
      <c r="B30" s="294"/>
      <c r="C30" s="445" t="s">
        <v>1788</v>
      </c>
      <c r="D30" s="294"/>
      <c r="E30" s="285" t="s">
        <v>72</v>
      </c>
      <c r="F30" s="446"/>
      <c r="G30" s="304"/>
      <c r="H30" s="304"/>
      <c r="I30" s="259" t="s">
        <v>47</v>
      </c>
      <c r="J30" s="305"/>
    </row>
    <row r="31" spans="2:10" x14ac:dyDescent="0.3">
      <c r="B31" s="294"/>
      <c r="C31" s="445"/>
      <c r="D31" s="294"/>
      <c r="E31" s="285" t="s">
        <v>72</v>
      </c>
      <c r="F31" s="447"/>
      <c r="G31" s="309"/>
      <c r="H31" s="306"/>
      <c r="I31" s="259" t="s">
        <v>47</v>
      </c>
      <c r="J31" s="307"/>
    </row>
    <row r="32" spans="2:10" x14ac:dyDescent="0.3">
      <c r="B32" s="294"/>
      <c r="C32" s="445"/>
      <c r="D32" s="294"/>
      <c r="E32" s="285" t="s">
        <v>72</v>
      </c>
      <c r="F32" s="447"/>
      <c r="G32" s="309"/>
      <c r="H32" s="304"/>
      <c r="I32" s="259" t="s">
        <v>47</v>
      </c>
      <c r="J32" s="305"/>
    </row>
    <row r="33" spans="2:10" x14ac:dyDescent="0.3">
      <c r="B33" s="294"/>
      <c r="C33" s="445"/>
      <c r="D33" s="294"/>
      <c r="E33" s="285" t="s">
        <v>72</v>
      </c>
      <c r="F33" s="447"/>
      <c r="G33" s="309"/>
      <c r="H33" s="304"/>
      <c r="I33" s="259" t="s">
        <v>47</v>
      </c>
      <c r="J33" s="305"/>
    </row>
    <row r="34" spans="2:10" x14ac:dyDescent="0.3">
      <c r="B34" s="294"/>
      <c r="C34" s="445" t="s">
        <v>1789</v>
      </c>
      <c r="D34" s="294"/>
      <c r="E34" s="285" t="s">
        <v>72</v>
      </c>
      <c r="F34" s="446"/>
      <c r="G34" s="304"/>
      <c r="H34" s="304"/>
      <c r="I34" s="259" t="s">
        <v>47</v>
      </c>
      <c r="J34" s="305"/>
    </row>
    <row r="35" spans="2:10" x14ac:dyDescent="0.3">
      <c r="B35" s="294"/>
      <c r="C35" s="445"/>
      <c r="D35" s="294"/>
      <c r="E35" s="285" t="s">
        <v>72</v>
      </c>
      <c r="F35" s="447"/>
      <c r="G35" s="309"/>
      <c r="H35" s="311"/>
      <c r="I35" s="259" t="s">
        <v>47</v>
      </c>
      <c r="J35" s="307"/>
    </row>
    <row r="36" spans="2:10" x14ac:dyDescent="0.3">
      <c r="B36" s="294"/>
      <c r="C36" s="445"/>
      <c r="D36" s="294"/>
      <c r="E36" s="285" t="s">
        <v>72</v>
      </c>
      <c r="F36" s="447"/>
      <c r="G36" s="309"/>
      <c r="H36" s="304"/>
      <c r="I36" s="259" t="s">
        <v>47</v>
      </c>
      <c r="J36" s="305"/>
    </row>
    <row r="37" spans="2:10" x14ac:dyDescent="0.3">
      <c r="B37" s="294"/>
      <c r="C37" s="445"/>
      <c r="D37" s="294"/>
      <c r="E37" s="285" t="s">
        <v>72</v>
      </c>
      <c r="F37" s="447"/>
      <c r="G37" s="309"/>
      <c r="H37" s="304"/>
      <c r="I37" s="259" t="s">
        <v>47</v>
      </c>
      <c r="J37" s="305"/>
    </row>
    <row r="38" spans="2:10" x14ac:dyDescent="0.3">
      <c r="B38" s="294"/>
      <c r="C38" s="445" t="s">
        <v>1790</v>
      </c>
      <c r="D38" s="294"/>
      <c r="E38" s="285" t="s">
        <v>72</v>
      </c>
      <c r="F38" s="446"/>
      <c r="G38" s="304"/>
      <c r="H38" s="304"/>
      <c r="I38" s="259" t="s">
        <v>47</v>
      </c>
      <c r="J38" s="305"/>
    </row>
    <row r="39" spans="2:10" x14ac:dyDescent="0.3">
      <c r="B39" s="294"/>
      <c r="C39" s="445"/>
      <c r="D39" s="294"/>
      <c r="E39" s="285" t="s">
        <v>72</v>
      </c>
      <c r="F39" s="447"/>
      <c r="G39" s="309"/>
      <c r="H39" s="306"/>
      <c r="I39" s="259" t="s">
        <v>47</v>
      </c>
      <c r="J39" s="307"/>
    </row>
    <row r="40" spans="2:10" x14ac:dyDescent="0.3">
      <c r="B40" s="294"/>
      <c r="C40" s="445"/>
      <c r="D40" s="294"/>
      <c r="E40" s="285" t="s">
        <v>72</v>
      </c>
      <c r="F40" s="447"/>
      <c r="G40" s="309"/>
      <c r="H40" s="304"/>
      <c r="I40" s="259" t="s">
        <v>47</v>
      </c>
      <c r="J40" s="305"/>
    </row>
    <row r="41" spans="2:10" x14ac:dyDescent="0.3">
      <c r="B41" s="294"/>
      <c r="C41" s="445"/>
      <c r="D41" s="294"/>
      <c r="E41" s="285" t="s">
        <v>72</v>
      </c>
      <c r="F41" s="447"/>
      <c r="G41" s="309"/>
      <c r="H41" s="304"/>
      <c r="I41" s="259" t="s">
        <v>47</v>
      </c>
      <c r="J41" s="305"/>
    </row>
  </sheetData>
  <mergeCells count="11">
    <mergeCell ref="D4:E4"/>
    <mergeCell ref="C13:C18"/>
    <mergeCell ref="F13:F18"/>
    <mergeCell ref="C19:C29"/>
    <mergeCell ref="F19:F29"/>
    <mergeCell ref="C30:C33"/>
    <mergeCell ref="F30:F33"/>
    <mergeCell ref="C34:C37"/>
    <mergeCell ref="F34:F37"/>
    <mergeCell ref="C38:C41"/>
    <mergeCell ref="F38:F41"/>
  </mergeCells>
  <phoneticPr fontId="2" type="noConversion"/>
  <conditionalFormatting sqref="I13:I41">
    <cfRule type="cellIs" dxfId="71" priority="1" operator="equal">
      <formula>"Incomplete"</formula>
    </cfRule>
    <cfRule type="cellIs" dxfId="70" priority="2" operator="equal">
      <formula>"N/A"</formula>
    </cfRule>
    <cfRule type="cellIs" dxfId="69" priority="3" operator="equal">
      <formula>"Pass"</formula>
    </cfRule>
    <cfRule type="cellIs" dxfId="68" priority="4" operator="equal">
      <formula>"Fail"</formula>
    </cfRule>
  </conditionalFormatting>
  <dataValidations count="2">
    <dataValidation type="list" allowBlank="1" showInputMessage="1" showErrorMessage="1" sqref="I13:I41">
      <formula1>"Pass,Fail,N/A,Block,Incomplete"</formula1>
    </dataValidation>
    <dataValidation type="list" allowBlank="1" showInputMessage="1" showErrorMessage="1" sqref="D4 E13:E41">
      <formula1>"Full,Spot"</formula1>
    </dataValidation>
  </dataValidations>
  <pageMargins left="0.7" right="0.7" top="0.75" bottom="0.75" header="0.3" footer="0.3"/>
  <drawing r:id="rId1"/>
  <picture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L68"/>
  <sheetViews>
    <sheetView showGridLines="0" zoomScale="80" zoomScaleNormal="70" workbookViewId="0">
      <selection activeCell="C12" sqref="C12:I12"/>
    </sheetView>
  </sheetViews>
  <sheetFormatPr defaultRowHeight="16.5" x14ac:dyDescent="0.3"/>
  <cols>
    <col min="1" max="1" width="3.5" style="127" customWidth="1"/>
    <col min="2" max="2" width="18.25" style="84" customWidth="1"/>
    <col min="3" max="5" width="18.125" style="127" customWidth="1"/>
    <col min="6" max="7" width="30.125" style="153" customWidth="1"/>
    <col min="8" max="8" width="46.625" style="127" customWidth="1"/>
    <col min="9" max="9" width="10.5" style="84" customWidth="1"/>
    <col min="10" max="10" width="15.875" style="127" customWidth="1"/>
    <col min="11" max="16384" width="9" style="127"/>
  </cols>
  <sheetData>
    <row r="4" spans="2:12" ht="17.25" thickBot="1" x14ac:dyDescent="0.35">
      <c r="C4" s="211" t="s">
        <v>495</v>
      </c>
      <c r="D4" s="394" t="s">
        <v>72</v>
      </c>
      <c r="E4" s="394"/>
    </row>
    <row r="5" spans="2:12" ht="17.25" thickTop="1" x14ac:dyDescent="0.3">
      <c r="C5" s="200" t="s">
        <v>73</v>
      </c>
      <c r="D5" s="201">
        <f>COUNTIF($I$13:$I$2465,"Pass")</f>
        <v>31</v>
      </c>
      <c r="E5" s="202">
        <f>D5/$D$10</f>
        <v>1</v>
      </c>
    </row>
    <row r="6" spans="2:12" x14ac:dyDescent="0.3">
      <c r="C6" s="203" t="s">
        <v>74</v>
      </c>
      <c r="D6" s="204">
        <f>COUNTIF($I$13:$I$2465,"Fail")</f>
        <v>0</v>
      </c>
      <c r="E6" s="205">
        <f>D6/$D$10</f>
        <v>0</v>
      </c>
    </row>
    <row r="7" spans="2:12" x14ac:dyDescent="0.3">
      <c r="C7" s="203" t="s">
        <v>75</v>
      </c>
      <c r="D7" s="204">
        <f>COUNTIF($I$13:$I$2465,"N/A")</f>
        <v>0</v>
      </c>
      <c r="E7" s="205">
        <f>D7/$D$10</f>
        <v>0</v>
      </c>
    </row>
    <row r="8" spans="2:12" x14ac:dyDescent="0.3">
      <c r="C8" s="203" t="s">
        <v>76</v>
      </c>
      <c r="D8" s="204">
        <f>COUNTIF($I$13:$I$2465,"Block")</f>
        <v>0</v>
      </c>
      <c r="E8" s="205">
        <f>D8/$D$10</f>
        <v>0</v>
      </c>
    </row>
    <row r="9" spans="2:12" ht="17.25" thickBot="1" x14ac:dyDescent="0.35">
      <c r="C9" s="206" t="s">
        <v>18</v>
      </c>
      <c r="D9" s="207">
        <f>COUNTIF($I$13:$I$2465,"Incomplete")</f>
        <v>0</v>
      </c>
      <c r="E9" s="208">
        <f>D9/$D$10</f>
        <v>0</v>
      </c>
    </row>
    <row r="10" spans="2:12" x14ac:dyDescent="0.3">
      <c r="C10" s="209" t="s">
        <v>77</v>
      </c>
      <c r="D10" s="210">
        <f>SUM(D5:D9)</f>
        <v>31</v>
      </c>
      <c r="E10" s="202">
        <f>SUM(E5:E9)</f>
        <v>1</v>
      </c>
    </row>
    <row r="11" spans="2:12" ht="9.75" customHeight="1" x14ac:dyDescent="0.3"/>
    <row r="12" spans="2:12" x14ac:dyDescent="0.3">
      <c r="B12" s="214" t="s">
        <v>78</v>
      </c>
      <c r="C12" s="254" t="s">
        <v>79</v>
      </c>
      <c r="D12" s="254" t="s">
        <v>80</v>
      </c>
      <c r="E12" s="255" t="s">
        <v>179</v>
      </c>
      <c r="F12" s="255" t="s">
        <v>82</v>
      </c>
      <c r="G12" s="272" t="s">
        <v>187</v>
      </c>
      <c r="H12" s="255" t="s">
        <v>493</v>
      </c>
      <c r="I12" s="255" t="s">
        <v>204</v>
      </c>
      <c r="J12" s="212" t="s">
        <v>320</v>
      </c>
    </row>
    <row r="13" spans="2:12" ht="33" x14ac:dyDescent="0.3">
      <c r="B13" s="213"/>
      <c r="C13" s="412" t="s">
        <v>1824</v>
      </c>
      <c r="D13" s="261"/>
      <c r="E13" s="285" t="s">
        <v>72</v>
      </c>
      <c r="F13" s="454" t="s">
        <v>1850</v>
      </c>
      <c r="G13" s="265"/>
      <c r="H13" s="98" t="s">
        <v>1852</v>
      </c>
      <c r="I13" s="259" t="s">
        <v>47</v>
      </c>
      <c r="J13" s="158"/>
    </row>
    <row r="14" spans="2:12" ht="33" x14ac:dyDescent="0.3">
      <c r="B14" s="213"/>
      <c r="C14" s="413"/>
      <c r="D14" s="262"/>
      <c r="E14" s="285" t="s">
        <v>72</v>
      </c>
      <c r="F14" s="455"/>
      <c r="G14" s="266"/>
      <c r="H14" s="98" t="s">
        <v>1828</v>
      </c>
      <c r="I14" s="259" t="s">
        <v>47</v>
      </c>
      <c r="J14" s="71"/>
    </row>
    <row r="15" spans="2:12" x14ac:dyDescent="0.3">
      <c r="B15" s="213"/>
      <c r="C15" s="413"/>
      <c r="D15" s="262"/>
      <c r="E15" s="285" t="s">
        <v>72</v>
      </c>
      <c r="F15" s="455"/>
      <c r="G15" s="266"/>
      <c r="H15" s="98" t="s">
        <v>1829</v>
      </c>
      <c r="I15" s="259" t="s">
        <v>47</v>
      </c>
      <c r="J15" s="158"/>
      <c r="K15" s="166"/>
      <c r="L15" s="157"/>
    </row>
    <row r="16" spans="2:12" x14ac:dyDescent="0.3">
      <c r="B16" s="213"/>
      <c r="C16" s="413"/>
      <c r="D16" s="262"/>
      <c r="E16" s="285" t="s">
        <v>72</v>
      </c>
      <c r="F16" s="455"/>
      <c r="G16" s="266"/>
      <c r="H16" s="98" t="s">
        <v>1830</v>
      </c>
      <c r="I16" s="259" t="s">
        <v>47</v>
      </c>
      <c r="J16" s="158"/>
      <c r="K16" s="166"/>
      <c r="L16" s="157"/>
    </row>
    <row r="17" spans="2:10" ht="33" x14ac:dyDescent="0.3">
      <c r="B17" s="213"/>
      <c r="C17" s="413"/>
      <c r="D17" s="262"/>
      <c r="E17" s="285" t="s">
        <v>72</v>
      </c>
      <c r="F17" s="455"/>
      <c r="G17" s="266"/>
      <c r="H17" s="98" t="s">
        <v>1831</v>
      </c>
      <c r="I17" s="259" t="s">
        <v>47</v>
      </c>
      <c r="J17" s="158"/>
    </row>
    <row r="18" spans="2:10" ht="33" x14ac:dyDescent="0.3">
      <c r="B18" s="213"/>
      <c r="C18" s="413"/>
      <c r="D18" s="262"/>
      <c r="E18" s="285" t="s">
        <v>72</v>
      </c>
      <c r="F18" s="455"/>
      <c r="G18" s="266"/>
      <c r="H18" s="98" t="s">
        <v>1832</v>
      </c>
      <c r="I18" s="259" t="s">
        <v>47</v>
      </c>
      <c r="J18" s="158"/>
    </row>
    <row r="19" spans="2:10" ht="33" x14ac:dyDescent="0.3">
      <c r="B19" s="213"/>
      <c r="C19" s="413"/>
      <c r="D19" s="262"/>
      <c r="E19" s="285" t="s">
        <v>72</v>
      </c>
      <c r="F19" s="455"/>
      <c r="G19" s="266"/>
      <c r="H19" s="98" t="s">
        <v>1838</v>
      </c>
      <c r="I19" s="259" t="s">
        <v>47</v>
      </c>
      <c r="J19" s="158"/>
    </row>
    <row r="20" spans="2:10" ht="33" x14ac:dyDescent="0.3">
      <c r="B20" s="213"/>
      <c r="C20" s="413"/>
      <c r="D20" s="262"/>
      <c r="E20" s="285" t="s">
        <v>72</v>
      </c>
      <c r="F20" s="455"/>
      <c r="G20" s="266"/>
      <c r="H20" s="98" t="s">
        <v>1833</v>
      </c>
      <c r="I20" s="259" t="s">
        <v>47</v>
      </c>
      <c r="J20" s="158"/>
    </row>
    <row r="21" spans="2:10" x14ac:dyDescent="0.3">
      <c r="B21" s="213"/>
      <c r="C21" s="413"/>
      <c r="D21" s="262"/>
      <c r="E21" s="285" t="s">
        <v>72</v>
      </c>
      <c r="F21" s="455"/>
      <c r="G21" s="266"/>
      <c r="H21" s="98" t="s">
        <v>1834</v>
      </c>
      <c r="I21" s="259" t="s">
        <v>47</v>
      </c>
      <c r="J21" s="158"/>
    </row>
    <row r="22" spans="2:10" ht="49.5" x14ac:dyDescent="0.3">
      <c r="B22" s="213"/>
      <c r="C22" s="413"/>
      <c r="D22" s="262"/>
      <c r="E22" s="285" t="s">
        <v>72</v>
      </c>
      <c r="F22" s="455"/>
      <c r="G22" s="266"/>
      <c r="H22" s="98" t="s">
        <v>1835</v>
      </c>
      <c r="I22" s="259" t="s">
        <v>47</v>
      </c>
      <c r="J22" s="158"/>
    </row>
    <row r="23" spans="2:10" ht="33" x14ac:dyDescent="0.3">
      <c r="B23" s="213"/>
      <c r="C23" s="413"/>
      <c r="D23" s="262"/>
      <c r="E23" s="285" t="s">
        <v>72</v>
      </c>
      <c r="F23" s="455"/>
      <c r="G23" s="266"/>
      <c r="H23" s="98" t="s">
        <v>1836</v>
      </c>
      <c r="I23" s="259" t="s">
        <v>47</v>
      </c>
      <c r="J23" s="158"/>
    </row>
    <row r="24" spans="2:10" ht="33" x14ac:dyDescent="0.3">
      <c r="B24" s="213"/>
      <c r="C24" s="413"/>
      <c r="D24" s="262"/>
      <c r="E24" s="285" t="s">
        <v>72</v>
      </c>
      <c r="F24" s="455"/>
      <c r="G24" s="266"/>
      <c r="H24" s="98" t="s">
        <v>1837</v>
      </c>
      <c r="I24" s="259" t="s">
        <v>47</v>
      </c>
      <c r="J24" s="158"/>
    </row>
    <row r="25" spans="2:10" ht="33" x14ac:dyDescent="0.3">
      <c r="B25" s="213"/>
      <c r="C25" s="412" t="s">
        <v>1825</v>
      </c>
      <c r="D25" s="261"/>
      <c r="E25" s="285" t="s">
        <v>72</v>
      </c>
      <c r="F25" s="454" t="s">
        <v>1839</v>
      </c>
      <c r="G25" s="265"/>
      <c r="H25" s="98" t="s">
        <v>1840</v>
      </c>
      <c r="I25" s="259" t="s">
        <v>47</v>
      </c>
      <c r="J25" s="158"/>
    </row>
    <row r="26" spans="2:10" ht="33" x14ac:dyDescent="0.3">
      <c r="B26" s="213"/>
      <c r="C26" s="413"/>
      <c r="D26" s="262"/>
      <c r="E26" s="285" t="s">
        <v>72</v>
      </c>
      <c r="F26" s="455"/>
      <c r="G26" s="266"/>
      <c r="H26" s="98" t="s">
        <v>1841</v>
      </c>
      <c r="I26" s="259" t="s">
        <v>47</v>
      </c>
      <c r="J26" s="158"/>
    </row>
    <row r="27" spans="2:10" x14ac:dyDescent="0.3">
      <c r="B27" s="213"/>
      <c r="C27" s="413"/>
      <c r="D27" s="262"/>
      <c r="E27" s="285" t="s">
        <v>72</v>
      </c>
      <c r="F27" s="455"/>
      <c r="G27" s="266"/>
      <c r="H27" s="98" t="s">
        <v>1842</v>
      </c>
      <c r="I27" s="259" t="s">
        <v>47</v>
      </c>
      <c r="J27" s="158"/>
    </row>
    <row r="28" spans="2:10" x14ac:dyDescent="0.3">
      <c r="B28" s="213"/>
      <c r="C28" s="413"/>
      <c r="D28" s="262"/>
      <c r="E28" s="285" t="s">
        <v>72</v>
      </c>
      <c r="F28" s="455"/>
      <c r="G28" s="266"/>
      <c r="H28" s="98" t="s">
        <v>1843</v>
      </c>
      <c r="I28" s="259" t="s">
        <v>47</v>
      </c>
      <c r="J28" s="158"/>
    </row>
    <row r="29" spans="2:10" ht="33" x14ac:dyDescent="0.3">
      <c r="B29" s="213"/>
      <c r="C29" s="413"/>
      <c r="D29" s="262"/>
      <c r="E29" s="285" t="s">
        <v>72</v>
      </c>
      <c r="F29" s="455"/>
      <c r="G29" s="266"/>
      <c r="H29" s="98" t="s">
        <v>1844</v>
      </c>
      <c r="I29" s="259" t="s">
        <v>47</v>
      </c>
      <c r="J29" s="158"/>
    </row>
    <row r="30" spans="2:10" ht="33" x14ac:dyDescent="0.3">
      <c r="B30" s="213"/>
      <c r="C30" s="413"/>
      <c r="D30" s="262"/>
      <c r="E30" s="285" t="s">
        <v>72</v>
      </c>
      <c r="F30" s="455"/>
      <c r="G30" s="266"/>
      <c r="H30" s="98" t="s">
        <v>1845</v>
      </c>
      <c r="I30" s="259" t="s">
        <v>47</v>
      </c>
      <c r="J30" s="158"/>
    </row>
    <row r="31" spans="2:10" x14ac:dyDescent="0.3">
      <c r="B31" s="213"/>
      <c r="C31" s="413"/>
      <c r="D31" s="262"/>
      <c r="E31" s="285" t="s">
        <v>72</v>
      </c>
      <c r="F31" s="455"/>
      <c r="G31" s="266"/>
      <c r="H31" s="98" t="s">
        <v>1846</v>
      </c>
      <c r="I31" s="259" t="s">
        <v>47</v>
      </c>
      <c r="J31" s="158"/>
    </row>
    <row r="32" spans="2:10" ht="33" x14ac:dyDescent="0.3">
      <c r="B32" s="213"/>
      <c r="C32" s="413"/>
      <c r="D32" s="262"/>
      <c r="E32" s="285" t="s">
        <v>72</v>
      </c>
      <c r="F32" s="455"/>
      <c r="G32" s="266"/>
      <c r="H32" s="98" t="s">
        <v>1847</v>
      </c>
      <c r="I32" s="259" t="s">
        <v>47</v>
      </c>
      <c r="J32" s="158"/>
    </row>
    <row r="33" spans="2:10" ht="33" x14ac:dyDescent="0.3">
      <c r="B33" s="213"/>
      <c r="C33" s="413"/>
      <c r="D33" s="262"/>
      <c r="E33" s="285" t="s">
        <v>72</v>
      </c>
      <c r="F33" s="455"/>
      <c r="G33" s="266"/>
      <c r="H33" s="98" t="s">
        <v>1848</v>
      </c>
      <c r="I33" s="259" t="s">
        <v>47</v>
      </c>
      <c r="J33" s="158"/>
    </row>
    <row r="34" spans="2:10" x14ac:dyDescent="0.3">
      <c r="B34" s="213"/>
      <c r="C34" s="413"/>
      <c r="D34" s="262"/>
      <c r="E34" s="285" t="s">
        <v>72</v>
      </c>
      <c r="F34" s="455"/>
      <c r="G34" s="266"/>
      <c r="H34" s="98"/>
      <c r="I34" s="259" t="s">
        <v>47</v>
      </c>
      <c r="J34" s="158"/>
    </row>
    <row r="35" spans="2:10" x14ac:dyDescent="0.3">
      <c r="B35" s="213"/>
      <c r="C35" s="413"/>
      <c r="D35" s="262"/>
      <c r="E35" s="285" t="s">
        <v>72</v>
      </c>
      <c r="F35" s="455"/>
      <c r="G35" s="266"/>
      <c r="H35" s="98"/>
      <c r="I35" s="259" t="s">
        <v>47</v>
      </c>
      <c r="J35" s="158"/>
    </row>
    <row r="36" spans="2:10" x14ac:dyDescent="0.3">
      <c r="B36" s="213"/>
      <c r="C36" s="449" t="s">
        <v>1826</v>
      </c>
      <c r="D36" s="263"/>
      <c r="E36" s="285" t="s">
        <v>72</v>
      </c>
      <c r="F36" s="415"/>
      <c r="G36" s="260"/>
      <c r="H36" s="154"/>
      <c r="I36" s="259" t="s">
        <v>47</v>
      </c>
      <c r="J36" s="158"/>
    </row>
    <row r="37" spans="2:10" x14ac:dyDescent="0.3">
      <c r="B37" s="213"/>
      <c r="C37" s="451"/>
      <c r="D37" s="264"/>
      <c r="E37" s="285" t="s">
        <v>72</v>
      </c>
      <c r="F37" s="450"/>
      <c r="G37" s="308"/>
      <c r="H37" s="187"/>
      <c r="I37" s="259" t="s">
        <v>47</v>
      </c>
      <c r="J37" s="71"/>
    </row>
    <row r="38" spans="2:10" x14ac:dyDescent="0.3">
      <c r="B38" s="213"/>
      <c r="C38" s="451"/>
      <c r="D38" s="264"/>
      <c r="E38" s="285" t="s">
        <v>72</v>
      </c>
      <c r="F38" s="450"/>
      <c r="G38" s="308"/>
      <c r="H38" s="154"/>
      <c r="I38" s="259" t="s">
        <v>47</v>
      </c>
      <c r="J38" s="158"/>
    </row>
    <row r="39" spans="2:10" x14ac:dyDescent="0.3">
      <c r="B39" s="213"/>
      <c r="C39" s="451"/>
      <c r="D39" s="264"/>
      <c r="E39" s="285" t="s">
        <v>72</v>
      </c>
      <c r="F39" s="450"/>
      <c r="G39" s="308"/>
      <c r="H39" s="154"/>
      <c r="I39" s="259" t="s">
        <v>47</v>
      </c>
      <c r="J39" s="158"/>
    </row>
    <row r="40" spans="2:10" x14ac:dyDescent="0.3">
      <c r="B40" s="213"/>
      <c r="C40" s="448" t="s">
        <v>1827</v>
      </c>
      <c r="D40" s="268"/>
      <c r="E40" s="285" t="s">
        <v>72</v>
      </c>
      <c r="F40" s="415"/>
      <c r="G40" s="260"/>
      <c r="H40" s="154"/>
      <c r="I40" s="259" t="s">
        <v>47</v>
      </c>
      <c r="J40" s="158"/>
    </row>
    <row r="41" spans="2:10" x14ac:dyDescent="0.3">
      <c r="B41" s="213"/>
      <c r="C41" s="448"/>
      <c r="D41" s="268"/>
      <c r="E41" s="285" t="s">
        <v>72</v>
      </c>
      <c r="F41" s="450"/>
      <c r="G41" s="308"/>
      <c r="H41" s="98"/>
      <c r="I41" s="259" t="s">
        <v>47</v>
      </c>
      <c r="J41" s="71"/>
    </row>
    <row r="42" spans="2:10" x14ac:dyDescent="0.3">
      <c r="B42" s="213"/>
      <c r="C42" s="448"/>
      <c r="D42" s="268"/>
      <c r="E42" s="285" t="s">
        <v>72</v>
      </c>
      <c r="F42" s="450"/>
      <c r="G42" s="308"/>
      <c r="H42" s="154"/>
      <c r="I42" s="259" t="s">
        <v>47</v>
      </c>
      <c r="J42" s="158"/>
    </row>
    <row r="43" spans="2:10" x14ac:dyDescent="0.3">
      <c r="B43" s="213"/>
      <c r="C43" s="448"/>
      <c r="D43" s="268"/>
      <c r="E43" s="285" t="s">
        <v>72</v>
      </c>
      <c r="F43" s="450"/>
      <c r="G43" s="308"/>
      <c r="H43" s="154"/>
      <c r="I43" s="259" t="s">
        <v>47</v>
      </c>
      <c r="J43" s="158"/>
    </row>
    <row r="44" spans="2:10" x14ac:dyDescent="0.3">
      <c r="B44" s="213"/>
      <c r="C44" s="449"/>
      <c r="D44" s="263"/>
      <c r="E44" s="186"/>
      <c r="F44" s="415"/>
      <c r="G44" s="260"/>
      <c r="H44" s="154"/>
      <c r="I44" s="256"/>
      <c r="J44" s="158"/>
    </row>
    <row r="45" spans="2:10" x14ac:dyDescent="0.3">
      <c r="B45" s="213"/>
      <c r="C45" s="451"/>
      <c r="D45" s="264"/>
      <c r="E45" s="186"/>
      <c r="F45" s="450"/>
      <c r="G45" s="308"/>
      <c r="H45" s="187"/>
      <c r="I45" s="256"/>
      <c r="J45" s="71"/>
    </row>
    <row r="46" spans="2:10" x14ac:dyDescent="0.3">
      <c r="B46" s="213"/>
      <c r="C46" s="451"/>
      <c r="D46" s="264"/>
      <c r="E46" s="186"/>
      <c r="F46" s="450"/>
      <c r="G46" s="308"/>
      <c r="H46" s="154"/>
      <c r="I46" s="256"/>
      <c r="J46" s="158"/>
    </row>
    <row r="47" spans="2:10" x14ac:dyDescent="0.3">
      <c r="B47" s="213"/>
      <c r="C47" s="451"/>
      <c r="D47" s="264"/>
      <c r="E47" s="186"/>
      <c r="F47" s="450"/>
      <c r="G47" s="308"/>
      <c r="H47" s="154"/>
      <c r="I47" s="256"/>
      <c r="J47" s="158"/>
    </row>
    <row r="48" spans="2:10" x14ac:dyDescent="0.3">
      <c r="F48" s="85"/>
      <c r="G48" s="85"/>
    </row>
    <row r="49" spans="6:7" x14ac:dyDescent="0.3">
      <c r="F49" s="85"/>
      <c r="G49" s="85"/>
    </row>
    <row r="50" spans="6:7" x14ac:dyDescent="0.3">
      <c r="F50" s="85"/>
      <c r="G50" s="85"/>
    </row>
    <row r="51" spans="6:7" x14ac:dyDescent="0.3">
      <c r="F51" s="85"/>
      <c r="G51" s="85"/>
    </row>
    <row r="52" spans="6:7" x14ac:dyDescent="0.3">
      <c r="F52" s="85"/>
      <c r="G52" s="85"/>
    </row>
    <row r="53" spans="6:7" x14ac:dyDescent="0.3">
      <c r="F53" s="85"/>
      <c r="G53" s="85"/>
    </row>
    <row r="54" spans="6:7" x14ac:dyDescent="0.3">
      <c r="F54" s="85"/>
      <c r="G54" s="85"/>
    </row>
    <row r="55" spans="6:7" x14ac:dyDescent="0.3">
      <c r="F55" s="85"/>
      <c r="G55" s="85"/>
    </row>
    <row r="56" spans="6:7" x14ac:dyDescent="0.3">
      <c r="F56" s="85"/>
      <c r="G56" s="85"/>
    </row>
    <row r="57" spans="6:7" x14ac:dyDescent="0.3">
      <c r="F57" s="85"/>
      <c r="G57" s="85"/>
    </row>
    <row r="58" spans="6:7" x14ac:dyDescent="0.3">
      <c r="F58" s="85"/>
      <c r="G58" s="85"/>
    </row>
    <row r="59" spans="6:7" x14ac:dyDescent="0.3">
      <c r="F59" s="85"/>
      <c r="G59" s="85"/>
    </row>
    <row r="60" spans="6:7" x14ac:dyDescent="0.3">
      <c r="F60" s="85"/>
      <c r="G60" s="85"/>
    </row>
    <row r="61" spans="6:7" x14ac:dyDescent="0.3">
      <c r="F61" s="85"/>
      <c r="G61" s="85"/>
    </row>
    <row r="62" spans="6:7" x14ac:dyDescent="0.3">
      <c r="F62" s="85"/>
      <c r="G62" s="85"/>
    </row>
    <row r="63" spans="6:7" x14ac:dyDescent="0.3">
      <c r="F63" s="85"/>
      <c r="G63" s="85"/>
    </row>
    <row r="64" spans="6:7" x14ac:dyDescent="0.3">
      <c r="F64" s="85"/>
      <c r="G64" s="85"/>
    </row>
    <row r="65" spans="6:7" x14ac:dyDescent="0.3">
      <c r="F65" s="85"/>
      <c r="G65" s="85"/>
    </row>
    <row r="66" spans="6:7" x14ac:dyDescent="0.3">
      <c r="F66" s="85"/>
      <c r="G66" s="85"/>
    </row>
    <row r="67" spans="6:7" x14ac:dyDescent="0.3">
      <c r="F67" s="85"/>
      <c r="G67" s="85"/>
    </row>
    <row r="68" spans="6:7" x14ac:dyDescent="0.3">
      <c r="F68" s="85"/>
      <c r="G68" s="85"/>
    </row>
  </sheetData>
  <mergeCells count="11">
    <mergeCell ref="D4:E4"/>
    <mergeCell ref="C13:C24"/>
    <mergeCell ref="F13:F24"/>
    <mergeCell ref="C25:C35"/>
    <mergeCell ref="F25:F35"/>
    <mergeCell ref="C36:C39"/>
    <mergeCell ref="F36:F39"/>
    <mergeCell ref="C40:C43"/>
    <mergeCell ref="F40:F43"/>
    <mergeCell ref="C44:C47"/>
    <mergeCell ref="F44:F47"/>
  </mergeCells>
  <phoneticPr fontId="2" type="noConversion"/>
  <conditionalFormatting sqref="I44:I47">
    <cfRule type="cellIs" dxfId="67" priority="5" operator="equal">
      <formula>"Incomplete"</formula>
    </cfRule>
    <cfRule type="cellIs" dxfId="66" priority="6" operator="equal">
      <formula>"N/A"</formula>
    </cfRule>
    <cfRule type="cellIs" dxfId="65" priority="7" operator="equal">
      <formula>"Pass"</formula>
    </cfRule>
    <cfRule type="cellIs" dxfId="64" priority="8" operator="equal">
      <formula>"Fail"</formula>
    </cfRule>
  </conditionalFormatting>
  <conditionalFormatting sqref="I13:I43">
    <cfRule type="cellIs" dxfId="63" priority="1" operator="equal">
      <formula>"Incomplete"</formula>
    </cfRule>
    <cfRule type="cellIs" dxfId="62" priority="2" operator="equal">
      <formula>"N/A"</formula>
    </cfRule>
    <cfRule type="cellIs" dxfId="61" priority="3" operator="equal">
      <formula>"Pass"</formula>
    </cfRule>
    <cfRule type="cellIs" dxfId="60" priority="4" operator="equal">
      <formula>"Fail"</formula>
    </cfRule>
  </conditionalFormatting>
  <dataValidations count="2">
    <dataValidation type="list" allowBlank="1" showInputMessage="1" showErrorMessage="1" sqref="D4 E13:E43">
      <formula1>"Full,Spot"</formula1>
    </dataValidation>
    <dataValidation type="list" allowBlank="1" showInputMessage="1" showErrorMessage="1" sqref="I13:I47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L45"/>
  <sheetViews>
    <sheetView showGridLines="0" topLeftCell="A22" zoomScale="80" zoomScaleNormal="70" workbookViewId="0">
      <selection activeCell="F13" sqref="F13:F22"/>
    </sheetView>
  </sheetViews>
  <sheetFormatPr defaultRowHeight="16.5" x14ac:dyDescent="0.3"/>
  <cols>
    <col min="1" max="1" width="3.5" style="127" customWidth="1"/>
    <col min="2" max="2" width="18.25" style="84" customWidth="1"/>
    <col min="3" max="5" width="18.125" style="127" customWidth="1"/>
    <col min="6" max="7" width="30.125" style="153" customWidth="1"/>
    <col min="8" max="8" width="46.625" style="127" customWidth="1"/>
    <col min="9" max="9" width="10.5" style="84" customWidth="1"/>
    <col min="10" max="10" width="15.875" style="127" customWidth="1"/>
    <col min="11" max="16384" width="9" style="127"/>
  </cols>
  <sheetData>
    <row r="4" spans="2:12" ht="17.25" thickBot="1" x14ac:dyDescent="0.35">
      <c r="C4" s="215" t="s">
        <v>495</v>
      </c>
      <c r="D4" s="394" t="s">
        <v>72</v>
      </c>
      <c r="E4" s="394"/>
    </row>
    <row r="5" spans="2:12" ht="17.25" thickTop="1" x14ac:dyDescent="0.3">
      <c r="C5" s="200" t="s">
        <v>73</v>
      </c>
      <c r="D5" s="201">
        <f>COUNTIF($I$13:$I$2459,"Pass")</f>
        <v>32</v>
      </c>
      <c r="E5" s="202">
        <f>D5/$D$10</f>
        <v>1</v>
      </c>
    </row>
    <row r="6" spans="2:12" x14ac:dyDescent="0.3">
      <c r="C6" s="203" t="s">
        <v>74</v>
      </c>
      <c r="D6" s="204">
        <f>COUNTIF($I$13:$I$2459,"Fail")</f>
        <v>0</v>
      </c>
      <c r="E6" s="205">
        <f>D6/$D$10</f>
        <v>0</v>
      </c>
    </row>
    <row r="7" spans="2:12" x14ac:dyDescent="0.3">
      <c r="C7" s="203" t="s">
        <v>75</v>
      </c>
      <c r="D7" s="204">
        <f>COUNTIF($I$13:$I$2459,"N/A")</f>
        <v>0</v>
      </c>
      <c r="E7" s="205">
        <f>D7/$D$10</f>
        <v>0</v>
      </c>
    </row>
    <row r="8" spans="2:12" x14ac:dyDescent="0.3">
      <c r="C8" s="203" t="s">
        <v>76</v>
      </c>
      <c r="D8" s="204">
        <f>COUNTIF($I$13:$I$2459,"Block")</f>
        <v>0</v>
      </c>
      <c r="E8" s="205">
        <f>D8/$D$10</f>
        <v>0</v>
      </c>
    </row>
    <row r="9" spans="2:12" ht="17.25" thickBot="1" x14ac:dyDescent="0.35">
      <c r="C9" s="206" t="s">
        <v>18</v>
      </c>
      <c r="D9" s="207">
        <f>COUNTIF($I$13:$I$2459,"Incomplete")</f>
        <v>0</v>
      </c>
      <c r="E9" s="208">
        <f>D9/$D$10</f>
        <v>0</v>
      </c>
    </row>
    <row r="10" spans="2:12" x14ac:dyDescent="0.3">
      <c r="C10" s="209" t="s">
        <v>77</v>
      </c>
      <c r="D10" s="210">
        <f>SUM(D5:D9)</f>
        <v>32</v>
      </c>
      <c r="E10" s="202">
        <f>SUM(E5:E9)</f>
        <v>1</v>
      </c>
    </row>
    <row r="11" spans="2:12" ht="9.75" customHeight="1" x14ac:dyDescent="0.3"/>
    <row r="12" spans="2:12" x14ac:dyDescent="0.3">
      <c r="B12" s="218" t="s">
        <v>78</v>
      </c>
      <c r="C12" s="254" t="s">
        <v>79</v>
      </c>
      <c r="D12" s="254" t="s">
        <v>80</v>
      </c>
      <c r="E12" s="255" t="s">
        <v>179</v>
      </c>
      <c r="F12" s="255" t="s">
        <v>82</v>
      </c>
      <c r="G12" s="272" t="s">
        <v>187</v>
      </c>
      <c r="H12" s="255" t="s">
        <v>493</v>
      </c>
      <c r="I12" s="255" t="s">
        <v>204</v>
      </c>
      <c r="J12" s="216" t="s">
        <v>320</v>
      </c>
    </row>
    <row r="13" spans="2:12" ht="33" x14ac:dyDescent="0.3">
      <c r="B13" s="217"/>
      <c r="C13" s="412" t="s">
        <v>1849</v>
      </c>
      <c r="D13" s="261"/>
      <c r="E13" s="285" t="s">
        <v>72</v>
      </c>
      <c r="F13" s="454" t="s">
        <v>1851</v>
      </c>
      <c r="G13" s="265"/>
      <c r="H13" s="98" t="s">
        <v>1853</v>
      </c>
      <c r="I13" s="259" t="s">
        <v>47</v>
      </c>
      <c r="J13" s="158"/>
    </row>
    <row r="14" spans="2:12" ht="33" x14ac:dyDescent="0.3">
      <c r="B14" s="217"/>
      <c r="C14" s="413"/>
      <c r="D14" s="262"/>
      <c r="E14" s="285" t="s">
        <v>72</v>
      </c>
      <c r="F14" s="455"/>
      <c r="G14" s="266"/>
      <c r="H14" s="98" t="s">
        <v>1854</v>
      </c>
      <c r="I14" s="259" t="s">
        <v>47</v>
      </c>
      <c r="J14" s="71"/>
    </row>
    <row r="15" spans="2:12" ht="49.5" x14ac:dyDescent="0.3">
      <c r="B15" s="217"/>
      <c r="C15" s="413"/>
      <c r="D15" s="262"/>
      <c r="E15" s="285" t="s">
        <v>72</v>
      </c>
      <c r="F15" s="455"/>
      <c r="G15" s="266"/>
      <c r="H15" s="98" t="s">
        <v>1855</v>
      </c>
      <c r="I15" s="259" t="s">
        <v>47</v>
      </c>
      <c r="J15" s="158"/>
      <c r="K15" s="166"/>
      <c r="L15" s="157"/>
    </row>
    <row r="16" spans="2:12" ht="33" x14ac:dyDescent="0.3">
      <c r="B16" s="217"/>
      <c r="C16" s="413"/>
      <c r="D16" s="262"/>
      <c r="E16" s="285" t="s">
        <v>72</v>
      </c>
      <c r="F16" s="455"/>
      <c r="G16" s="266"/>
      <c r="H16" s="98" t="s">
        <v>1856</v>
      </c>
      <c r="I16" s="259" t="s">
        <v>47</v>
      </c>
      <c r="J16" s="158"/>
      <c r="K16" s="166"/>
      <c r="L16" s="157"/>
    </row>
    <row r="17" spans="2:10" x14ac:dyDescent="0.3">
      <c r="B17" s="217"/>
      <c r="C17" s="413"/>
      <c r="D17" s="262"/>
      <c r="E17" s="285" t="s">
        <v>72</v>
      </c>
      <c r="F17" s="455"/>
      <c r="G17" s="266"/>
      <c r="H17" s="98" t="s">
        <v>1857</v>
      </c>
      <c r="I17" s="259" t="s">
        <v>47</v>
      </c>
      <c r="J17" s="158"/>
    </row>
    <row r="18" spans="2:10" ht="49.5" x14ac:dyDescent="0.3">
      <c r="B18" s="217"/>
      <c r="C18" s="413"/>
      <c r="D18" s="262"/>
      <c r="E18" s="285" t="s">
        <v>72</v>
      </c>
      <c r="F18" s="455"/>
      <c r="G18" s="266"/>
      <c r="H18" s="98" t="s">
        <v>1858</v>
      </c>
      <c r="I18" s="259" t="s">
        <v>47</v>
      </c>
      <c r="J18" s="158"/>
    </row>
    <row r="19" spans="2:10" ht="33" x14ac:dyDescent="0.3">
      <c r="B19" s="217"/>
      <c r="C19" s="413"/>
      <c r="D19" s="262"/>
      <c r="E19" s="285" t="s">
        <v>72</v>
      </c>
      <c r="F19" s="455"/>
      <c r="G19" s="266"/>
      <c r="H19" s="98" t="s">
        <v>1859</v>
      </c>
      <c r="I19" s="259" t="s">
        <v>47</v>
      </c>
      <c r="J19" s="158"/>
    </row>
    <row r="20" spans="2:10" ht="33" x14ac:dyDescent="0.3">
      <c r="B20" s="217"/>
      <c r="C20" s="413"/>
      <c r="D20" s="262"/>
      <c r="E20" s="285" t="s">
        <v>72</v>
      </c>
      <c r="F20" s="455"/>
      <c r="G20" s="266"/>
      <c r="H20" s="98" t="s">
        <v>1860</v>
      </c>
      <c r="I20" s="259" t="s">
        <v>47</v>
      </c>
      <c r="J20" s="158"/>
    </row>
    <row r="21" spans="2:10" ht="33" x14ac:dyDescent="0.3">
      <c r="B21" s="217"/>
      <c r="C21" s="413"/>
      <c r="D21" s="262"/>
      <c r="E21" s="285" t="s">
        <v>72</v>
      </c>
      <c r="F21" s="455"/>
      <c r="G21" s="266"/>
      <c r="H21" s="98" t="s">
        <v>1867</v>
      </c>
      <c r="I21" s="259" t="s">
        <v>47</v>
      </c>
      <c r="J21" s="158"/>
    </row>
    <row r="22" spans="2:10" x14ac:dyDescent="0.3">
      <c r="B22" s="217"/>
      <c r="C22" s="413"/>
      <c r="D22" s="262"/>
      <c r="E22" s="285" t="s">
        <v>72</v>
      </c>
      <c r="F22" s="455"/>
      <c r="G22" s="266"/>
      <c r="H22" s="98" t="s">
        <v>1866</v>
      </c>
      <c r="I22" s="259" t="s">
        <v>47</v>
      </c>
      <c r="J22" s="158"/>
    </row>
    <row r="23" spans="2:10" x14ac:dyDescent="0.3">
      <c r="B23" s="452" t="s">
        <v>1878</v>
      </c>
      <c r="C23" s="453"/>
      <c r="D23" s="453"/>
      <c r="E23" s="453"/>
      <c r="F23" s="453"/>
      <c r="G23" s="453"/>
      <c r="H23" s="453"/>
      <c r="I23" s="453"/>
      <c r="J23" s="453"/>
    </row>
    <row r="24" spans="2:10" ht="33" x14ac:dyDescent="0.3">
      <c r="B24" s="217"/>
      <c r="C24" s="412" t="s">
        <v>1861</v>
      </c>
      <c r="D24" s="261"/>
      <c r="E24" s="285" t="s">
        <v>72</v>
      </c>
      <c r="F24" s="454" t="s">
        <v>1851</v>
      </c>
      <c r="G24" s="265"/>
      <c r="H24" s="98" t="s">
        <v>1872</v>
      </c>
      <c r="I24" s="259" t="s">
        <v>47</v>
      </c>
      <c r="J24" s="158"/>
    </row>
    <row r="25" spans="2:10" ht="33" x14ac:dyDescent="0.3">
      <c r="B25" s="217"/>
      <c r="C25" s="413"/>
      <c r="D25" s="262"/>
      <c r="E25" s="285" t="s">
        <v>72</v>
      </c>
      <c r="F25" s="455"/>
      <c r="G25" s="266"/>
      <c r="H25" s="98" t="s">
        <v>1873</v>
      </c>
      <c r="I25" s="259" t="s">
        <v>47</v>
      </c>
      <c r="J25" s="158"/>
    </row>
    <row r="26" spans="2:10" ht="33" x14ac:dyDescent="0.3">
      <c r="B26" s="217"/>
      <c r="C26" s="413"/>
      <c r="D26" s="262"/>
      <c r="E26" s="285" t="s">
        <v>72</v>
      </c>
      <c r="F26" s="455"/>
      <c r="G26" s="266"/>
      <c r="H26" s="98" t="s">
        <v>1874</v>
      </c>
      <c r="I26" s="259" t="s">
        <v>47</v>
      </c>
      <c r="J26" s="158"/>
    </row>
    <row r="27" spans="2:10" ht="33" x14ac:dyDescent="0.3">
      <c r="B27" s="217"/>
      <c r="C27" s="413"/>
      <c r="D27" s="262"/>
      <c r="E27" s="285" t="s">
        <v>72</v>
      </c>
      <c r="F27" s="455"/>
      <c r="G27" s="266"/>
      <c r="H27" s="98" t="s">
        <v>1875</v>
      </c>
      <c r="I27" s="259" t="s">
        <v>47</v>
      </c>
      <c r="J27" s="158"/>
    </row>
    <row r="28" spans="2:10" ht="33" x14ac:dyDescent="0.3">
      <c r="B28" s="217"/>
      <c r="C28" s="413"/>
      <c r="D28" s="262"/>
      <c r="E28" s="285" t="s">
        <v>72</v>
      </c>
      <c r="F28" s="455"/>
      <c r="G28" s="266"/>
      <c r="H28" s="98" t="s">
        <v>1876</v>
      </c>
      <c r="I28" s="259" t="s">
        <v>47</v>
      </c>
      <c r="J28" s="158"/>
    </row>
    <row r="29" spans="2:10" ht="49.5" x14ac:dyDescent="0.3">
      <c r="B29" s="263"/>
      <c r="C29" s="413"/>
      <c r="D29" s="262"/>
      <c r="E29" s="285" t="s">
        <v>72</v>
      </c>
      <c r="F29" s="455"/>
      <c r="G29" s="266"/>
      <c r="H29" s="265" t="s">
        <v>1877</v>
      </c>
      <c r="I29" s="312" t="s">
        <v>47</v>
      </c>
      <c r="J29" s="310"/>
    </row>
    <row r="30" spans="2:10" ht="66" x14ac:dyDescent="0.3">
      <c r="B30" s="294"/>
      <c r="C30" s="445" t="s">
        <v>1862</v>
      </c>
      <c r="D30" s="294"/>
      <c r="E30" s="285" t="s">
        <v>72</v>
      </c>
      <c r="F30" s="446" t="s">
        <v>1868</v>
      </c>
      <c r="G30" s="304"/>
      <c r="H30" s="304" t="s">
        <v>1882</v>
      </c>
      <c r="I30" s="298" t="s">
        <v>47</v>
      </c>
      <c r="J30" s="305"/>
    </row>
    <row r="31" spans="2:10" ht="49.5" x14ac:dyDescent="0.3">
      <c r="B31" s="294"/>
      <c r="C31" s="445"/>
      <c r="D31" s="294"/>
      <c r="E31" s="285" t="s">
        <v>72</v>
      </c>
      <c r="F31" s="446"/>
      <c r="G31" s="304"/>
      <c r="H31" s="306" t="s">
        <v>1881</v>
      </c>
      <c r="I31" s="298" t="s">
        <v>47</v>
      </c>
      <c r="J31" s="307"/>
    </row>
    <row r="32" spans="2:10" ht="49.5" x14ac:dyDescent="0.3">
      <c r="B32" s="294"/>
      <c r="C32" s="445"/>
      <c r="D32" s="294"/>
      <c r="E32" s="285" t="s">
        <v>72</v>
      </c>
      <c r="F32" s="446"/>
      <c r="G32" s="304"/>
      <c r="H32" s="306" t="s">
        <v>1879</v>
      </c>
      <c r="I32" s="298" t="s">
        <v>47</v>
      </c>
      <c r="J32" s="305"/>
    </row>
    <row r="33" spans="2:10" ht="49.5" x14ac:dyDescent="0.3">
      <c r="B33" s="294"/>
      <c r="C33" s="445"/>
      <c r="D33" s="294"/>
      <c r="E33" s="285" t="s">
        <v>72</v>
      </c>
      <c r="F33" s="446"/>
      <c r="G33" s="304"/>
      <c r="H33" s="306" t="s">
        <v>1880</v>
      </c>
      <c r="I33" s="298" t="s">
        <v>47</v>
      </c>
      <c r="J33" s="305"/>
    </row>
    <row r="34" spans="2:10" ht="33" x14ac:dyDescent="0.3">
      <c r="B34" s="294"/>
      <c r="C34" s="445"/>
      <c r="D34" s="294"/>
      <c r="E34" s="285" t="s">
        <v>72</v>
      </c>
      <c r="F34" s="446"/>
      <c r="G34" s="304"/>
      <c r="H34" s="306" t="s">
        <v>1883</v>
      </c>
      <c r="I34" s="298" t="s">
        <v>47</v>
      </c>
      <c r="J34" s="305"/>
    </row>
    <row r="35" spans="2:10" ht="33" x14ac:dyDescent="0.3">
      <c r="B35" s="294"/>
      <c r="C35" s="445"/>
      <c r="D35" s="294"/>
      <c r="E35" s="285" t="s">
        <v>72</v>
      </c>
      <c r="F35" s="446"/>
      <c r="G35" s="304"/>
      <c r="H35" s="306" t="s">
        <v>1884</v>
      </c>
      <c r="I35" s="298" t="s">
        <v>47</v>
      </c>
      <c r="J35" s="305"/>
    </row>
    <row r="36" spans="2:10" ht="33" x14ac:dyDescent="0.3">
      <c r="B36" s="294"/>
      <c r="C36" s="445"/>
      <c r="D36" s="294"/>
      <c r="E36" s="285" t="s">
        <v>72</v>
      </c>
      <c r="F36" s="446"/>
      <c r="G36" s="304"/>
      <c r="H36" s="304" t="s">
        <v>1885</v>
      </c>
      <c r="I36" s="298" t="s">
        <v>47</v>
      </c>
      <c r="J36" s="305"/>
    </row>
    <row r="37" spans="2:10" ht="33" x14ac:dyDescent="0.3">
      <c r="B37" s="294"/>
      <c r="C37" s="294" t="s">
        <v>1863</v>
      </c>
      <c r="D37" s="294"/>
      <c r="E37" s="285" t="s">
        <v>72</v>
      </c>
      <c r="F37" s="304" t="s">
        <v>1869</v>
      </c>
      <c r="G37" s="304"/>
      <c r="H37" s="304" t="s">
        <v>1886</v>
      </c>
      <c r="I37" s="298" t="s">
        <v>47</v>
      </c>
      <c r="J37" s="305"/>
    </row>
    <row r="38" spans="2:10" x14ac:dyDescent="0.3">
      <c r="B38" s="294"/>
      <c r="C38" s="445" t="s">
        <v>1864</v>
      </c>
      <c r="D38" s="294"/>
      <c r="E38" s="285" t="s">
        <v>72</v>
      </c>
      <c r="F38" s="446" t="s">
        <v>1870</v>
      </c>
      <c r="G38" s="304"/>
      <c r="H38" s="304"/>
      <c r="I38" s="298" t="s">
        <v>47</v>
      </c>
      <c r="J38" s="305"/>
    </row>
    <row r="39" spans="2:10" x14ac:dyDescent="0.3">
      <c r="B39" s="294"/>
      <c r="C39" s="445"/>
      <c r="D39" s="294"/>
      <c r="E39" s="285" t="s">
        <v>72</v>
      </c>
      <c r="F39" s="446"/>
      <c r="G39" s="304"/>
      <c r="H39" s="306"/>
      <c r="I39" s="298" t="s">
        <v>47</v>
      </c>
      <c r="J39" s="307"/>
    </row>
    <row r="40" spans="2:10" x14ac:dyDescent="0.3">
      <c r="B40" s="294"/>
      <c r="C40" s="445"/>
      <c r="D40" s="294"/>
      <c r="E40" s="285" t="s">
        <v>72</v>
      </c>
      <c r="F40" s="446"/>
      <c r="G40" s="304"/>
      <c r="H40" s="304"/>
      <c r="I40" s="298" t="s">
        <v>47</v>
      </c>
      <c r="J40" s="305"/>
    </row>
    <row r="41" spans="2:10" x14ac:dyDescent="0.3">
      <c r="B41" s="294"/>
      <c r="C41" s="445"/>
      <c r="D41" s="294"/>
      <c r="E41" s="285" t="s">
        <v>72</v>
      </c>
      <c r="F41" s="446"/>
      <c r="G41" s="304"/>
      <c r="H41" s="304"/>
      <c r="I41" s="298" t="s">
        <v>47</v>
      </c>
      <c r="J41" s="305"/>
    </row>
    <row r="42" spans="2:10" x14ac:dyDescent="0.3">
      <c r="B42" s="294"/>
      <c r="C42" s="445" t="s">
        <v>1865</v>
      </c>
      <c r="D42" s="294"/>
      <c r="E42" s="285" t="s">
        <v>72</v>
      </c>
      <c r="F42" s="446" t="s">
        <v>1871</v>
      </c>
      <c r="G42" s="304"/>
      <c r="H42" s="304"/>
      <c r="I42" s="298" t="s">
        <v>47</v>
      </c>
      <c r="J42" s="305"/>
    </row>
    <row r="43" spans="2:10" x14ac:dyDescent="0.3">
      <c r="B43" s="294"/>
      <c r="C43" s="445"/>
      <c r="D43" s="294"/>
      <c r="E43" s="285" t="s">
        <v>72</v>
      </c>
      <c r="F43" s="446"/>
      <c r="G43" s="304"/>
      <c r="H43" s="306"/>
      <c r="I43" s="298" t="s">
        <v>47</v>
      </c>
      <c r="J43" s="307"/>
    </row>
    <row r="44" spans="2:10" x14ac:dyDescent="0.3">
      <c r="B44" s="294"/>
      <c r="C44" s="445"/>
      <c r="D44" s="294"/>
      <c r="E44" s="285" t="s">
        <v>72</v>
      </c>
      <c r="F44" s="446"/>
      <c r="G44" s="304"/>
      <c r="H44" s="304"/>
      <c r="I44" s="298" t="s">
        <v>47</v>
      </c>
      <c r="J44" s="305"/>
    </row>
    <row r="45" spans="2:10" x14ac:dyDescent="0.3">
      <c r="B45" s="294"/>
      <c r="C45" s="445"/>
      <c r="D45" s="294"/>
      <c r="E45" s="285" t="s">
        <v>72</v>
      </c>
      <c r="F45" s="446"/>
      <c r="G45" s="304"/>
      <c r="H45" s="304"/>
      <c r="I45" s="298" t="s">
        <v>47</v>
      </c>
      <c r="J45" s="305"/>
    </row>
  </sheetData>
  <mergeCells count="12">
    <mergeCell ref="D4:E4"/>
    <mergeCell ref="C13:C22"/>
    <mergeCell ref="F13:F22"/>
    <mergeCell ref="B23:J23"/>
    <mergeCell ref="C42:C45"/>
    <mergeCell ref="F42:F45"/>
    <mergeCell ref="C38:C41"/>
    <mergeCell ref="F38:F41"/>
    <mergeCell ref="C30:C36"/>
    <mergeCell ref="F30:F36"/>
    <mergeCell ref="C24:C29"/>
    <mergeCell ref="F24:F29"/>
  </mergeCells>
  <phoneticPr fontId="2" type="noConversion"/>
  <conditionalFormatting sqref="I13:I22">
    <cfRule type="cellIs" dxfId="59" priority="5" operator="equal">
      <formula>"Incomplete"</formula>
    </cfRule>
    <cfRule type="cellIs" dxfId="58" priority="6" operator="equal">
      <formula>"N/A"</formula>
    </cfRule>
    <cfRule type="cellIs" dxfId="57" priority="7" operator="equal">
      <formula>"Pass"</formula>
    </cfRule>
    <cfRule type="cellIs" dxfId="56" priority="8" operator="equal">
      <formula>"Fail"</formula>
    </cfRule>
  </conditionalFormatting>
  <conditionalFormatting sqref="I24:I45">
    <cfRule type="cellIs" dxfId="55" priority="1" operator="equal">
      <formula>"Incomplete"</formula>
    </cfRule>
    <cfRule type="cellIs" dxfId="54" priority="2" operator="equal">
      <formula>"N/A"</formula>
    </cfRule>
    <cfRule type="cellIs" dxfId="53" priority="3" operator="equal">
      <formula>"Pass"</formula>
    </cfRule>
    <cfRule type="cellIs" dxfId="52" priority="4" operator="equal">
      <formula>"Fail"</formula>
    </cfRule>
  </conditionalFormatting>
  <dataValidations count="2">
    <dataValidation type="list" allowBlank="1" showInputMessage="1" showErrorMessage="1" sqref="D4 E13:E22 E24:E45">
      <formula1>"Full,Spot"</formula1>
    </dataValidation>
    <dataValidation type="list" allowBlank="1" showInputMessage="1" showErrorMessage="1" sqref="I13:I22 I24:I45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J206"/>
  <sheetViews>
    <sheetView zoomScale="78" zoomScaleNormal="85" workbookViewId="0">
      <selection activeCell="D5" sqref="D5"/>
    </sheetView>
  </sheetViews>
  <sheetFormatPr defaultRowHeight="16.5" x14ac:dyDescent="0.3"/>
  <cols>
    <col min="1" max="1" width="3.75" customWidth="1"/>
    <col min="2" max="4" width="18.75" style="84" customWidth="1"/>
    <col min="5" max="5" width="16.25" style="84" customWidth="1"/>
    <col min="6" max="6" width="11.625" style="84" customWidth="1"/>
    <col min="7" max="7" width="56.375" style="85" customWidth="1"/>
    <col min="8" max="8" width="51" style="85" customWidth="1"/>
    <col min="9" max="9" width="15.25" style="86" customWidth="1"/>
    <col min="10" max="10" width="15.25" style="87" customWidth="1"/>
    <col min="11" max="16384" width="9" style="84"/>
  </cols>
  <sheetData>
    <row r="4" spans="2:10" ht="17.25" thickBot="1" x14ac:dyDescent="0.35">
      <c r="C4" s="39" t="s">
        <v>71</v>
      </c>
      <c r="D4" s="394" t="s">
        <v>72</v>
      </c>
      <c r="E4" s="394"/>
    </row>
    <row r="5" spans="2:10" ht="17.25" thickTop="1" x14ac:dyDescent="0.3">
      <c r="C5" s="41" t="s">
        <v>181</v>
      </c>
      <c r="D5" s="42">
        <f>COUNTIF($I$13:$I$827,"Pass")</f>
        <v>24</v>
      </c>
      <c r="E5" s="43">
        <f>D5/$D$10</f>
        <v>1</v>
      </c>
    </row>
    <row r="6" spans="2:10" x14ac:dyDescent="0.3">
      <c r="C6" s="44" t="s">
        <v>182</v>
      </c>
      <c r="D6" s="45">
        <f>COUNTIF($I$13:$I$827,"Fail")</f>
        <v>0</v>
      </c>
      <c r="E6" s="46">
        <f>D6/$D$10</f>
        <v>0</v>
      </c>
    </row>
    <row r="7" spans="2:10" x14ac:dyDescent="0.3">
      <c r="C7" s="44" t="s">
        <v>183</v>
      </c>
      <c r="D7" s="45">
        <f>COUNTIF($I$13:$I$827,"N/A")</f>
        <v>0</v>
      </c>
      <c r="E7" s="46">
        <f>D7/$D$10</f>
        <v>0</v>
      </c>
    </row>
    <row r="8" spans="2:10" x14ac:dyDescent="0.3">
      <c r="C8" s="44" t="s">
        <v>184</v>
      </c>
      <c r="D8" s="45">
        <f>COUNTIF($I$13:$I$827,"Block")</f>
        <v>0</v>
      </c>
      <c r="E8" s="46">
        <f>D8/$D$10</f>
        <v>0</v>
      </c>
    </row>
    <row r="9" spans="2:10" ht="17.25" thickBot="1" x14ac:dyDescent="0.35">
      <c r="C9" s="47" t="s">
        <v>185</v>
      </c>
      <c r="D9" s="48">
        <f>COUNTIF($I$13:$I$827,"Incomplete")</f>
        <v>0</v>
      </c>
      <c r="E9" s="49">
        <f>D9/$D$10</f>
        <v>0</v>
      </c>
    </row>
    <row r="10" spans="2:10" x14ac:dyDescent="0.3">
      <c r="C10" s="50" t="s">
        <v>186</v>
      </c>
      <c r="D10" s="51">
        <f>SUM(D5:D9)</f>
        <v>24</v>
      </c>
      <c r="E10" s="43">
        <f>SUM(E5:E9)</f>
        <v>1</v>
      </c>
    </row>
    <row r="11" spans="2:10" ht="9.75" customHeight="1" x14ac:dyDescent="0.3">
      <c r="H11" s="84"/>
    </row>
    <row r="12" spans="2:10" ht="22.5" customHeight="1" x14ac:dyDescent="0.3">
      <c r="B12" s="88" t="s">
        <v>78</v>
      </c>
      <c r="C12" s="254" t="s">
        <v>79</v>
      </c>
      <c r="D12" s="254" t="s">
        <v>80</v>
      </c>
      <c r="E12" s="255" t="s">
        <v>179</v>
      </c>
      <c r="F12" s="255" t="s">
        <v>82</v>
      </c>
      <c r="G12" s="272" t="s">
        <v>187</v>
      </c>
      <c r="H12" s="255" t="s">
        <v>493</v>
      </c>
      <c r="I12" s="255" t="s">
        <v>204</v>
      </c>
      <c r="J12" s="90" t="s">
        <v>188</v>
      </c>
    </row>
    <row r="13" spans="2:10" s="86" customFormat="1" x14ac:dyDescent="0.3">
      <c r="B13" s="56" t="s">
        <v>1675</v>
      </c>
      <c r="C13" s="459"/>
      <c r="D13" s="270"/>
      <c r="E13" s="285" t="s">
        <v>72</v>
      </c>
      <c r="F13" s="167"/>
      <c r="G13" s="93"/>
      <c r="H13" s="94"/>
      <c r="I13" s="95" t="s">
        <v>47</v>
      </c>
      <c r="J13" s="96"/>
    </row>
    <row r="14" spans="2:10" s="86" customFormat="1" x14ac:dyDescent="0.3">
      <c r="B14" s="194" t="s">
        <v>3867</v>
      </c>
      <c r="C14" s="459"/>
      <c r="D14" s="270"/>
      <c r="E14" s="285" t="s">
        <v>72</v>
      </c>
      <c r="F14" s="167"/>
      <c r="G14" s="98"/>
      <c r="H14" s="98"/>
      <c r="I14" s="95" t="s">
        <v>47</v>
      </c>
      <c r="J14" s="96"/>
    </row>
    <row r="15" spans="2:10" s="86" customFormat="1" x14ac:dyDescent="0.3">
      <c r="B15" s="269" t="s">
        <v>1676</v>
      </c>
      <c r="C15" s="459"/>
      <c r="D15" s="270"/>
      <c r="E15" s="285" t="s">
        <v>72</v>
      </c>
      <c r="F15" s="167"/>
      <c r="G15" s="98"/>
      <c r="H15" s="98"/>
      <c r="I15" s="95" t="s">
        <v>47</v>
      </c>
      <c r="J15" s="96"/>
    </row>
    <row r="16" spans="2:10" s="86" customFormat="1" x14ac:dyDescent="0.3">
      <c r="B16" s="269" t="s">
        <v>1677</v>
      </c>
      <c r="C16" s="459"/>
      <c r="D16" s="270"/>
      <c r="E16" s="285" t="s">
        <v>72</v>
      </c>
      <c r="F16" s="167"/>
      <c r="G16" s="271"/>
      <c r="H16" s="97"/>
      <c r="I16" s="95" t="s">
        <v>47</v>
      </c>
      <c r="J16" s="96"/>
    </row>
    <row r="17" spans="2:10" s="86" customFormat="1" x14ac:dyDescent="0.3">
      <c r="B17" s="269" t="s">
        <v>1678</v>
      </c>
      <c r="C17" s="459"/>
      <c r="D17" s="270"/>
      <c r="E17" s="285" t="s">
        <v>72</v>
      </c>
      <c r="F17" s="167"/>
      <c r="G17" s="271"/>
      <c r="H17" s="97"/>
      <c r="I17" s="95" t="s">
        <v>47</v>
      </c>
      <c r="J17" s="96"/>
    </row>
    <row r="18" spans="2:10" s="86" customFormat="1" x14ac:dyDescent="0.3">
      <c r="B18" s="269" t="s">
        <v>1679</v>
      </c>
      <c r="C18" s="459"/>
      <c r="D18" s="270"/>
      <c r="E18" s="285" t="s">
        <v>72</v>
      </c>
      <c r="F18" s="167"/>
      <c r="G18" s="271"/>
      <c r="H18" s="97"/>
      <c r="I18" s="95" t="s">
        <v>47</v>
      </c>
      <c r="J18" s="96"/>
    </row>
    <row r="19" spans="2:10" s="86" customFormat="1" x14ac:dyDescent="0.3">
      <c r="B19" s="269" t="s">
        <v>1680</v>
      </c>
      <c r="C19" s="459"/>
      <c r="D19" s="270"/>
      <c r="E19" s="285" t="s">
        <v>72</v>
      </c>
      <c r="F19" s="167"/>
      <c r="G19" s="99"/>
      <c r="H19" s="99"/>
      <c r="I19" s="95" t="s">
        <v>47</v>
      </c>
      <c r="J19" s="96"/>
    </row>
    <row r="20" spans="2:10" x14ac:dyDescent="0.3">
      <c r="B20" s="269" t="s">
        <v>1681</v>
      </c>
      <c r="C20" s="459"/>
      <c r="D20" s="270"/>
      <c r="E20" s="285" t="s">
        <v>72</v>
      </c>
      <c r="F20" s="167"/>
      <c r="G20" s="99"/>
      <c r="H20" s="99"/>
      <c r="I20" s="95" t="s">
        <v>47</v>
      </c>
      <c r="J20" s="96"/>
    </row>
    <row r="21" spans="2:10" s="86" customFormat="1" x14ac:dyDescent="0.3">
      <c r="B21" s="269" t="s">
        <v>1682</v>
      </c>
      <c r="C21" s="459"/>
      <c r="D21" s="270"/>
      <c r="E21" s="285" t="s">
        <v>72</v>
      </c>
      <c r="F21" s="167"/>
      <c r="G21" s="94"/>
      <c r="H21" s="94"/>
      <c r="I21" s="95" t="s">
        <v>47</v>
      </c>
      <c r="J21" s="102"/>
    </row>
    <row r="22" spans="2:10" s="86" customFormat="1" x14ac:dyDescent="0.3">
      <c r="B22" s="269" t="s">
        <v>1683</v>
      </c>
      <c r="C22" s="459"/>
      <c r="D22" s="270"/>
      <c r="E22" s="285" t="s">
        <v>72</v>
      </c>
      <c r="F22" s="167"/>
      <c r="G22" s="94"/>
      <c r="H22" s="94"/>
      <c r="I22" s="95" t="s">
        <v>47</v>
      </c>
      <c r="J22" s="102"/>
    </row>
    <row r="23" spans="2:10" s="86" customFormat="1" x14ac:dyDescent="0.3">
      <c r="B23" s="269" t="s">
        <v>1684</v>
      </c>
      <c r="C23" s="459"/>
      <c r="D23" s="270"/>
      <c r="E23" s="285" t="s">
        <v>72</v>
      </c>
      <c r="F23" s="167"/>
      <c r="G23" s="103"/>
      <c r="H23" s="98"/>
      <c r="I23" s="95" t="s">
        <v>47</v>
      </c>
      <c r="J23" s="96"/>
    </row>
    <row r="24" spans="2:10" x14ac:dyDescent="0.3">
      <c r="B24" s="269" t="s">
        <v>1685</v>
      </c>
      <c r="C24" s="459"/>
      <c r="D24" s="270"/>
      <c r="E24" s="285" t="s">
        <v>72</v>
      </c>
      <c r="F24" s="167"/>
      <c r="G24" s="103"/>
      <c r="H24" s="104"/>
      <c r="I24" s="95" t="s">
        <v>47</v>
      </c>
      <c r="J24" s="96"/>
    </row>
    <row r="25" spans="2:10" x14ac:dyDescent="0.3">
      <c r="B25" s="269" t="s">
        <v>1686</v>
      </c>
      <c r="C25" s="459"/>
      <c r="D25" s="270"/>
      <c r="E25" s="285" t="s">
        <v>72</v>
      </c>
      <c r="F25" s="167"/>
      <c r="G25" s="98"/>
      <c r="H25" s="98"/>
      <c r="I25" s="95" t="s">
        <v>47</v>
      </c>
      <c r="J25" s="96"/>
    </row>
    <row r="26" spans="2:10" x14ac:dyDescent="0.3">
      <c r="B26" s="269" t="s">
        <v>1687</v>
      </c>
      <c r="C26" s="459"/>
      <c r="D26" s="270"/>
      <c r="E26" s="285" t="s">
        <v>72</v>
      </c>
      <c r="F26" s="167"/>
      <c r="G26" s="271"/>
      <c r="H26" s="98"/>
      <c r="I26" s="95" t="s">
        <v>47</v>
      </c>
      <c r="J26" s="96"/>
    </row>
    <row r="27" spans="2:10" x14ac:dyDescent="0.3">
      <c r="B27" s="269" t="s">
        <v>1688</v>
      </c>
      <c r="C27" s="459"/>
      <c r="D27" s="270"/>
      <c r="E27" s="285" t="s">
        <v>72</v>
      </c>
      <c r="F27" s="167"/>
      <c r="G27" s="271"/>
      <c r="H27" s="98"/>
      <c r="I27" s="95" t="s">
        <v>47</v>
      </c>
      <c r="J27" s="96"/>
    </row>
    <row r="28" spans="2:10" x14ac:dyDescent="0.3">
      <c r="B28" s="269" t="s">
        <v>1689</v>
      </c>
      <c r="C28" s="459"/>
      <c r="D28" s="270"/>
      <c r="E28" s="285" t="s">
        <v>72</v>
      </c>
      <c r="F28" s="167"/>
      <c r="G28" s="98"/>
      <c r="H28" s="97"/>
      <c r="I28" s="95" t="s">
        <v>47</v>
      </c>
      <c r="J28" s="101"/>
    </row>
    <row r="29" spans="2:10" ht="16.5" customHeight="1" x14ac:dyDescent="0.3">
      <c r="B29" s="269" t="s">
        <v>1690</v>
      </c>
      <c r="C29" s="459"/>
      <c r="D29" s="270"/>
      <c r="E29" s="285" t="s">
        <v>72</v>
      </c>
      <c r="F29" s="167"/>
      <c r="G29" s="98"/>
      <c r="H29" s="97"/>
      <c r="I29" s="95" t="s">
        <v>47</v>
      </c>
      <c r="J29" s="96"/>
    </row>
    <row r="30" spans="2:10" ht="16.5" customHeight="1" x14ac:dyDescent="0.3">
      <c r="B30" s="269" t="s">
        <v>1691</v>
      </c>
      <c r="C30" s="459"/>
      <c r="D30" s="270"/>
      <c r="E30" s="285" t="s">
        <v>72</v>
      </c>
      <c r="F30" s="167"/>
      <c r="G30" s="98"/>
      <c r="H30" s="97"/>
      <c r="I30" s="95" t="s">
        <v>47</v>
      </c>
      <c r="J30" s="96"/>
    </row>
    <row r="31" spans="2:10" ht="16.5" customHeight="1" x14ac:dyDescent="0.3">
      <c r="B31" s="269" t="s">
        <v>1692</v>
      </c>
      <c r="C31" s="459"/>
      <c r="D31" s="270"/>
      <c r="E31" s="285" t="s">
        <v>72</v>
      </c>
      <c r="F31" s="167"/>
      <c r="G31" s="98"/>
      <c r="H31" s="97"/>
      <c r="I31" s="95" t="s">
        <v>47</v>
      </c>
      <c r="J31" s="105"/>
    </row>
    <row r="32" spans="2:10" x14ac:dyDescent="0.3">
      <c r="B32" s="269" t="s">
        <v>1693</v>
      </c>
      <c r="C32" s="459"/>
      <c r="D32" s="270"/>
      <c r="E32" s="285" t="s">
        <v>72</v>
      </c>
      <c r="F32" s="167"/>
      <c r="G32" s="98"/>
      <c r="H32" s="97"/>
      <c r="I32" s="95" t="s">
        <v>47</v>
      </c>
      <c r="J32" s="96"/>
    </row>
    <row r="33" spans="1:10" x14ac:dyDescent="0.3">
      <c r="B33" s="269" t="s">
        <v>1694</v>
      </c>
      <c r="C33" s="459"/>
      <c r="D33" s="270"/>
      <c r="E33" s="285" t="s">
        <v>72</v>
      </c>
      <c r="F33" s="458"/>
      <c r="G33" s="97"/>
      <c r="H33" s="104"/>
      <c r="I33" s="95" t="s">
        <v>47</v>
      </c>
      <c r="J33" s="96"/>
    </row>
    <row r="34" spans="1:10" x14ac:dyDescent="0.3">
      <c r="B34" s="269" t="s">
        <v>1695</v>
      </c>
      <c r="C34" s="459"/>
      <c r="D34" s="270"/>
      <c r="E34" s="285" t="s">
        <v>72</v>
      </c>
      <c r="F34" s="458"/>
      <c r="G34" s="97"/>
      <c r="H34" s="104"/>
      <c r="I34" s="95" t="s">
        <v>47</v>
      </c>
      <c r="J34" s="96"/>
    </row>
    <row r="35" spans="1:10" x14ac:dyDescent="0.3">
      <c r="B35" s="269" t="s">
        <v>1696</v>
      </c>
      <c r="C35" s="459"/>
      <c r="D35" s="270"/>
      <c r="E35" s="285" t="s">
        <v>72</v>
      </c>
      <c r="F35" s="458"/>
      <c r="G35" s="97"/>
      <c r="H35" s="104"/>
      <c r="I35" s="95" t="s">
        <v>47</v>
      </c>
      <c r="J35" s="96"/>
    </row>
    <row r="36" spans="1:10" ht="16.5" customHeight="1" x14ac:dyDescent="0.3">
      <c r="B36" s="269" t="s">
        <v>1697</v>
      </c>
      <c r="C36" s="459"/>
      <c r="D36" s="270"/>
      <c r="E36" s="285" t="s">
        <v>72</v>
      </c>
      <c r="F36" s="458"/>
      <c r="G36" s="97"/>
      <c r="H36" s="104"/>
      <c r="I36" s="95" t="s">
        <v>47</v>
      </c>
      <c r="J36" s="96"/>
    </row>
    <row r="42" spans="1:10" x14ac:dyDescent="0.3">
      <c r="I42" s="84"/>
    </row>
    <row r="48" spans="1:10" ht="119.25" customHeight="1" x14ac:dyDescent="0.3">
      <c r="A48" s="84"/>
      <c r="G48" s="84"/>
      <c r="H48" s="84"/>
      <c r="I48" s="84"/>
      <c r="J48" s="84"/>
    </row>
    <row r="54" spans="1:10" ht="120" customHeight="1" x14ac:dyDescent="0.3">
      <c r="A54" s="84"/>
      <c r="G54" s="84"/>
      <c r="H54" s="84"/>
      <c r="I54" s="84"/>
      <c r="J54" s="84"/>
    </row>
    <row r="60" spans="1:10" ht="119.25" customHeight="1" x14ac:dyDescent="0.3">
      <c r="A60" s="84"/>
      <c r="G60" s="84"/>
      <c r="H60" s="84"/>
      <c r="I60" s="84"/>
      <c r="J60" s="84"/>
    </row>
    <row r="66" spans="2:10" ht="120" customHeight="1" x14ac:dyDescent="0.3"/>
    <row r="70" spans="2:10" s="86" customFormat="1" x14ac:dyDescent="0.3">
      <c r="B70" s="84"/>
      <c r="C70" s="84"/>
      <c r="D70" s="84"/>
      <c r="E70" s="84"/>
      <c r="F70" s="84"/>
      <c r="G70" s="85"/>
      <c r="H70" s="85"/>
      <c r="J70" s="87"/>
    </row>
    <row r="73" spans="2:10" ht="119.25" customHeight="1" x14ac:dyDescent="0.3"/>
    <row r="78" spans="2:10" ht="119.25" customHeight="1" x14ac:dyDescent="0.3"/>
    <row r="83" spans="1:10" ht="120" customHeight="1" x14ac:dyDescent="0.3">
      <c r="A83" s="84"/>
      <c r="G83" s="84"/>
      <c r="H83" s="84"/>
      <c r="I83" s="84"/>
      <c r="J83" s="84"/>
    </row>
    <row r="88" spans="1:10" ht="119.25" customHeight="1" x14ac:dyDescent="0.3">
      <c r="A88" s="84"/>
      <c r="G88" s="84"/>
      <c r="H88" s="84"/>
      <c r="I88" s="84"/>
      <c r="J88" s="84"/>
    </row>
    <row r="93" spans="1:10" ht="119.25" customHeight="1" x14ac:dyDescent="0.3">
      <c r="A93" s="84"/>
      <c r="G93" s="84"/>
      <c r="H93" s="84"/>
      <c r="I93" s="84"/>
      <c r="J93" s="84"/>
    </row>
    <row r="98" spans="1:10" ht="120" customHeight="1" x14ac:dyDescent="0.3">
      <c r="A98" s="84"/>
      <c r="G98" s="84"/>
      <c r="H98" s="84"/>
      <c r="I98" s="84"/>
      <c r="J98" s="84"/>
    </row>
    <row r="103" spans="1:10" ht="119.25" customHeight="1" x14ac:dyDescent="0.3">
      <c r="A103" s="84"/>
      <c r="G103" s="84"/>
      <c r="H103" s="84"/>
      <c r="I103" s="84"/>
      <c r="J103" s="84"/>
    </row>
    <row r="108" spans="1:10" ht="120" customHeight="1" x14ac:dyDescent="0.3">
      <c r="A108" s="84"/>
      <c r="G108" s="84"/>
      <c r="H108" s="84"/>
      <c r="I108" s="84"/>
      <c r="J108" s="84"/>
    </row>
    <row r="113" spans="1:10" ht="120" customHeight="1" x14ac:dyDescent="0.3">
      <c r="A113" s="84"/>
      <c r="G113" s="84"/>
      <c r="H113" s="84"/>
      <c r="I113" s="84"/>
      <c r="J113" s="84"/>
    </row>
    <row r="118" spans="1:10" ht="119.25" customHeight="1" x14ac:dyDescent="0.3">
      <c r="A118" s="84"/>
      <c r="G118" s="84"/>
      <c r="H118" s="84"/>
      <c r="I118" s="84"/>
      <c r="J118" s="84"/>
    </row>
    <row r="123" spans="1:10" ht="120" customHeight="1" x14ac:dyDescent="0.3">
      <c r="A123" s="84"/>
      <c r="G123" s="84"/>
      <c r="H123" s="84"/>
      <c r="I123" s="84"/>
      <c r="J123" s="84"/>
    </row>
    <row r="128" spans="1:10" ht="120" customHeight="1" x14ac:dyDescent="0.3">
      <c r="A128" s="84"/>
      <c r="G128" s="84"/>
      <c r="H128" s="84"/>
      <c r="I128" s="84"/>
      <c r="J128" s="84"/>
    </row>
    <row r="133" spans="1:10" ht="119.25" customHeight="1" x14ac:dyDescent="0.3">
      <c r="A133" s="84"/>
      <c r="G133" s="84"/>
      <c r="H133" s="84"/>
      <c r="I133" s="84"/>
      <c r="J133" s="84"/>
    </row>
    <row r="138" spans="1:10" ht="120" customHeight="1" x14ac:dyDescent="0.3">
      <c r="A138" s="84"/>
      <c r="G138" s="84"/>
      <c r="H138" s="84"/>
      <c r="I138" s="84"/>
      <c r="J138" s="84"/>
    </row>
    <row r="143" spans="1:10" ht="119.25" customHeight="1" x14ac:dyDescent="0.3">
      <c r="A143" s="84"/>
      <c r="G143" s="84"/>
      <c r="H143" s="84"/>
      <c r="I143" s="84"/>
      <c r="J143" s="84"/>
    </row>
    <row r="149" spans="1:10" ht="119.25" customHeight="1" x14ac:dyDescent="0.3">
      <c r="A149" s="84"/>
      <c r="G149" s="84"/>
      <c r="H149" s="84"/>
      <c r="I149" s="84"/>
      <c r="J149" s="84"/>
    </row>
    <row r="155" spans="1:10" ht="119.25" customHeight="1" x14ac:dyDescent="0.3">
      <c r="A155" s="84"/>
      <c r="G155" s="84"/>
      <c r="H155" s="84"/>
      <c r="I155" s="84"/>
      <c r="J155" s="84"/>
    </row>
    <row r="161" spans="1:10" ht="119.25" customHeight="1" x14ac:dyDescent="0.3">
      <c r="A161" s="84"/>
      <c r="G161" s="84"/>
      <c r="H161" s="84"/>
      <c r="I161" s="84"/>
      <c r="J161" s="84"/>
    </row>
    <row r="167" spans="1:10" ht="120" customHeight="1" x14ac:dyDescent="0.3">
      <c r="A167" s="84"/>
      <c r="G167" s="84"/>
      <c r="H167" s="84"/>
      <c r="I167" s="84"/>
      <c r="J167" s="84"/>
    </row>
    <row r="173" spans="1:10" ht="120" customHeight="1" x14ac:dyDescent="0.3">
      <c r="A173" s="84"/>
      <c r="G173" s="84"/>
      <c r="H173" s="84"/>
      <c r="I173" s="84"/>
      <c r="J173" s="84"/>
    </row>
    <row r="179" spans="2:10" ht="120" customHeight="1" x14ac:dyDescent="0.3"/>
    <row r="183" spans="2:10" s="86" customFormat="1" x14ac:dyDescent="0.3">
      <c r="B183" s="84"/>
      <c r="C183" s="84"/>
      <c r="D183" s="84"/>
      <c r="E183" s="84"/>
      <c r="F183" s="84"/>
      <c r="G183" s="85"/>
      <c r="H183" s="85"/>
      <c r="J183" s="87"/>
    </row>
    <row r="186" spans="2:10" ht="120" customHeight="1" x14ac:dyDescent="0.3"/>
    <row r="191" spans="2:10" ht="120" customHeight="1" x14ac:dyDescent="0.3">
      <c r="I191" s="84"/>
    </row>
    <row r="196" spans="1:10" ht="119.25" customHeight="1" x14ac:dyDescent="0.3">
      <c r="A196" s="84"/>
      <c r="G196" s="84"/>
      <c r="H196" s="84"/>
      <c r="I196" s="84"/>
      <c r="J196" s="84"/>
    </row>
    <row r="201" spans="1:10" ht="119.25" customHeight="1" x14ac:dyDescent="0.3">
      <c r="A201" s="84"/>
      <c r="G201" s="84"/>
      <c r="H201" s="84"/>
      <c r="I201" s="84"/>
      <c r="J201" s="84"/>
    </row>
    <row r="206" spans="1:10" ht="119.25" customHeight="1" x14ac:dyDescent="0.3">
      <c r="A206" s="84"/>
      <c r="G206" s="84"/>
      <c r="H206" s="84"/>
      <c r="I206" s="84"/>
      <c r="J206" s="84"/>
    </row>
  </sheetData>
  <mergeCells count="4">
    <mergeCell ref="F35:F36"/>
    <mergeCell ref="D4:E4"/>
    <mergeCell ref="C13:C36"/>
    <mergeCell ref="F33:F34"/>
  </mergeCells>
  <phoneticPr fontId="2" type="noConversion"/>
  <conditionalFormatting sqref="I13:I36">
    <cfRule type="cellIs" dxfId="51" priority="1" operator="equal">
      <formula>"Incomplete"</formula>
    </cfRule>
    <cfRule type="cellIs" dxfId="50" priority="2" operator="equal">
      <formula>"N/A"</formula>
    </cfRule>
    <cfRule type="cellIs" dxfId="49" priority="3" operator="equal">
      <formula>"Pass"</formula>
    </cfRule>
    <cfRule type="cellIs" dxfId="48" priority="4" operator="equal">
      <formula>"Fail"</formula>
    </cfRule>
  </conditionalFormatting>
  <dataValidations count="2">
    <dataValidation type="list" allowBlank="1" showInputMessage="1" showErrorMessage="1" sqref="D4 E13:E36">
      <formula1>"Full,Spot"</formula1>
    </dataValidation>
    <dataValidation type="list" allowBlank="1" showInputMessage="1" showErrorMessage="1" sqref="I13:I38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R68"/>
  <sheetViews>
    <sheetView showGridLines="0" zoomScale="85" zoomScaleNormal="85" workbookViewId="0">
      <selection activeCell="L20" sqref="L20"/>
    </sheetView>
  </sheetViews>
  <sheetFormatPr defaultRowHeight="16.5" x14ac:dyDescent="0.3"/>
  <cols>
    <col min="1" max="1" width="3.125" style="84" customWidth="1"/>
    <col min="2" max="2" width="15.375" style="84" customWidth="1"/>
    <col min="3" max="3" width="9.375" style="84" customWidth="1"/>
    <col min="4" max="4" width="25.375" style="84" customWidth="1"/>
    <col min="5" max="5" width="14.375" style="84" customWidth="1"/>
    <col min="6" max="6" width="9.625" style="84" customWidth="1"/>
    <col min="7" max="7" width="7.5" style="87" customWidth="1"/>
    <col min="8" max="8" width="11.375" style="85" customWidth="1"/>
    <col min="9" max="9" width="8.5" style="85" customWidth="1"/>
    <col min="10" max="10" width="11.375" style="86" customWidth="1"/>
    <col min="11" max="11" width="7.75" style="84" customWidth="1"/>
    <col min="12" max="12" width="6.75" style="87" customWidth="1"/>
    <col min="13" max="13" width="33.875" style="85" customWidth="1"/>
    <col min="14" max="14" width="12.625" style="84" customWidth="1"/>
    <col min="15" max="15" width="9.125" style="84" customWidth="1"/>
    <col min="16" max="16" width="7.5" style="84" customWidth="1"/>
    <col min="17" max="17" width="13.5" style="84" customWidth="1"/>
    <col min="18" max="18" width="17.5" style="84" customWidth="1"/>
    <col min="19" max="16384" width="9" style="84"/>
  </cols>
  <sheetData>
    <row r="3" spans="2:18" ht="40.5" customHeight="1" x14ac:dyDescent="0.3"/>
    <row r="4" spans="2:18" ht="17.25" thickBot="1" x14ac:dyDescent="0.35">
      <c r="O4" s="39" t="s">
        <v>71</v>
      </c>
      <c r="P4" s="394" t="s">
        <v>72</v>
      </c>
      <c r="Q4" s="394"/>
    </row>
    <row r="5" spans="2:18" ht="17.25" thickTop="1" x14ac:dyDescent="0.3">
      <c r="O5" s="41" t="s">
        <v>189</v>
      </c>
      <c r="P5" s="42">
        <f>COUNTIF($Q$13:$Q$32,"Pass")</f>
        <v>3</v>
      </c>
      <c r="Q5" s="43">
        <f>P5/$P$10</f>
        <v>0.15</v>
      </c>
    </row>
    <row r="6" spans="2:18" x14ac:dyDescent="0.3">
      <c r="O6" s="44" t="s">
        <v>190</v>
      </c>
      <c r="P6" s="45">
        <f>COUNTIF($Q$13:$Q$32,"Fail")</f>
        <v>1</v>
      </c>
      <c r="Q6" s="46">
        <f>P6/$P$10</f>
        <v>0.05</v>
      </c>
    </row>
    <row r="7" spans="2:18" x14ac:dyDescent="0.3">
      <c r="O7" s="44" t="s">
        <v>191</v>
      </c>
      <c r="P7" s="45">
        <f>COUNTIF($Q$13:$Q$32,"N/A")</f>
        <v>0</v>
      </c>
      <c r="Q7" s="46">
        <f>P7/$P$10</f>
        <v>0</v>
      </c>
    </row>
    <row r="8" spans="2:18" x14ac:dyDescent="0.3">
      <c r="O8" s="44" t="s">
        <v>192</v>
      </c>
      <c r="P8" s="45">
        <f>COUNTIF($Q$13:$Q$32,"Block")</f>
        <v>0</v>
      </c>
      <c r="Q8" s="46">
        <f>P8/$P$10</f>
        <v>0</v>
      </c>
    </row>
    <row r="9" spans="2:18" ht="17.25" thickBot="1" x14ac:dyDescent="0.35">
      <c r="O9" s="47" t="s">
        <v>193</v>
      </c>
      <c r="P9" s="48">
        <f>COUNTIF($Q$13:$Q$32,"Incomplete")</f>
        <v>16</v>
      </c>
      <c r="Q9" s="49">
        <f>P9/$P$10</f>
        <v>0.8</v>
      </c>
    </row>
    <row r="10" spans="2:18" x14ac:dyDescent="0.3">
      <c r="O10" s="50" t="s">
        <v>194</v>
      </c>
      <c r="P10" s="51">
        <f>SUM(P5:P9)</f>
        <v>20</v>
      </c>
      <c r="Q10" s="43">
        <f>SUM(Q5:Q9)</f>
        <v>1</v>
      </c>
    </row>
    <row r="11" spans="2:18" s="86" customFormat="1" ht="8.25" customHeight="1" x14ac:dyDescent="0.3">
      <c r="G11" s="106"/>
      <c r="M11" s="107"/>
    </row>
    <row r="12" spans="2:18" s="86" customFormat="1" ht="24" x14ac:dyDescent="0.3">
      <c r="B12" s="88" t="s">
        <v>78</v>
      </c>
      <c r="C12" s="108" t="s">
        <v>195</v>
      </c>
      <c r="D12" s="108" t="s">
        <v>196</v>
      </c>
      <c r="E12" s="89" t="s">
        <v>179</v>
      </c>
      <c r="F12" s="109" t="s">
        <v>197</v>
      </c>
      <c r="G12" s="109" t="s">
        <v>198</v>
      </c>
      <c r="H12" s="460" t="s">
        <v>1718</v>
      </c>
      <c r="I12" s="460"/>
      <c r="J12" s="460" t="s">
        <v>199</v>
      </c>
      <c r="K12" s="460"/>
      <c r="L12" s="109" t="s">
        <v>200</v>
      </c>
      <c r="M12" s="108" t="s">
        <v>201</v>
      </c>
      <c r="N12" s="109" t="s">
        <v>202</v>
      </c>
      <c r="O12" s="461" t="s">
        <v>203</v>
      </c>
      <c r="P12" s="461"/>
      <c r="Q12" s="110" t="s">
        <v>204</v>
      </c>
      <c r="R12" s="111" t="s">
        <v>205</v>
      </c>
    </row>
    <row r="13" spans="2:18" s="86" customFormat="1" ht="24" x14ac:dyDescent="0.3">
      <c r="B13" s="195" t="s">
        <v>1698</v>
      </c>
      <c r="C13" s="462" t="s">
        <v>206</v>
      </c>
      <c r="D13" s="112" t="s">
        <v>207</v>
      </c>
      <c r="E13" s="56" t="s">
        <v>72</v>
      </c>
      <c r="F13" s="112">
        <v>2</v>
      </c>
      <c r="G13" s="113" t="s">
        <v>208</v>
      </c>
      <c r="H13" s="112" t="s">
        <v>209</v>
      </c>
      <c r="I13" s="112">
        <v>9300181</v>
      </c>
      <c r="J13" s="112" t="s">
        <v>209</v>
      </c>
      <c r="K13" s="112">
        <v>9300181</v>
      </c>
      <c r="L13" s="112" t="s">
        <v>210</v>
      </c>
      <c r="M13" s="114" t="s">
        <v>211</v>
      </c>
      <c r="N13" s="113" t="s">
        <v>212</v>
      </c>
      <c r="O13" s="115">
        <v>9180</v>
      </c>
      <c r="P13" s="116">
        <v>8500</v>
      </c>
      <c r="Q13" s="95" t="s">
        <v>47</v>
      </c>
      <c r="R13" s="117"/>
    </row>
    <row r="14" spans="2:18" s="86" customFormat="1" ht="24" x14ac:dyDescent="0.3">
      <c r="B14" s="195" t="s">
        <v>1699</v>
      </c>
      <c r="C14" s="462"/>
      <c r="D14" s="112" t="s">
        <v>213</v>
      </c>
      <c r="E14" s="56" t="s">
        <v>72</v>
      </c>
      <c r="F14" s="112">
        <v>2</v>
      </c>
      <c r="G14" s="113" t="s">
        <v>208</v>
      </c>
      <c r="H14" s="112" t="s">
        <v>214</v>
      </c>
      <c r="I14" s="112">
        <v>9300181</v>
      </c>
      <c r="J14" s="112" t="s">
        <v>209</v>
      </c>
      <c r="K14" s="112">
        <v>9300181</v>
      </c>
      <c r="L14" s="112" t="s">
        <v>210</v>
      </c>
      <c r="M14" s="114" t="s">
        <v>215</v>
      </c>
      <c r="N14" s="113" t="s">
        <v>216</v>
      </c>
      <c r="O14" s="118">
        <v>9180</v>
      </c>
      <c r="P14" s="116">
        <v>8500</v>
      </c>
      <c r="Q14" s="95" t="s">
        <v>47</v>
      </c>
      <c r="R14" s="117"/>
    </row>
    <row r="15" spans="2:18" s="86" customFormat="1" ht="60" x14ac:dyDescent="0.3">
      <c r="B15" s="195" t="s">
        <v>1700</v>
      </c>
      <c r="C15" s="462"/>
      <c r="D15" s="112" t="s">
        <v>217</v>
      </c>
      <c r="E15" s="56" t="s">
        <v>72</v>
      </c>
      <c r="F15" s="112">
        <v>1</v>
      </c>
      <c r="G15" s="113" t="s">
        <v>208</v>
      </c>
      <c r="H15" s="112" t="s">
        <v>218</v>
      </c>
      <c r="I15" s="112">
        <v>9300141</v>
      </c>
      <c r="J15" s="112" t="s">
        <v>209</v>
      </c>
      <c r="K15" s="112">
        <v>9300181</v>
      </c>
      <c r="L15" s="112" t="s">
        <v>210</v>
      </c>
      <c r="M15" s="114" t="s">
        <v>219</v>
      </c>
      <c r="N15" s="119" t="s">
        <v>220</v>
      </c>
      <c r="O15" s="118">
        <v>8050</v>
      </c>
      <c r="P15" s="116">
        <v>6530</v>
      </c>
      <c r="Q15" s="95" t="s">
        <v>118</v>
      </c>
      <c r="R15" s="120" t="s">
        <v>221</v>
      </c>
    </row>
    <row r="16" spans="2:18" s="86" customFormat="1" ht="108" x14ac:dyDescent="0.3">
      <c r="B16" s="195" t="s">
        <v>1701</v>
      </c>
      <c r="C16" s="462"/>
      <c r="D16" s="112" t="s">
        <v>222</v>
      </c>
      <c r="E16" s="56" t="s">
        <v>72</v>
      </c>
      <c r="F16" s="112">
        <v>2</v>
      </c>
      <c r="G16" s="113" t="s">
        <v>207</v>
      </c>
      <c r="H16" s="112" t="s">
        <v>209</v>
      </c>
      <c r="I16" s="112">
        <v>9300181</v>
      </c>
      <c r="J16" s="112" t="s">
        <v>223</v>
      </c>
      <c r="K16" s="112">
        <v>9300131</v>
      </c>
      <c r="L16" s="112" t="s">
        <v>224</v>
      </c>
      <c r="M16" s="121" t="s">
        <v>225</v>
      </c>
      <c r="N16" s="113" t="s">
        <v>226</v>
      </c>
      <c r="O16" s="118">
        <v>7460</v>
      </c>
      <c r="P16" s="116">
        <v>9960</v>
      </c>
      <c r="Q16" s="95" t="s">
        <v>47</v>
      </c>
      <c r="R16" s="120" t="s">
        <v>227</v>
      </c>
    </row>
    <row r="17" spans="2:18" s="86" customFormat="1" ht="48" x14ac:dyDescent="0.3">
      <c r="B17" s="195" t="s">
        <v>1702</v>
      </c>
      <c r="C17" s="462"/>
      <c r="D17" s="112" t="s">
        <v>228</v>
      </c>
      <c r="E17" s="56" t="s">
        <v>72</v>
      </c>
      <c r="F17" s="112">
        <v>2</v>
      </c>
      <c r="G17" s="113" t="s">
        <v>222</v>
      </c>
      <c r="H17" s="112" t="s">
        <v>223</v>
      </c>
      <c r="I17" s="112">
        <v>9300131</v>
      </c>
      <c r="J17" s="112" t="s">
        <v>229</v>
      </c>
      <c r="K17" s="112">
        <v>9300011</v>
      </c>
      <c r="L17" s="112" t="s">
        <v>224</v>
      </c>
      <c r="M17" s="122" t="s">
        <v>230</v>
      </c>
      <c r="N17" s="113" t="s">
        <v>231</v>
      </c>
      <c r="O17" s="115">
        <v>8240</v>
      </c>
      <c r="P17" s="123">
        <v>9180</v>
      </c>
      <c r="Q17" s="95" t="s">
        <v>232</v>
      </c>
      <c r="R17" s="117"/>
    </row>
    <row r="18" spans="2:18" s="86" customFormat="1" ht="60" x14ac:dyDescent="0.3">
      <c r="B18" s="195" t="s">
        <v>1703</v>
      </c>
      <c r="C18" s="462"/>
      <c r="D18" s="112" t="s">
        <v>233</v>
      </c>
      <c r="E18" s="56" t="s">
        <v>72</v>
      </c>
      <c r="F18" s="112">
        <v>2</v>
      </c>
      <c r="G18" s="113" t="s">
        <v>228</v>
      </c>
      <c r="H18" s="112" t="s">
        <v>229</v>
      </c>
      <c r="I18" s="112">
        <v>9300011</v>
      </c>
      <c r="J18" s="113" t="s">
        <v>234</v>
      </c>
      <c r="K18" s="113">
        <v>9300221</v>
      </c>
      <c r="L18" s="112" t="s">
        <v>224</v>
      </c>
      <c r="M18" s="114" t="s">
        <v>235</v>
      </c>
      <c r="N18" s="113" t="s">
        <v>236</v>
      </c>
      <c r="O18" s="115">
        <v>9180</v>
      </c>
      <c r="P18" s="116">
        <v>8500</v>
      </c>
      <c r="Q18" s="95" t="s">
        <v>232</v>
      </c>
      <c r="R18" s="117"/>
    </row>
    <row r="19" spans="2:18" ht="48" x14ac:dyDescent="0.3">
      <c r="B19" s="195" t="s">
        <v>1704</v>
      </c>
      <c r="C19" s="462"/>
      <c r="D19" s="112" t="s">
        <v>237</v>
      </c>
      <c r="E19" s="56" t="s">
        <v>72</v>
      </c>
      <c r="F19" s="112">
        <v>3</v>
      </c>
      <c r="G19" s="113" t="s">
        <v>208</v>
      </c>
      <c r="H19" s="113" t="s">
        <v>234</v>
      </c>
      <c r="I19" s="113">
        <v>9300221</v>
      </c>
      <c r="J19" s="113" t="s">
        <v>234</v>
      </c>
      <c r="K19" s="113">
        <v>9300221</v>
      </c>
      <c r="L19" s="112" t="s">
        <v>210</v>
      </c>
      <c r="M19" s="114" t="s">
        <v>238</v>
      </c>
      <c r="N19" s="113" t="s">
        <v>239</v>
      </c>
      <c r="O19" s="115">
        <v>5780</v>
      </c>
      <c r="P19" s="116">
        <v>6510</v>
      </c>
      <c r="Q19" s="95" t="s">
        <v>232</v>
      </c>
      <c r="R19" s="117"/>
    </row>
    <row r="20" spans="2:18" ht="84" x14ac:dyDescent="0.3">
      <c r="B20" s="195" t="s">
        <v>1705</v>
      </c>
      <c r="C20" s="462"/>
      <c r="D20" s="112" t="s">
        <v>240</v>
      </c>
      <c r="E20" s="56" t="s">
        <v>72</v>
      </c>
      <c r="F20" s="112">
        <v>4</v>
      </c>
      <c r="G20" s="113" t="s">
        <v>208</v>
      </c>
      <c r="H20" s="113" t="s">
        <v>234</v>
      </c>
      <c r="I20" s="113">
        <v>9300221</v>
      </c>
      <c r="J20" s="113" t="s">
        <v>234</v>
      </c>
      <c r="K20" s="113">
        <v>9300221</v>
      </c>
      <c r="L20" s="113" t="s">
        <v>210</v>
      </c>
      <c r="M20" s="114" t="s">
        <v>241</v>
      </c>
      <c r="N20" s="113" t="s">
        <v>242</v>
      </c>
      <c r="O20" s="115">
        <v>9180</v>
      </c>
      <c r="P20" s="116">
        <v>8500</v>
      </c>
      <c r="Q20" s="95" t="s">
        <v>232</v>
      </c>
      <c r="R20" s="117"/>
    </row>
    <row r="21" spans="2:18" ht="24" x14ac:dyDescent="0.3">
      <c r="B21" s="195" t="s">
        <v>1706</v>
      </c>
      <c r="C21" s="462"/>
      <c r="D21" s="112" t="s">
        <v>243</v>
      </c>
      <c r="E21" s="56" t="s">
        <v>72</v>
      </c>
      <c r="F21" s="112">
        <v>4</v>
      </c>
      <c r="G21" s="113" t="s">
        <v>208</v>
      </c>
      <c r="H21" s="113" t="s">
        <v>234</v>
      </c>
      <c r="I21" s="113">
        <v>9300221</v>
      </c>
      <c r="J21" s="113" t="s">
        <v>234</v>
      </c>
      <c r="K21" s="113">
        <v>9300221</v>
      </c>
      <c r="L21" s="112" t="s">
        <v>210</v>
      </c>
      <c r="M21" s="114" t="s">
        <v>244</v>
      </c>
      <c r="N21" s="113" t="s">
        <v>245</v>
      </c>
      <c r="O21" s="115">
        <v>9180</v>
      </c>
      <c r="P21" s="116">
        <v>8500</v>
      </c>
      <c r="Q21" s="95" t="s">
        <v>232</v>
      </c>
      <c r="R21" s="117"/>
    </row>
    <row r="22" spans="2:18" s="86" customFormat="1" ht="48" x14ac:dyDescent="0.3">
      <c r="B22" s="195" t="s">
        <v>1707</v>
      </c>
      <c r="C22" s="462"/>
      <c r="D22" s="112" t="s">
        <v>246</v>
      </c>
      <c r="E22" s="56" t="s">
        <v>72</v>
      </c>
      <c r="F22" s="112">
        <v>5</v>
      </c>
      <c r="G22" s="113" t="s">
        <v>208</v>
      </c>
      <c r="H22" s="113" t="s">
        <v>234</v>
      </c>
      <c r="I22" s="113">
        <v>9300221</v>
      </c>
      <c r="J22" s="113" t="s">
        <v>247</v>
      </c>
      <c r="K22" s="113">
        <v>9300231</v>
      </c>
      <c r="L22" s="112" t="s">
        <v>210</v>
      </c>
      <c r="M22" s="114" t="s">
        <v>248</v>
      </c>
      <c r="N22" s="113" t="s">
        <v>249</v>
      </c>
      <c r="O22" s="115">
        <v>8000</v>
      </c>
      <c r="P22" s="116">
        <v>5490</v>
      </c>
      <c r="Q22" s="95" t="s">
        <v>232</v>
      </c>
      <c r="R22" s="117"/>
    </row>
    <row r="23" spans="2:18" ht="36" x14ac:dyDescent="0.3">
      <c r="B23" s="195" t="s">
        <v>1708</v>
      </c>
      <c r="C23" s="462"/>
      <c r="D23" s="112" t="s">
        <v>250</v>
      </c>
      <c r="E23" s="56" t="s">
        <v>72</v>
      </c>
      <c r="F23" s="112">
        <v>5</v>
      </c>
      <c r="G23" s="113" t="s">
        <v>208</v>
      </c>
      <c r="H23" s="113" t="s">
        <v>247</v>
      </c>
      <c r="I23" s="113">
        <v>9300231</v>
      </c>
      <c r="J23" s="113" t="s">
        <v>247</v>
      </c>
      <c r="K23" s="113">
        <v>9300231</v>
      </c>
      <c r="L23" s="112" t="s">
        <v>251</v>
      </c>
      <c r="M23" s="114" t="s">
        <v>252</v>
      </c>
      <c r="N23" s="113" t="s">
        <v>253</v>
      </c>
      <c r="O23" s="115">
        <v>5150</v>
      </c>
      <c r="P23" s="116">
        <v>6110</v>
      </c>
      <c r="Q23" s="95" t="s">
        <v>232</v>
      </c>
      <c r="R23" s="117"/>
    </row>
    <row r="24" spans="2:18" s="86" customFormat="1" ht="60" x14ac:dyDescent="0.3">
      <c r="B24" s="195" t="s">
        <v>1709</v>
      </c>
      <c r="C24" s="462"/>
      <c r="D24" s="112" t="s">
        <v>254</v>
      </c>
      <c r="E24" s="56" t="s">
        <v>72</v>
      </c>
      <c r="F24" s="112">
        <v>6</v>
      </c>
      <c r="G24" s="113" t="s">
        <v>208</v>
      </c>
      <c r="H24" s="113" t="s">
        <v>247</v>
      </c>
      <c r="I24" s="113">
        <v>9300231</v>
      </c>
      <c r="J24" s="113" t="s">
        <v>247</v>
      </c>
      <c r="K24" s="113">
        <v>9300231</v>
      </c>
      <c r="L24" s="112" t="s">
        <v>210</v>
      </c>
      <c r="M24" s="114" t="s">
        <v>255</v>
      </c>
      <c r="N24" s="113" t="s">
        <v>256</v>
      </c>
      <c r="O24" s="118">
        <v>8680</v>
      </c>
      <c r="P24" s="116">
        <v>3790</v>
      </c>
      <c r="Q24" s="95" t="s">
        <v>232</v>
      </c>
      <c r="R24" s="117"/>
    </row>
    <row r="25" spans="2:18" ht="48" x14ac:dyDescent="0.3">
      <c r="B25" s="195" t="s">
        <v>1710</v>
      </c>
      <c r="C25" s="462"/>
      <c r="D25" s="112" t="s">
        <v>257</v>
      </c>
      <c r="E25" s="56" t="s">
        <v>72</v>
      </c>
      <c r="F25" s="112">
        <v>6</v>
      </c>
      <c r="G25" s="113" t="s">
        <v>208</v>
      </c>
      <c r="H25" s="113" t="s">
        <v>258</v>
      </c>
      <c r="I25" s="113">
        <v>9300241</v>
      </c>
      <c r="J25" s="113" t="s">
        <v>258</v>
      </c>
      <c r="K25" s="113">
        <v>9300241</v>
      </c>
      <c r="L25" s="112" t="s">
        <v>210</v>
      </c>
      <c r="M25" s="114" t="s">
        <v>259</v>
      </c>
      <c r="N25" s="113" t="s">
        <v>260</v>
      </c>
      <c r="O25" s="118">
        <v>8680</v>
      </c>
      <c r="P25" s="116">
        <v>3790</v>
      </c>
      <c r="Q25" s="95" t="s">
        <v>232</v>
      </c>
      <c r="R25" s="117"/>
    </row>
    <row r="26" spans="2:18" ht="36" x14ac:dyDescent="0.3">
      <c r="B26" s="195" t="s">
        <v>1711</v>
      </c>
      <c r="C26" s="462"/>
      <c r="D26" s="112" t="s">
        <v>261</v>
      </c>
      <c r="E26" s="56" t="s">
        <v>72</v>
      </c>
      <c r="F26" s="112">
        <v>6</v>
      </c>
      <c r="G26" s="113" t="s">
        <v>208</v>
      </c>
      <c r="H26" s="113" t="s">
        <v>258</v>
      </c>
      <c r="I26" s="113">
        <v>9300241</v>
      </c>
      <c r="J26" s="113" t="s">
        <v>258</v>
      </c>
      <c r="K26" s="113">
        <v>9300241</v>
      </c>
      <c r="L26" s="112" t="s">
        <v>251</v>
      </c>
      <c r="M26" s="114" t="s">
        <v>262</v>
      </c>
      <c r="N26" s="113" t="s">
        <v>263</v>
      </c>
      <c r="O26" s="115">
        <v>8680</v>
      </c>
      <c r="P26" s="116">
        <v>3790</v>
      </c>
      <c r="Q26" s="95" t="s">
        <v>232</v>
      </c>
      <c r="R26" s="117"/>
    </row>
    <row r="27" spans="2:18" s="86" customFormat="1" ht="36" x14ac:dyDescent="0.3">
      <c r="B27" s="195" t="s">
        <v>1712</v>
      </c>
      <c r="C27" s="462"/>
      <c r="D27" s="112" t="s">
        <v>264</v>
      </c>
      <c r="E27" s="56" t="s">
        <v>72</v>
      </c>
      <c r="F27" s="112">
        <v>7</v>
      </c>
      <c r="G27" s="113" t="s">
        <v>208</v>
      </c>
      <c r="H27" s="113" t="s">
        <v>247</v>
      </c>
      <c r="I27" s="113">
        <v>9300231</v>
      </c>
      <c r="J27" s="113" t="s">
        <v>265</v>
      </c>
      <c r="K27" s="113">
        <v>9300031</v>
      </c>
      <c r="L27" s="112" t="s">
        <v>210</v>
      </c>
      <c r="M27" s="114" t="s">
        <v>266</v>
      </c>
      <c r="N27" s="113" t="s">
        <v>267</v>
      </c>
      <c r="O27" s="118">
        <v>8680</v>
      </c>
      <c r="P27" s="116">
        <v>3790</v>
      </c>
      <c r="Q27" s="95" t="s">
        <v>232</v>
      </c>
      <c r="R27" s="117"/>
    </row>
    <row r="28" spans="2:18" s="86" customFormat="1" ht="36" x14ac:dyDescent="0.3">
      <c r="B28" s="195" t="s">
        <v>1713</v>
      </c>
      <c r="C28" s="462"/>
      <c r="D28" s="112" t="s">
        <v>268</v>
      </c>
      <c r="E28" s="56" t="s">
        <v>72</v>
      </c>
      <c r="F28" s="112">
        <v>7</v>
      </c>
      <c r="G28" s="113" t="s">
        <v>208</v>
      </c>
      <c r="H28" s="112" t="s">
        <v>265</v>
      </c>
      <c r="I28" s="112">
        <v>9300031</v>
      </c>
      <c r="J28" s="112" t="s">
        <v>265</v>
      </c>
      <c r="K28" s="112">
        <v>9300031</v>
      </c>
      <c r="L28" s="112" t="s">
        <v>210</v>
      </c>
      <c r="M28" s="114" t="s">
        <v>269</v>
      </c>
      <c r="N28" s="113" t="s">
        <v>270</v>
      </c>
      <c r="O28" s="124">
        <v>6130</v>
      </c>
      <c r="P28" s="116">
        <v>8780</v>
      </c>
      <c r="Q28" s="95" t="s">
        <v>232</v>
      </c>
      <c r="R28" s="117"/>
    </row>
    <row r="29" spans="2:18" s="86" customFormat="1" ht="48" x14ac:dyDescent="0.3">
      <c r="B29" s="195" t="s">
        <v>1714</v>
      </c>
      <c r="C29" s="462"/>
      <c r="D29" s="112" t="s">
        <v>271</v>
      </c>
      <c r="E29" s="56" t="s">
        <v>72</v>
      </c>
      <c r="F29" s="112">
        <v>7</v>
      </c>
      <c r="G29" s="113" t="s">
        <v>272</v>
      </c>
      <c r="H29" s="112" t="s">
        <v>265</v>
      </c>
      <c r="I29" s="112">
        <v>9300031</v>
      </c>
      <c r="J29" s="112" t="s">
        <v>265</v>
      </c>
      <c r="K29" s="112">
        <v>9300031</v>
      </c>
      <c r="L29" s="112" t="s">
        <v>224</v>
      </c>
      <c r="M29" s="114" t="s">
        <v>273</v>
      </c>
      <c r="N29" s="113" t="s">
        <v>274</v>
      </c>
      <c r="O29" s="118">
        <v>8130</v>
      </c>
      <c r="P29" s="116">
        <v>9940</v>
      </c>
      <c r="Q29" s="95" t="s">
        <v>232</v>
      </c>
      <c r="R29" s="117"/>
    </row>
    <row r="30" spans="2:18" s="86" customFormat="1" ht="48" x14ac:dyDescent="0.3">
      <c r="B30" s="195" t="s">
        <v>1715</v>
      </c>
      <c r="C30" s="462"/>
      <c r="D30" s="112" t="s">
        <v>275</v>
      </c>
      <c r="E30" s="56" t="s">
        <v>72</v>
      </c>
      <c r="F30" s="112">
        <v>7</v>
      </c>
      <c r="G30" s="113" t="s">
        <v>276</v>
      </c>
      <c r="H30" s="112" t="s">
        <v>277</v>
      </c>
      <c r="I30" s="112">
        <v>9300031</v>
      </c>
      <c r="J30" s="112" t="s">
        <v>278</v>
      </c>
      <c r="K30" s="112">
        <v>9300041</v>
      </c>
      <c r="L30" s="112" t="s">
        <v>224</v>
      </c>
      <c r="M30" s="125" t="s">
        <v>279</v>
      </c>
      <c r="N30" s="113" t="s">
        <v>280</v>
      </c>
      <c r="O30" s="118">
        <v>6800</v>
      </c>
      <c r="P30" s="116">
        <v>9720</v>
      </c>
      <c r="Q30" s="95" t="s">
        <v>232</v>
      </c>
      <c r="R30" s="117"/>
    </row>
    <row r="31" spans="2:18" s="86" customFormat="1" ht="36" x14ac:dyDescent="0.3">
      <c r="B31" s="195" t="s">
        <v>1716</v>
      </c>
      <c r="C31" s="462"/>
      <c r="D31" s="112" t="s">
        <v>281</v>
      </c>
      <c r="E31" s="56" t="s">
        <v>72</v>
      </c>
      <c r="F31" s="112">
        <v>7</v>
      </c>
      <c r="G31" s="113" t="s">
        <v>208</v>
      </c>
      <c r="H31" s="112" t="s">
        <v>282</v>
      </c>
      <c r="I31" s="112">
        <v>9300061</v>
      </c>
      <c r="J31" s="112" t="s">
        <v>282</v>
      </c>
      <c r="K31" s="112">
        <v>9300061</v>
      </c>
      <c r="L31" s="112" t="s">
        <v>210</v>
      </c>
      <c r="M31" s="114" t="s">
        <v>283</v>
      </c>
      <c r="N31" s="113" t="s">
        <v>284</v>
      </c>
      <c r="O31" s="118">
        <v>6720</v>
      </c>
      <c r="P31" s="116">
        <v>7830</v>
      </c>
      <c r="Q31" s="95" t="s">
        <v>232</v>
      </c>
      <c r="R31" s="117"/>
    </row>
    <row r="32" spans="2:18" s="86" customFormat="1" ht="36" x14ac:dyDescent="0.3">
      <c r="B32" s="195" t="s">
        <v>1717</v>
      </c>
      <c r="C32" s="462"/>
      <c r="D32" s="112" t="s">
        <v>285</v>
      </c>
      <c r="E32" s="56" t="s">
        <v>72</v>
      </c>
      <c r="F32" s="112">
        <v>7</v>
      </c>
      <c r="G32" s="113" t="s">
        <v>281</v>
      </c>
      <c r="H32" s="112" t="s">
        <v>282</v>
      </c>
      <c r="I32" s="112">
        <v>9300061</v>
      </c>
      <c r="J32" s="112" t="s">
        <v>282</v>
      </c>
      <c r="K32" s="112">
        <v>9300061</v>
      </c>
      <c r="L32" s="112" t="s">
        <v>224</v>
      </c>
      <c r="M32" s="114" t="s">
        <v>286</v>
      </c>
      <c r="N32" s="113" t="s">
        <v>287</v>
      </c>
      <c r="O32" s="118">
        <v>6720</v>
      </c>
      <c r="P32" s="116">
        <v>7830</v>
      </c>
      <c r="Q32" s="95" t="s">
        <v>232</v>
      </c>
      <c r="R32" s="117"/>
    </row>
    <row r="35" spans="2:13" ht="120" customHeight="1" x14ac:dyDescent="0.3">
      <c r="J35" s="84"/>
    </row>
    <row r="41" spans="2:13" ht="120" customHeight="1" x14ac:dyDescent="0.3"/>
    <row r="45" spans="2:13" s="86" customFormat="1" x14ac:dyDescent="0.3">
      <c r="B45" s="84"/>
      <c r="C45" s="84"/>
      <c r="D45" s="84"/>
      <c r="E45" s="84"/>
      <c r="F45" s="84"/>
      <c r="G45" s="87"/>
      <c r="H45" s="85"/>
      <c r="I45" s="85"/>
      <c r="K45" s="84"/>
      <c r="L45" s="87"/>
      <c r="M45" s="107"/>
    </row>
    <row r="48" spans="2:13" ht="120" customHeight="1" x14ac:dyDescent="0.3"/>
    <row r="53" spans="7:12" ht="120" customHeight="1" x14ac:dyDescent="0.3">
      <c r="J53" s="84"/>
    </row>
    <row r="58" spans="7:12" ht="119.25" customHeight="1" x14ac:dyDescent="0.3">
      <c r="G58" s="84"/>
      <c r="H58" s="84"/>
      <c r="I58" s="84"/>
      <c r="J58" s="84"/>
      <c r="L58" s="84"/>
    </row>
    <row r="63" spans="7:12" ht="119.25" customHeight="1" x14ac:dyDescent="0.3">
      <c r="G63" s="84"/>
      <c r="H63" s="84"/>
      <c r="I63" s="84"/>
      <c r="J63" s="84"/>
      <c r="L63" s="84"/>
    </row>
    <row r="68" spans="7:12" ht="119.25" customHeight="1" x14ac:dyDescent="0.3">
      <c r="G68" s="84"/>
      <c r="H68" s="84"/>
      <c r="I68" s="84"/>
      <c r="J68" s="84"/>
      <c r="L68" s="84"/>
    </row>
  </sheetData>
  <autoFilter ref="B12:R32">
    <filterColumn colId="6" showButton="0"/>
    <filterColumn colId="8" showButton="0"/>
    <filterColumn colId="13" showButton="0"/>
  </autoFilter>
  <mergeCells count="5">
    <mergeCell ref="P4:Q4"/>
    <mergeCell ref="H12:I12"/>
    <mergeCell ref="J12:K12"/>
    <mergeCell ref="O12:P12"/>
    <mergeCell ref="C13:C32"/>
  </mergeCells>
  <phoneticPr fontId="2" type="noConversion"/>
  <conditionalFormatting sqref="Q13">
    <cfRule type="cellIs" dxfId="47" priority="5" operator="equal">
      <formula>"Incomplete"</formula>
    </cfRule>
    <cfRule type="cellIs" dxfId="46" priority="6" operator="equal">
      <formula>"N/A"</formula>
    </cfRule>
    <cfRule type="cellIs" dxfId="45" priority="7" operator="equal">
      <formula>"Pass"</formula>
    </cfRule>
    <cfRule type="cellIs" dxfId="44" priority="8" operator="equal">
      <formula>"Fail"</formula>
    </cfRule>
  </conditionalFormatting>
  <conditionalFormatting sqref="Q13:Q32">
    <cfRule type="cellIs" dxfId="43" priority="1" operator="equal">
      <formula>"Incomplete"</formula>
    </cfRule>
    <cfRule type="cellIs" dxfId="42" priority="2" operator="equal">
      <formula>"N/A"</formula>
    </cfRule>
    <cfRule type="cellIs" dxfId="41" priority="3" operator="equal">
      <formula>"Pass"</formula>
    </cfRule>
    <cfRule type="cellIs" dxfId="40" priority="4" operator="equal">
      <formula>"Fail"</formula>
    </cfRule>
  </conditionalFormatting>
  <dataValidations count="2">
    <dataValidation type="list" allowBlank="1" showInputMessage="1" showErrorMessage="1" sqref="P4">
      <formula1>"Full,Spot"</formula1>
    </dataValidation>
    <dataValidation type="list" allowBlank="1" showInputMessage="1" showErrorMessage="1" sqref="Q13:Q32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0"/>
  <sheetViews>
    <sheetView showGridLines="0" topLeftCell="A115" zoomScale="70" zoomScaleNormal="70" workbookViewId="0">
      <selection activeCell="G39" sqref="G39:G40"/>
    </sheetView>
  </sheetViews>
  <sheetFormatPr defaultRowHeight="16.5" x14ac:dyDescent="0.3"/>
  <cols>
    <col min="1" max="1" width="3.875" style="127" customWidth="1"/>
    <col min="2" max="2" width="13.75" style="84" bestFit="1" customWidth="1"/>
    <col min="3" max="3" width="27" style="127" customWidth="1"/>
    <col min="4" max="5" width="18" style="127" customWidth="1"/>
    <col min="6" max="6" width="18.125" style="127" customWidth="1"/>
    <col min="7" max="7" width="43.5" style="127" customWidth="1"/>
    <col min="8" max="8" width="57.625" style="127" customWidth="1"/>
    <col min="9" max="9" width="7.75" style="86" customWidth="1"/>
    <col min="10" max="10" width="7.75" style="84" customWidth="1"/>
    <col min="11" max="11" width="18" style="127" customWidth="1"/>
    <col min="12" max="16384" width="9" style="127"/>
  </cols>
  <sheetData>
    <row r="3" spans="2:11" ht="8.25" customHeight="1" x14ac:dyDescent="0.3"/>
    <row r="4" spans="2:11" ht="17.25" thickBot="1" x14ac:dyDescent="0.35">
      <c r="H4" s="40" t="s">
        <v>497</v>
      </c>
      <c r="I4" s="394" t="s">
        <v>72</v>
      </c>
      <c r="J4" s="394"/>
    </row>
    <row r="5" spans="2:11" ht="17.25" thickTop="1" x14ac:dyDescent="0.3">
      <c r="H5" s="41" t="s">
        <v>73</v>
      </c>
      <c r="I5" s="42">
        <f>COUNTIF($I$13:$J$2114,"Pass")</f>
        <v>77</v>
      </c>
      <c r="J5" s="43">
        <f>I5/$I$10</f>
        <v>0.46385542168674698</v>
      </c>
    </row>
    <row r="6" spans="2:11" x14ac:dyDescent="0.3">
      <c r="H6" s="44" t="s">
        <v>74</v>
      </c>
      <c r="I6" s="45">
        <f>COUNTIF($I$13:$J$2114,"Fail")</f>
        <v>0</v>
      </c>
      <c r="J6" s="46">
        <f>I6/$I$10</f>
        <v>0</v>
      </c>
    </row>
    <row r="7" spans="2:11" x14ac:dyDescent="0.3">
      <c r="H7" s="44" t="s">
        <v>301</v>
      </c>
      <c r="I7" s="45">
        <f>COUNTIF($I$13:$J$2114,"N/A")</f>
        <v>0</v>
      </c>
      <c r="J7" s="46">
        <f>I7/$I$10</f>
        <v>0</v>
      </c>
    </row>
    <row r="8" spans="2:11" x14ac:dyDescent="0.3">
      <c r="H8" s="44" t="s">
        <v>76</v>
      </c>
      <c r="I8" s="45">
        <f>COUNTIF($I$13:$J$2114,"Block")</f>
        <v>89</v>
      </c>
      <c r="J8" s="46">
        <f>I8/$I$10</f>
        <v>0.53614457831325302</v>
      </c>
    </row>
    <row r="9" spans="2:11" ht="17.25" thickBot="1" x14ac:dyDescent="0.35">
      <c r="H9" s="47" t="s">
        <v>18</v>
      </c>
      <c r="I9" s="48">
        <f>COUNTIF($I$13:$J$2114,"Incomplete")</f>
        <v>0</v>
      </c>
      <c r="J9" s="49">
        <f>I9/$I$10</f>
        <v>0</v>
      </c>
    </row>
    <row r="10" spans="2:11" x14ac:dyDescent="0.3">
      <c r="H10" s="50" t="s">
        <v>77</v>
      </c>
      <c r="I10" s="51">
        <f>SUM(I5:I9)</f>
        <v>166</v>
      </c>
      <c r="J10" s="43">
        <f>SUM(J5:J9)</f>
        <v>1</v>
      </c>
    </row>
    <row r="11" spans="2:11" ht="12" customHeight="1" x14ac:dyDescent="0.3"/>
    <row r="12" spans="2:11" x14ac:dyDescent="0.3">
      <c r="B12" s="88" t="s">
        <v>78</v>
      </c>
      <c r="C12" s="463" t="s">
        <v>498</v>
      </c>
      <c r="D12" s="463"/>
      <c r="E12" s="89" t="s">
        <v>179</v>
      </c>
      <c r="F12" s="89" t="s">
        <v>317</v>
      </c>
      <c r="G12" s="89" t="s">
        <v>318</v>
      </c>
      <c r="H12" s="89" t="s">
        <v>493</v>
      </c>
      <c r="I12" s="463" t="s">
        <v>319</v>
      </c>
      <c r="J12" s="463"/>
      <c r="K12" s="89" t="s">
        <v>320</v>
      </c>
    </row>
    <row r="13" spans="2:11" ht="33" x14ac:dyDescent="0.3">
      <c r="B13" s="129" t="s">
        <v>499</v>
      </c>
      <c r="C13" s="92" t="s">
        <v>500</v>
      </c>
      <c r="D13" s="92" t="s">
        <v>117</v>
      </c>
      <c r="E13" s="92" t="s">
        <v>87</v>
      </c>
      <c r="F13" s="458" t="s">
        <v>501</v>
      </c>
      <c r="G13" s="458"/>
      <c r="H13" s="161" t="s">
        <v>502</v>
      </c>
      <c r="I13" s="464" t="s">
        <v>47</v>
      </c>
      <c r="J13" s="465"/>
      <c r="K13" s="158"/>
    </row>
    <row r="14" spans="2:11" x14ac:dyDescent="0.3">
      <c r="B14" s="129" t="s">
        <v>503</v>
      </c>
      <c r="C14" s="92" t="s">
        <v>504</v>
      </c>
      <c r="D14" s="92" t="s">
        <v>490</v>
      </c>
      <c r="E14" s="92" t="s">
        <v>87</v>
      </c>
      <c r="F14" s="458"/>
      <c r="G14" s="458"/>
      <c r="H14" s="158" t="s">
        <v>505</v>
      </c>
      <c r="I14" s="464" t="s">
        <v>47</v>
      </c>
      <c r="J14" s="465"/>
      <c r="K14" s="158"/>
    </row>
    <row r="15" spans="2:11" x14ac:dyDescent="0.3">
      <c r="B15" s="88" t="s">
        <v>78</v>
      </c>
      <c r="C15" s="463" t="s">
        <v>506</v>
      </c>
      <c r="D15" s="463"/>
      <c r="E15" s="463"/>
      <c r="F15" s="463"/>
      <c r="G15" s="463"/>
      <c r="H15" s="463"/>
      <c r="I15" s="463"/>
      <c r="J15" s="463"/>
      <c r="K15" s="463"/>
    </row>
    <row r="16" spans="2:11" x14ac:dyDescent="0.3">
      <c r="B16" s="129" t="s">
        <v>507</v>
      </c>
      <c r="C16" s="458" t="s">
        <v>508</v>
      </c>
      <c r="D16" s="92" t="s">
        <v>490</v>
      </c>
      <c r="E16" s="92" t="s">
        <v>87</v>
      </c>
      <c r="F16" s="458" t="s">
        <v>509</v>
      </c>
      <c r="G16" s="458"/>
      <c r="H16" s="158" t="s">
        <v>510</v>
      </c>
      <c r="I16" s="464" t="s">
        <v>47</v>
      </c>
      <c r="J16" s="465"/>
      <c r="K16" s="158"/>
    </row>
    <row r="17" spans="2:11" ht="49.5" customHeight="1" x14ac:dyDescent="0.3">
      <c r="B17" s="129" t="s">
        <v>511</v>
      </c>
      <c r="C17" s="458"/>
      <c r="D17" s="92" t="s">
        <v>512</v>
      </c>
      <c r="E17" s="92" t="s">
        <v>87</v>
      </c>
      <c r="F17" s="458"/>
      <c r="G17" s="458"/>
      <c r="H17" s="161" t="s">
        <v>513</v>
      </c>
      <c r="I17" s="464" t="s">
        <v>47</v>
      </c>
      <c r="J17" s="465"/>
      <c r="K17" s="158"/>
    </row>
    <row r="18" spans="2:11" x14ac:dyDescent="0.3">
      <c r="B18" s="129" t="s">
        <v>514</v>
      </c>
      <c r="C18" s="458" t="s">
        <v>515</v>
      </c>
      <c r="D18" s="458" t="s">
        <v>516</v>
      </c>
      <c r="E18" s="92" t="s">
        <v>87</v>
      </c>
      <c r="F18" s="92" t="s">
        <v>517</v>
      </c>
      <c r="G18" s="92" t="s">
        <v>518</v>
      </c>
      <c r="H18" s="158" t="s">
        <v>519</v>
      </c>
      <c r="I18" s="464" t="s">
        <v>47</v>
      </c>
      <c r="J18" s="465"/>
      <c r="K18" s="158"/>
    </row>
    <row r="19" spans="2:11" ht="33" x14ac:dyDescent="0.3">
      <c r="B19" s="129" t="s">
        <v>520</v>
      </c>
      <c r="C19" s="458"/>
      <c r="D19" s="458"/>
      <c r="E19" s="92" t="s">
        <v>87</v>
      </c>
      <c r="F19" s="458" t="s">
        <v>521</v>
      </c>
      <c r="G19" s="458" t="s">
        <v>522</v>
      </c>
      <c r="H19" s="161" t="s">
        <v>523</v>
      </c>
      <c r="I19" s="464" t="s">
        <v>47</v>
      </c>
      <c r="J19" s="465"/>
      <c r="K19" s="158"/>
    </row>
    <row r="20" spans="2:11" ht="31.5" customHeight="1" x14ac:dyDescent="0.3">
      <c r="B20" s="129" t="s">
        <v>524</v>
      </c>
      <c r="C20" s="458"/>
      <c r="D20" s="458"/>
      <c r="E20" s="92" t="s">
        <v>87</v>
      </c>
      <c r="F20" s="458"/>
      <c r="G20" s="458"/>
      <c r="H20" s="161" t="s">
        <v>525</v>
      </c>
      <c r="I20" s="464" t="s">
        <v>47</v>
      </c>
      <c r="J20" s="465"/>
      <c r="K20" s="158"/>
    </row>
    <row r="21" spans="2:11" ht="16.5" customHeight="1" x14ac:dyDescent="0.3">
      <c r="B21" s="129" t="s">
        <v>526</v>
      </c>
      <c r="C21" s="458"/>
      <c r="D21" s="458" t="s">
        <v>527</v>
      </c>
      <c r="E21" s="92" t="s">
        <v>87</v>
      </c>
      <c r="F21" s="458" t="s">
        <v>528</v>
      </c>
      <c r="G21" s="458" t="s">
        <v>522</v>
      </c>
      <c r="H21" s="161" t="s">
        <v>529</v>
      </c>
      <c r="I21" s="464" t="s">
        <v>530</v>
      </c>
      <c r="J21" s="465"/>
      <c r="K21" s="158"/>
    </row>
    <row r="22" spans="2:11" ht="33" x14ac:dyDescent="0.3">
      <c r="B22" s="129" t="s">
        <v>531</v>
      </c>
      <c r="C22" s="458"/>
      <c r="D22" s="458"/>
      <c r="E22" s="92" t="s">
        <v>87</v>
      </c>
      <c r="F22" s="458"/>
      <c r="G22" s="458"/>
      <c r="H22" s="161" t="s">
        <v>532</v>
      </c>
      <c r="I22" s="464" t="s">
        <v>530</v>
      </c>
      <c r="J22" s="465"/>
      <c r="K22" s="158"/>
    </row>
    <row r="23" spans="2:11" x14ac:dyDescent="0.3">
      <c r="B23" s="129" t="s">
        <v>533</v>
      </c>
      <c r="C23" s="458"/>
      <c r="D23" s="458"/>
      <c r="E23" s="92" t="s">
        <v>87</v>
      </c>
      <c r="F23" s="458" t="s">
        <v>534</v>
      </c>
      <c r="G23" s="458" t="s">
        <v>535</v>
      </c>
      <c r="H23" s="161" t="s">
        <v>536</v>
      </c>
      <c r="I23" s="464" t="s">
        <v>530</v>
      </c>
      <c r="J23" s="465"/>
      <c r="K23" s="158"/>
    </row>
    <row r="24" spans="2:11" x14ac:dyDescent="0.3">
      <c r="B24" s="129" t="s">
        <v>537</v>
      </c>
      <c r="C24" s="458"/>
      <c r="D24" s="458"/>
      <c r="E24" s="92" t="s">
        <v>87</v>
      </c>
      <c r="F24" s="458"/>
      <c r="G24" s="458"/>
      <c r="H24" s="161" t="s">
        <v>538</v>
      </c>
      <c r="I24" s="464" t="s">
        <v>530</v>
      </c>
      <c r="J24" s="465"/>
      <c r="K24" s="158"/>
    </row>
    <row r="25" spans="2:11" x14ac:dyDescent="0.3">
      <c r="B25" s="129" t="s">
        <v>539</v>
      </c>
      <c r="C25" s="458"/>
      <c r="D25" s="458"/>
      <c r="E25" s="92" t="s">
        <v>87</v>
      </c>
      <c r="F25" s="458" t="s">
        <v>540</v>
      </c>
      <c r="G25" s="458" t="s">
        <v>522</v>
      </c>
      <c r="H25" s="167" t="s">
        <v>541</v>
      </c>
      <c r="I25" s="464" t="s">
        <v>530</v>
      </c>
      <c r="J25" s="465"/>
      <c r="K25" s="158"/>
    </row>
    <row r="26" spans="2:11" x14ac:dyDescent="0.3">
      <c r="B26" s="129" t="s">
        <v>542</v>
      </c>
      <c r="C26" s="458"/>
      <c r="D26" s="458"/>
      <c r="E26" s="92" t="s">
        <v>87</v>
      </c>
      <c r="F26" s="458"/>
      <c r="G26" s="458"/>
      <c r="H26" s="161" t="s">
        <v>543</v>
      </c>
      <c r="I26" s="464" t="s">
        <v>530</v>
      </c>
      <c r="J26" s="465"/>
      <c r="K26" s="158"/>
    </row>
    <row r="27" spans="2:11" x14ac:dyDescent="0.3">
      <c r="B27" s="129" t="s">
        <v>544</v>
      </c>
      <c r="C27" s="458"/>
      <c r="D27" s="458" t="s">
        <v>545</v>
      </c>
      <c r="E27" s="92" t="s">
        <v>87</v>
      </c>
      <c r="F27" s="458" t="s">
        <v>546</v>
      </c>
      <c r="G27" s="458" t="s">
        <v>547</v>
      </c>
      <c r="H27" s="167" t="s">
        <v>548</v>
      </c>
      <c r="I27" s="464" t="s">
        <v>530</v>
      </c>
      <c r="J27" s="465"/>
      <c r="K27" s="158"/>
    </row>
    <row r="28" spans="2:11" x14ac:dyDescent="0.3">
      <c r="B28" s="129" t="s">
        <v>549</v>
      </c>
      <c r="C28" s="458"/>
      <c r="D28" s="458"/>
      <c r="E28" s="92" t="s">
        <v>87</v>
      </c>
      <c r="F28" s="458"/>
      <c r="G28" s="458"/>
      <c r="H28" s="161" t="s">
        <v>550</v>
      </c>
      <c r="I28" s="464" t="s">
        <v>530</v>
      </c>
      <c r="J28" s="465"/>
      <c r="K28" s="158"/>
    </row>
    <row r="29" spans="2:11" x14ac:dyDescent="0.3">
      <c r="B29" s="129" t="s">
        <v>551</v>
      </c>
      <c r="C29" s="458"/>
      <c r="D29" s="458"/>
      <c r="E29" s="92" t="s">
        <v>87</v>
      </c>
      <c r="F29" s="458"/>
      <c r="G29" s="458"/>
      <c r="H29" s="161" t="s">
        <v>552</v>
      </c>
      <c r="I29" s="464" t="s">
        <v>530</v>
      </c>
      <c r="J29" s="465"/>
      <c r="K29" s="158"/>
    </row>
    <row r="30" spans="2:11" ht="16.5" customHeight="1" x14ac:dyDescent="0.3">
      <c r="B30" s="129" t="s">
        <v>553</v>
      </c>
      <c r="C30" s="458"/>
      <c r="D30" s="458"/>
      <c r="E30" s="92" t="s">
        <v>87</v>
      </c>
      <c r="F30" s="466" t="s">
        <v>554</v>
      </c>
      <c r="G30" s="458" t="s">
        <v>547</v>
      </c>
      <c r="H30" s="167" t="s">
        <v>555</v>
      </c>
      <c r="I30" s="464" t="s">
        <v>530</v>
      </c>
      <c r="J30" s="465"/>
      <c r="K30" s="158"/>
    </row>
    <row r="31" spans="2:11" x14ac:dyDescent="0.3">
      <c r="B31" s="129" t="s">
        <v>556</v>
      </c>
      <c r="C31" s="458"/>
      <c r="D31" s="458"/>
      <c r="E31" s="92" t="s">
        <v>87</v>
      </c>
      <c r="F31" s="466"/>
      <c r="G31" s="458"/>
      <c r="H31" s="161" t="s">
        <v>557</v>
      </c>
      <c r="I31" s="464" t="s">
        <v>530</v>
      </c>
      <c r="J31" s="465"/>
      <c r="K31" s="158"/>
    </row>
    <row r="32" spans="2:11" x14ac:dyDescent="0.3">
      <c r="B32" s="129" t="s">
        <v>558</v>
      </c>
      <c r="C32" s="458"/>
      <c r="D32" s="458"/>
      <c r="E32" s="92" t="s">
        <v>87</v>
      </c>
      <c r="F32" s="466"/>
      <c r="G32" s="458"/>
      <c r="H32" s="161" t="s">
        <v>559</v>
      </c>
      <c r="I32" s="464" t="s">
        <v>530</v>
      </c>
      <c r="J32" s="465"/>
      <c r="K32" s="158"/>
    </row>
    <row r="33" spans="2:11" x14ac:dyDescent="0.3">
      <c r="B33" s="129" t="s">
        <v>560</v>
      </c>
      <c r="C33" s="458"/>
      <c r="D33" s="458" t="s">
        <v>561</v>
      </c>
      <c r="E33" s="92" t="s">
        <v>87</v>
      </c>
      <c r="F33" s="458" t="s">
        <v>562</v>
      </c>
      <c r="G33" s="458" t="s">
        <v>522</v>
      </c>
      <c r="H33" s="161" t="s">
        <v>563</v>
      </c>
      <c r="I33" s="464" t="s">
        <v>530</v>
      </c>
      <c r="J33" s="465"/>
      <c r="K33" s="158"/>
    </row>
    <row r="34" spans="2:11" x14ac:dyDescent="0.3">
      <c r="B34" s="129" t="s">
        <v>564</v>
      </c>
      <c r="C34" s="458"/>
      <c r="D34" s="458"/>
      <c r="E34" s="92" t="s">
        <v>87</v>
      </c>
      <c r="F34" s="458"/>
      <c r="G34" s="458"/>
      <c r="H34" s="161" t="s">
        <v>565</v>
      </c>
      <c r="I34" s="464" t="s">
        <v>530</v>
      </c>
      <c r="J34" s="465"/>
      <c r="K34" s="158"/>
    </row>
    <row r="35" spans="2:11" x14ac:dyDescent="0.3">
      <c r="B35" s="129" t="s">
        <v>566</v>
      </c>
      <c r="C35" s="458"/>
      <c r="D35" s="458"/>
      <c r="E35" s="92" t="s">
        <v>87</v>
      </c>
      <c r="F35" s="458" t="s">
        <v>567</v>
      </c>
      <c r="G35" s="458" t="s">
        <v>522</v>
      </c>
      <c r="H35" s="167" t="s">
        <v>568</v>
      </c>
      <c r="I35" s="464" t="s">
        <v>530</v>
      </c>
      <c r="J35" s="465"/>
      <c r="K35" s="158"/>
    </row>
    <row r="36" spans="2:11" x14ac:dyDescent="0.3">
      <c r="B36" s="129" t="s">
        <v>569</v>
      </c>
      <c r="C36" s="458"/>
      <c r="D36" s="458"/>
      <c r="E36" s="92" t="s">
        <v>87</v>
      </c>
      <c r="F36" s="458"/>
      <c r="G36" s="458"/>
      <c r="H36" s="161" t="s">
        <v>570</v>
      </c>
      <c r="I36" s="464" t="s">
        <v>530</v>
      </c>
      <c r="J36" s="465"/>
      <c r="K36" s="158"/>
    </row>
    <row r="37" spans="2:11" x14ac:dyDescent="0.3">
      <c r="B37" s="129" t="s">
        <v>571</v>
      </c>
      <c r="C37" s="458"/>
      <c r="D37" s="458" t="s">
        <v>572</v>
      </c>
      <c r="E37" s="92" t="s">
        <v>87</v>
      </c>
      <c r="F37" s="458" t="s">
        <v>573</v>
      </c>
      <c r="G37" s="458" t="s">
        <v>522</v>
      </c>
      <c r="H37" s="167" t="s">
        <v>574</v>
      </c>
      <c r="I37" s="464" t="s">
        <v>94</v>
      </c>
      <c r="J37" s="465"/>
      <c r="K37" s="158"/>
    </row>
    <row r="38" spans="2:11" ht="33" x14ac:dyDescent="0.3">
      <c r="B38" s="129" t="s">
        <v>575</v>
      </c>
      <c r="C38" s="458"/>
      <c r="D38" s="458"/>
      <c r="E38" s="92" t="s">
        <v>87</v>
      </c>
      <c r="F38" s="458"/>
      <c r="G38" s="458"/>
      <c r="H38" s="161" t="s">
        <v>576</v>
      </c>
      <c r="I38" s="464" t="s">
        <v>94</v>
      </c>
      <c r="J38" s="465"/>
      <c r="K38" s="158"/>
    </row>
    <row r="39" spans="2:11" ht="18.75" customHeight="1" x14ac:dyDescent="0.3">
      <c r="B39" s="129" t="s">
        <v>577</v>
      </c>
      <c r="C39" s="458"/>
      <c r="D39" s="458"/>
      <c r="E39" s="92" t="s">
        <v>87</v>
      </c>
      <c r="F39" s="458" t="s">
        <v>578</v>
      </c>
      <c r="G39" s="458" t="s">
        <v>522</v>
      </c>
      <c r="H39" s="167" t="s">
        <v>579</v>
      </c>
      <c r="I39" s="464" t="s">
        <v>94</v>
      </c>
      <c r="J39" s="465"/>
      <c r="K39" s="158"/>
    </row>
    <row r="40" spans="2:11" ht="36" customHeight="1" x14ac:dyDescent="0.3">
      <c r="B40" s="129" t="s">
        <v>580</v>
      </c>
      <c r="C40" s="458"/>
      <c r="D40" s="458"/>
      <c r="E40" s="92" t="s">
        <v>87</v>
      </c>
      <c r="F40" s="458"/>
      <c r="G40" s="458"/>
      <c r="H40" s="161" t="s">
        <v>581</v>
      </c>
      <c r="I40" s="464" t="s">
        <v>94</v>
      </c>
      <c r="J40" s="465"/>
      <c r="K40" s="158"/>
    </row>
    <row r="41" spans="2:11" ht="36" customHeight="1" x14ac:dyDescent="0.3">
      <c r="B41" s="129" t="s">
        <v>582</v>
      </c>
      <c r="C41" s="458"/>
      <c r="D41" s="92"/>
      <c r="E41" s="92"/>
      <c r="F41" s="92" t="s">
        <v>583</v>
      </c>
      <c r="G41" s="55" t="s">
        <v>522</v>
      </c>
      <c r="H41" s="161" t="s">
        <v>584</v>
      </c>
      <c r="I41" s="95" t="s">
        <v>94</v>
      </c>
      <c r="J41" s="80"/>
      <c r="K41" s="158"/>
    </row>
    <row r="42" spans="2:11" ht="36" customHeight="1" x14ac:dyDescent="0.3">
      <c r="B42" s="129" t="s">
        <v>585</v>
      </c>
      <c r="C42" s="458"/>
      <c r="D42" s="92"/>
      <c r="E42" s="92"/>
      <c r="F42" s="92"/>
      <c r="G42" s="55"/>
      <c r="H42" s="161" t="s">
        <v>586</v>
      </c>
      <c r="I42" s="95" t="s">
        <v>94</v>
      </c>
      <c r="J42" s="80"/>
      <c r="K42" s="158"/>
    </row>
    <row r="43" spans="2:11" ht="171" customHeight="1" x14ac:dyDescent="0.3">
      <c r="B43" s="129" t="s">
        <v>587</v>
      </c>
      <c r="C43" s="458"/>
      <c r="D43" s="92" t="s">
        <v>588</v>
      </c>
      <c r="E43" s="92" t="s">
        <v>87</v>
      </c>
      <c r="F43" s="92" t="s">
        <v>589</v>
      </c>
      <c r="G43" s="92"/>
      <c r="H43" s="161" t="s">
        <v>590</v>
      </c>
      <c r="I43" s="464" t="s">
        <v>47</v>
      </c>
      <c r="J43" s="465"/>
      <c r="K43" s="158"/>
    </row>
    <row r="44" spans="2:11" x14ac:dyDescent="0.3">
      <c r="B44" s="129" t="s">
        <v>591</v>
      </c>
      <c r="C44" s="458" t="s">
        <v>592</v>
      </c>
      <c r="D44" s="458" t="s">
        <v>593</v>
      </c>
      <c r="E44" s="92" t="s">
        <v>87</v>
      </c>
      <c r="F44" s="459" t="s">
        <v>594</v>
      </c>
      <c r="G44" s="91" t="s">
        <v>595</v>
      </c>
      <c r="H44" s="155" t="s">
        <v>596</v>
      </c>
      <c r="I44" s="464" t="s">
        <v>94</v>
      </c>
      <c r="J44" s="465"/>
      <c r="K44" s="158"/>
    </row>
    <row r="45" spans="2:11" x14ac:dyDescent="0.3">
      <c r="B45" s="129" t="s">
        <v>597</v>
      </c>
      <c r="C45" s="458"/>
      <c r="D45" s="458"/>
      <c r="E45" s="92" t="s">
        <v>87</v>
      </c>
      <c r="F45" s="459"/>
      <c r="G45" s="91" t="s">
        <v>598</v>
      </c>
      <c r="H45" s="155" t="s">
        <v>599</v>
      </c>
      <c r="I45" s="464" t="s">
        <v>94</v>
      </c>
      <c r="J45" s="465"/>
      <c r="K45" s="158"/>
    </row>
    <row r="46" spans="2:11" ht="33" x14ac:dyDescent="0.3">
      <c r="B46" s="129" t="s">
        <v>600</v>
      </c>
      <c r="C46" s="458"/>
      <c r="D46" s="458"/>
      <c r="E46" s="92" t="s">
        <v>87</v>
      </c>
      <c r="F46" s="458" t="s">
        <v>601</v>
      </c>
      <c r="G46" s="91" t="s">
        <v>602</v>
      </c>
      <c r="H46" s="155" t="s">
        <v>603</v>
      </c>
      <c r="I46" s="464" t="s">
        <v>94</v>
      </c>
      <c r="J46" s="465"/>
      <c r="K46" s="158"/>
    </row>
    <row r="47" spans="2:11" x14ac:dyDescent="0.3">
      <c r="B47" s="129" t="s">
        <v>604</v>
      </c>
      <c r="C47" s="458"/>
      <c r="D47" s="458"/>
      <c r="E47" s="92" t="s">
        <v>87</v>
      </c>
      <c r="F47" s="458"/>
      <c r="G47" s="91" t="s">
        <v>605</v>
      </c>
      <c r="H47" s="155" t="s">
        <v>606</v>
      </c>
      <c r="I47" s="464" t="s">
        <v>94</v>
      </c>
      <c r="J47" s="465"/>
      <c r="K47" s="158"/>
    </row>
    <row r="48" spans="2:11" x14ac:dyDescent="0.3">
      <c r="B48" s="129" t="s">
        <v>607</v>
      </c>
      <c r="C48" s="458"/>
      <c r="D48" s="458"/>
      <c r="E48" s="92" t="s">
        <v>87</v>
      </c>
      <c r="F48" s="458"/>
      <c r="G48" s="91" t="s">
        <v>608</v>
      </c>
      <c r="H48" s="155" t="s">
        <v>606</v>
      </c>
      <c r="I48" s="464" t="s">
        <v>94</v>
      </c>
      <c r="J48" s="465"/>
      <c r="K48" s="158"/>
    </row>
    <row r="49" spans="2:11" x14ac:dyDescent="0.3">
      <c r="B49" s="129" t="s">
        <v>609</v>
      </c>
      <c r="C49" s="458"/>
      <c r="D49" s="458"/>
      <c r="E49" s="92" t="s">
        <v>87</v>
      </c>
      <c r="F49" s="458"/>
      <c r="G49" s="91" t="s">
        <v>610</v>
      </c>
      <c r="H49" s="155" t="s">
        <v>606</v>
      </c>
      <c r="I49" s="464" t="s">
        <v>94</v>
      </c>
      <c r="J49" s="465"/>
      <c r="K49" s="158"/>
    </row>
    <row r="50" spans="2:11" x14ac:dyDescent="0.3">
      <c r="B50" s="129" t="s">
        <v>611</v>
      </c>
      <c r="C50" s="458"/>
      <c r="D50" s="458"/>
      <c r="E50" s="92" t="s">
        <v>87</v>
      </c>
      <c r="F50" s="458"/>
      <c r="G50" s="91" t="s">
        <v>612</v>
      </c>
      <c r="H50" s="155" t="s">
        <v>606</v>
      </c>
      <c r="I50" s="464" t="s">
        <v>94</v>
      </c>
      <c r="J50" s="465"/>
      <c r="K50" s="158"/>
    </row>
    <row r="51" spans="2:11" x14ac:dyDescent="0.3">
      <c r="B51" s="129" t="s">
        <v>613</v>
      </c>
      <c r="C51" s="458"/>
      <c r="D51" s="458"/>
      <c r="E51" s="92" t="s">
        <v>72</v>
      </c>
      <c r="F51" s="458"/>
      <c r="G51" s="91" t="s">
        <v>614</v>
      </c>
      <c r="H51" s="155" t="s">
        <v>606</v>
      </c>
      <c r="I51" s="464" t="s">
        <v>94</v>
      </c>
      <c r="J51" s="465"/>
      <c r="K51" s="158"/>
    </row>
    <row r="52" spans="2:11" x14ac:dyDescent="0.3">
      <c r="B52" s="129" t="s">
        <v>615</v>
      </c>
      <c r="C52" s="458"/>
      <c r="D52" s="458"/>
      <c r="E52" s="92" t="s">
        <v>72</v>
      </c>
      <c r="F52" s="458"/>
      <c r="G52" s="91" t="s">
        <v>616</v>
      </c>
      <c r="H52" s="155" t="s">
        <v>606</v>
      </c>
      <c r="I52" s="464" t="s">
        <v>94</v>
      </c>
      <c r="J52" s="465"/>
      <c r="K52" s="158"/>
    </row>
    <row r="53" spans="2:11" x14ac:dyDescent="0.3">
      <c r="B53" s="129" t="s">
        <v>617</v>
      </c>
      <c r="C53" s="458"/>
      <c r="D53" s="458"/>
      <c r="E53" s="92" t="s">
        <v>72</v>
      </c>
      <c r="F53" s="458"/>
      <c r="G53" s="92" t="s">
        <v>618</v>
      </c>
      <c r="H53" s="155" t="s">
        <v>606</v>
      </c>
      <c r="I53" s="464" t="s">
        <v>94</v>
      </c>
      <c r="J53" s="465"/>
      <c r="K53" s="158"/>
    </row>
    <row r="54" spans="2:11" x14ac:dyDescent="0.3">
      <c r="B54" s="129" t="s">
        <v>619</v>
      </c>
      <c r="C54" s="458"/>
      <c r="D54" s="458"/>
      <c r="E54" s="92" t="s">
        <v>72</v>
      </c>
      <c r="F54" s="458"/>
      <c r="G54" s="92" t="s">
        <v>620</v>
      </c>
      <c r="H54" s="155" t="s">
        <v>606</v>
      </c>
      <c r="I54" s="464" t="s">
        <v>94</v>
      </c>
      <c r="J54" s="465"/>
      <c r="K54" s="158"/>
    </row>
    <row r="55" spans="2:11" x14ac:dyDescent="0.3">
      <c r="B55" s="129" t="s">
        <v>621</v>
      </c>
      <c r="C55" s="458"/>
      <c r="D55" s="458"/>
      <c r="E55" s="92" t="s">
        <v>72</v>
      </c>
      <c r="F55" s="458"/>
      <c r="G55" s="92" t="s">
        <v>622</v>
      </c>
      <c r="H55" s="155" t="s">
        <v>623</v>
      </c>
      <c r="I55" s="464" t="s">
        <v>94</v>
      </c>
      <c r="J55" s="465"/>
      <c r="K55" s="158"/>
    </row>
    <row r="56" spans="2:11" x14ac:dyDescent="0.3">
      <c r="B56" s="129" t="s">
        <v>624</v>
      </c>
      <c r="C56" s="458"/>
      <c r="D56" s="458"/>
      <c r="E56" s="92" t="s">
        <v>72</v>
      </c>
      <c r="F56" s="458"/>
      <c r="G56" s="92" t="s">
        <v>625</v>
      </c>
      <c r="H56" s="155" t="s">
        <v>623</v>
      </c>
      <c r="I56" s="464" t="s">
        <v>94</v>
      </c>
      <c r="J56" s="465"/>
      <c r="K56" s="158"/>
    </row>
    <row r="57" spans="2:11" x14ac:dyDescent="0.3">
      <c r="B57" s="129" t="s">
        <v>626</v>
      </c>
      <c r="C57" s="458"/>
      <c r="D57" s="458"/>
      <c r="E57" s="92" t="s">
        <v>72</v>
      </c>
      <c r="F57" s="458"/>
      <c r="G57" s="92" t="s">
        <v>627</v>
      </c>
      <c r="H57" s="155" t="s">
        <v>628</v>
      </c>
      <c r="I57" s="464" t="s">
        <v>94</v>
      </c>
      <c r="J57" s="465"/>
      <c r="K57" s="158"/>
    </row>
    <row r="58" spans="2:11" x14ac:dyDescent="0.3">
      <c r="B58" s="129" t="s">
        <v>629</v>
      </c>
      <c r="C58" s="458"/>
      <c r="D58" s="458"/>
      <c r="E58" s="92" t="s">
        <v>72</v>
      </c>
      <c r="F58" s="458"/>
      <c r="G58" s="92" t="s">
        <v>630</v>
      </c>
      <c r="H58" s="155" t="s">
        <v>631</v>
      </c>
      <c r="I58" s="464" t="s">
        <v>94</v>
      </c>
      <c r="J58" s="465"/>
      <c r="K58" s="158"/>
    </row>
    <row r="59" spans="2:11" x14ac:dyDescent="0.3">
      <c r="B59" s="129" t="s">
        <v>632</v>
      </c>
      <c r="C59" s="458"/>
      <c r="D59" s="458"/>
      <c r="E59" s="92" t="s">
        <v>87</v>
      </c>
      <c r="F59" s="458" t="s">
        <v>633</v>
      </c>
      <c r="G59" s="458" t="s">
        <v>634</v>
      </c>
      <c r="H59" s="155" t="s">
        <v>635</v>
      </c>
      <c r="I59" s="464" t="s">
        <v>94</v>
      </c>
      <c r="J59" s="465"/>
      <c r="K59" s="158"/>
    </row>
    <row r="60" spans="2:11" x14ac:dyDescent="0.3">
      <c r="B60" s="129" t="s">
        <v>636</v>
      </c>
      <c r="C60" s="458"/>
      <c r="D60" s="458"/>
      <c r="E60" s="92" t="s">
        <v>72</v>
      </c>
      <c r="F60" s="458"/>
      <c r="G60" s="458"/>
      <c r="H60" s="155" t="s">
        <v>637</v>
      </c>
      <c r="I60" s="464" t="s">
        <v>94</v>
      </c>
      <c r="J60" s="465"/>
      <c r="K60" s="158"/>
    </row>
    <row r="61" spans="2:11" x14ac:dyDescent="0.3">
      <c r="B61" s="129" t="s">
        <v>638</v>
      </c>
      <c r="C61" s="458"/>
      <c r="D61" s="458" t="s">
        <v>639</v>
      </c>
      <c r="E61" s="92" t="s">
        <v>87</v>
      </c>
      <c r="F61" s="458" t="s">
        <v>640</v>
      </c>
      <c r="G61" s="458" t="s">
        <v>522</v>
      </c>
      <c r="H61" s="161" t="s">
        <v>641</v>
      </c>
      <c r="I61" s="464" t="s">
        <v>94</v>
      </c>
      <c r="J61" s="465"/>
      <c r="K61" s="158"/>
    </row>
    <row r="62" spans="2:11" x14ac:dyDescent="0.3">
      <c r="B62" s="129" t="s">
        <v>642</v>
      </c>
      <c r="C62" s="458"/>
      <c r="D62" s="458"/>
      <c r="E62" s="92" t="s">
        <v>87</v>
      </c>
      <c r="F62" s="458"/>
      <c r="G62" s="458"/>
      <c r="H62" s="161" t="s">
        <v>643</v>
      </c>
      <c r="I62" s="464" t="s">
        <v>94</v>
      </c>
      <c r="J62" s="465"/>
      <c r="K62" s="158"/>
    </row>
    <row r="63" spans="2:11" x14ac:dyDescent="0.3">
      <c r="B63" s="129" t="s">
        <v>644</v>
      </c>
      <c r="C63" s="458"/>
      <c r="D63" s="458"/>
      <c r="E63" s="92" t="s">
        <v>87</v>
      </c>
      <c r="F63" s="458" t="s">
        <v>645</v>
      </c>
      <c r="G63" s="458" t="s">
        <v>522</v>
      </c>
      <c r="H63" s="161" t="s">
        <v>646</v>
      </c>
      <c r="I63" s="464" t="s">
        <v>94</v>
      </c>
      <c r="J63" s="465"/>
      <c r="K63" s="158"/>
    </row>
    <row r="64" spans="2:11" x14ac:dyDescent="0.3">
      <c r="B64" s="129" t="s">
        <v>647</v>
      </c>
      <c r="C64" s="458"/>
      <c r="D64" s="458"/>
      <c r="E64" s="92" t="s">
        <v>87</v>
      </c>
      <c r="F64" s="458"/>
      <c r="G64" s="458"/>
      <c r="H64" s="161" t="s">
        <v>648</v>
      </c>
      <c r="I64" s="464" t="s">
        <v>94</v>
      </c>
      <c r="J64" s="465"/>
      <c r="K64" s="158"/>
    </row>
    <row r="65" spans="2:11" x14ac:dyDescent="0.3">
      <c r="B65" s="129" t="s">
        <v>649</v>
      </c>
      <c r="C65" s="458"/>
      <c r="D65" s="458"/>
      <c r="E65" s="92" t="s">
        <v>87</v>
      </c>
      <c r="F65" s="458" t="s">
        <v>650</v>
      </c>
      <c r="G65" s="458" t="s">
        <v>547</v>
      </c>
      <c r="H65" s="161" t="s">
        <v>651</v>
      </c>
      <c r="I65" s="464" t="s">
        <v>94</v>
      </c>
      <c r="J65" s="465"/>
      <c r="K65" s="158"/>
    </row>
    <row r="66" spans="2:11" x14ac:dyDescent="0.3">
      <c r="B66" s="129" t="s">
        <v>652</v>
      </c>
      <c r="C66" s="458"/>
      <c r="D66" s="458"/>
      <c r="E66" s="92" t="s">
        <v>72</v>
      </c>
      <c r="F66" s="458"/>
      <c r="G66" s="458"/>
      <c r="H66" s="161" t="s">
        <v>653</v>
      </c>
      <c r="I66" s="464" t="s">
        <v>94</v>
      </c>
      <c r="J66" s="465"/>
      <c r="K66" s="158"/>
    </row>
    <row r="67" spans="2:11" x14ac:dyDescent="0.3">
      <c r="B67" s="129" t="s">
        <v>654</v>
      </c>
      <c r="C67" s="458"/>
      <c r="D67" s="458"/>
      <c r="E67" s="92" t="s">
        <v>87</v>
      </c>
      <c r="F67" s="458"/>
      <c r="G67" s="458"/>
      <c r="H67" s="161" t="s">
        <v>655</v>
      </c>
      <c r="I67" s="464" t="s">
        <v>94</v>
      </c>
      <c r="J67" s="465"/>
      <c r="K67" s="158"/>
    </row>
    <row r="68" spans="2:11" x14ac:dyDescent="0.3">
      <c r="B68" s="129" t="s">
        <v>656</v>
      </c>
      <c r="C68" s="458"/>
      <c r="D68" s="458"/>
      <c r="E68" s="92" t="s">
        <v>87</v>
      </c>
      <c r="F68" s="458" t="s">
        <v>657</v>
      </c>
      <c r="G68" s="458" t="s">
        <v>547</v>
      </c>
      <c r="H68" s="161" t="s">
        <v>658</v>
      </c>
      <c r="I68" s="464" t="s">
        <v>94</v>
      </c>
      <c r="J68" s="465"/>
      <c r="K68" s="158"/>
    </row>
    <row r="69" spans="2:11" x14ac:dyDescent="0.3">
      <c r="B69" s="129" t="s">
        <v>659</v>
      </c>
      <c r="C69" s="458"/>
      <c r="D69" s="458"/>
      <c r="E69" s="92" t="s">
        <v>72</v>
      </c>
      <c r="F69" s="458"/>
      <c r="G69" s="458"/>
      <c r="H69" s="161" t="s">
        <v>660</v>
      </c>
      <c r="I69" s="464" t="s">
        <v>94</v>
      </c>
      <c r="J69" s="465"/>
      <c r="K69" s="158"/>
    </row>
    <row r="70" spans="2:11" x14ac:dyDescent="0.3">
      <c r="B70" s="129" t="s">
        <v>661</v>
      </c>
      <c r="C70" s="458"/>
      <c r="D70" s="458"/>
      <c r="E70" s="92" t="s">
        <v>87</v>
      </c>
      <c r="F70" s="458"/>
      <c r="G70" s="458"/>
      <c r="H70" s="161" t="s">
        <v>662</v>
      </c>
      <c r="I70" s="464" t="s">
        <v>94</v>
      </c>
      <c r="J70" s="465"/>
      <c r="K70" s="158"/>
    </row>
    <row r="71" spans="2:11" ht="16.5" customHeight="1" x14ac:dyDescent="0.3">
      <c r="B71" s="129" t="s">
        <v>663</v>
      </c>
      <c r="C71" s="458"/>
      <c r="D71" s="458"/>
      <c r="E71" s="92" t="s">
        <v>87</v>
      </c>
      <c r="F71" s="466" t="s">
        <v>664</v>
      </c>
      <c r="G71" s="458" t="s">
        <v>547</v>
      </c>
      <c r="H71" s="161" t="s">
        <v>665</v>
      </c>
      <c r="I71" s="464" t="s">
        <v>94</v>
      </c>
      <c r="J71" s="465"/>
      <c r="K71" s="158"/>
    </row>
    <row r="72" spans="2:11" x14ac:dyDescent="0.3">
      <c r="B72" s="129" t="s">
        <v>666</v>
      </c>
      <c r="C72" s="458"/>
      <c r="D72" s="458"/>
      <c r="E72" s="92" t="s">
        <v>72</v>
      </c>
      <c r="F72" s="466"/>
      <c r="G72" s="458"/>
      <c r="H72" s="161" t="s">
        <v>667</v>
      </c>
      <c r="I72" s="464" t="s">
        <v>94</v>
      </c>
      <c r="J72" s="465"/>
      <c r="K72" s="158"/>
    </row>
    <row r="73" spans="2:11" x14ac:dyDescent="0.3">
      <c r="B73" s="129" t="s">
        <v>668</v>
      </c>
      <c r="C73" s="458"/>
      <c r="D73" s="458"/>
      <c r="E73" s="92" t="s">
        <v>87</v>
      </c>
      <c r="F73" s="466"/>
      <c r="G73" s="458"/>
      <c r="H73" s="161" t="s">
        <v>669</v>
      </c>
      <c r="I73" s="464" t="s">
        <v>94</v>
      </c>
      <c r="J73" s="465"/>
      <c r="K73" s="158"/>
    </row>
    <row r="74" spans="2:11" x14ac:dyDescent="0.3">
      <c r="B74" s="129" t="s">
        <v>670</v>
      </c>
      <c r="C74" s="458"/>
      <c r="D74" s="458"/>
      <c r="E74" s="92" t="s">
        <v>87</v>
      </c>
      <c r="F74" s="458" t="s">
        <v>671</v>
      </c>
      <c r="G74" s="458" t="s">
        <v>547</v>
      </c>
      <c r="H74" s="161" t="s">
        <v>672</v>
      </c>
      <c r="I74" s="464" t="s">
        <v>94</v>
      </c>
      <c r="J74" s="465"/>
      <c r="K74" s="158"/>
    </row>
    <row r="75" spans="2:11" x14ac:dyDescent="0.3">
      <c r="B75" s="129" t="s">
        <v>673</v>
      </c>
      <c r="C75" s="458"/>
      <c r="D75" s="458"/>
      <c r="E75" s="92" t="s">
        <v>72</v>
      </c>
      <c r="F75" s="458"/>
      <c r="G75" s="458"/>
      <c r="H75" s="161" t="s">
        <v>674</v>
      </c>
      <c r="I75" s="464" t="s">
        <v>94</v>
      </c>
      <c r="J75" s="465"/>
      <c r="K75" s="158"/>
    </row>
    <row r="76" spans="2:11" x14ac:dyDescent="0.3">
      <c r="B76" s="129" t="s">
        <v>675</v>
      </c>
      <c r="C76" s="458"/>
      <c r="D76" s="458"/>
      <c r="E76" s="92" t="s">
        <v>87</v>
      </c>
      <c r="F76" s="458"/>
      <c r="G76" s="458"/>
      <c r="H76" s="161" t="s">
        <v>676</v>
      </c>
      <c r="I76" s="464" t="s">
        <v>94</v>
      </c>
      <c r="J76" s="465"/>
      <c r="K76" s="158"/>
    </row>
    <row r="77" spans="2:11" ht="70.5" customHeight="1" x14ac:dyDescent="0.3">
      <c r="B77" s="129" t="s">
        <v>677</v>
      </c>
      <c r="C77" s="458"/>
      <c r="D77" s="92" t="s">
        <v>588</v>
      </c>
      <c r="E77" s="92" t="s">
        <v>87</v>
      </c>
      <c r="F77" s="92" t="s">
        <v>589</v>
      </c>
      <c r="G77" s="92"/>
      <c r="H77" s="161" t="s">
        <v>678</v>
      </c>
      <c r="I77" s="464" t="s">
        <v>94</v>
      </c>
      <c r="J77" s="465"/>
      <c r="K77" s="158"/>
    </row>
    <row r="78" spans="2:11" x14ac:dyDescent="0.3">
      <c r="B78" s="129" t="s">
        <v>679</v>
      </c>
      <c r="C78" s="458" t="s">
        <v>680</v>
      </c>
      <c r="D78" s="458" t="s">
        <v>681</v>
      </c>
      <c r="E78" s="92" t="s">
        <v>87</v>
      </c>
      <c r="F78" s="458" t="s">
        <v>682</v>
      </c>
      <c r="G78" s="466" t="s">
        <v>634</v>
      </c>
      <c r="H78" s="161" t="s">
        <v>683</v>
      </c>
      <c r="I78" s="464" t="s">
        <v>94</v>
      </c>
      <c r="J78" s="465"/>
      <c r="K78" s="158"/>
    </row>
    <row r="79" spans="2:11" x14ac:dyDescent="0.3">
      <c r="B79" s="129" t="s">
        <v>684</v>
      </c>
      <c r="C79" s="458"/>
      <c r="D79" s="458"/>
      <c r="E79" s="92" t="s">
        <v>72</v>
      </c>
      <c r="F79" s="458"/>
      <c r="G79" s="466"/>
      <c r="H79" s="161" t="s">
        <v>685</v>
      </c>
      <c r="I79" s="464" t="s">
        <v>94</v>
      </c>
      <c r="J79" s="465"/>
      <c r="K79" s="158"/>
    </row>
    <row r="80" spans="2:11" x14ac:dyDescent="0.3">
      <c r="B80" s="129" t="s">
        <v>686</v>
      </c>
      <c r="C80" s="458"/>
      <c r="D80" s="458"/>
      <c r="E80" s="92" t="s">
        <v>87</v>
      </c>
      <c r="F80" s="458" t="s">
        <v>687</v>
      </c>
      <c r="G80" s="458" t="s">
        <v>634</v>
      </c>
      <c r="H80" s="161" t="s">
        <v>688</v>
      </c>
      <c r="I80" s="464" t="s">
        <v>94</v>
      </c>
      <c r="J80" s="465"/>
      <c r="K80" s="158"/>
    </row>
    <row r="81" spans="2:11" x14ac:dyDescent="0.3">
      <c r="B81" s="129" t="s">
        <v>689</v>
      </c>
      <c r="C81" s="458"/>
      <c r="D81" s="458"/>
      <c r="E81" s="92" t="s">
        <v>72</v>
      </c>
      <c r="F81" s="458"/>
      <c r="G81" s="458"/>
      <c r="H81" s="161" t="s">
        <v>690</v>
      </c>
      <c r="I81" s="464" t="s">
        <v>94</v>
      </c>
      <c r="J81" s="465"/>
      <c r="K81" s="158"/>
    </row>
    <row r="82" spans="2:11" ht="33.75" customHeight="1" x14ac:dyDescent="0.3">
      <c r="B82" s="129" t="s">
        <v>691</v>
      </c>
      <c r="C82" s="458"/>
      <c r="D82" s="92" t="s">
        <v>588</v>
      </c>
      <c r="E82" s="92" t="s">
        <v>87</v>
      </c>
      <c r="F82" s="92" t="s">
        <v>589</v>
      </c>
      <c r="G82" s="92"/>
      <c r="H82" s="161" t="s">
        <v>692</v>
      </c>
      <c r="I82" s="464" t="s">
        <v>94</v>
      </c>
      <c r="J82" s="465"/>
      <c r="K82" s="158"/>
    </row>
    <row r="83" spans="2:11" x14ac:dyDescent="0.3">
      <c r="B83" s="88" t="s">
        <v>78</v>
      </c>
      <c r="C83" s="463" t="s">
        <v>693</v>
      </c>
      <c r="D83" s="463"/>
      <c r="E83" s="463"/>
      <c r="F83" s="463"/>
      <c r="G83" s="463"/>
      <c r="H83" s="463"/>
      <c r="I83" s="463"/>
      <c r="J83" s="463"/>
      <c r="K83" s="463"/>
    </row>
    <row r="84" spans="2:11" x14ac:dyDescent="0.3">
      <c r="B84" s="129" t="s">
        <v>694</v>
      </c>
      <c r="C84" s="458" t="s">
        <v>693</v>
      </c>
      <c r="D84" s="458" t="s">
        <v>695</v>
      </c>
      <c r="E84" s="458" t="s">
        <v>72</v>
      </c>
      <c r="F84" s="458" t="s">
        <v>589</v>
      </c>
      <c r="G84" s="458" t="s">
        <v>696</v>
      </c>
      <c r="H84" s="155" t="s">
        <v>697</v>
      </c>
      <c r="I84" s="464" t="s">
        <v>32</v>
      </c>
      <c r="J84" s="465"/>
      <c r="K84" s="158"/>
    </row>
    <row r="85" spans="2:11" ht="82.5" x14ac:dyDescent="0.3">
      <c r="B85" s="129" t="s">
        <v>698</v>
      </c>
      <c r="C85" s="458"/>
      <c r="D85" s="458"/>
      <c r="E85" s="458"/>
      <c r="F85" s="458"/>
      <c r="G85" s="458"/>
      <c r="H85" s="155" t="s">
        <v>699</v>
      </c>
      <c r="I85" s="464" t="s">
        <v>700</v>
      </c>
      <c r="J85" s="465"/>
      <c r="K85" s="158"/>
    </row>
    <row r="86" spans="2:11" x14ac:dyDescent="0.3">
      <c r="B86" s="129" t="s">
        <v>701</v>
      </c>
      <c r="C86" s="458"/>
      <c r="D86" s="458"/>
      <c r="E86" s="458"/>
      <c r="F86" s="458"/>
      <c r="G86" s="458" t="s">
        <v>702</v>
      </c>
      <c r="H86" s="155" t="s">
        <v>703</v>
      </c>
      <c r="I86" s="464" t="s">
        <v>700</v>
      </c>
      <c r="J86" s="465"/>
      <c r="K86" s="158"/>
    </row>
    <row r="87" spans="2:11" x14ac:dyDescent="0.3">
      <c r="B87" s="129" t="s">
        <v>704</v>
      </c>
      <c r="C87" s="458"/>
      <c r="D87" s="458"/>
      <c r="E87" s="458"/>
      <c r="F87" s="458"/>
      <c r="G87" s="458"/>
      <c r="H87" s="155" t="s">
        <v>705</v>
      </c>
      <c r="I87" s="464" t="s">
        <v>700</v>
      </c>
      <c r="J87" s="465"/>
      <c r="K87" s="158"/>
    </row>
    <row r="88" spans="2:11" x14ac:dyDescent="0.3">
      <c r="B88" s="129" t="s">
        <v>706</v>
      </c>
      <c r="C88" s="458"/>
      <c r="D88" s="458"/>
      <c r="E88" s="458"/>
      <c r="F88" s="458"/>
      <c r="G88" s="458"/>
      <c r="H88" s="155" t="s">
        <v>707</v>
      </c>
      <c r="I88" s="464" t="s">
        <v>700</v>
      </c>
      <c r="J88" s="465"/>
      <c r="K88" s="158"/>
    </row>
    <row r="89" spans="2:11" x14ac:dyDescent="0.3">
      <c r="B89" s="129" t="s">
        <v>708</v>
      </c>
      <c r="C89" s="458"/>
      <c r="D89" s="458"/>
      <c r="E89" s="458"/>
      <c r="F89" s="458"/>
      <c r="G89" s="458"/>
      <c r="H89" s="155" t="s">
        <v>709</v>
      </c>
      <c r="I89" s="464" t="s">
        <v>700</v>
      </c>
      <c r="J89" s="465"/>
      <c r="K89" s="158"/>
    </row>
    <row r="90" spans="2:11" x14ac:dyDescent="0.3">
      <c r="B90" s="129" t="s">
        <v>710</v>
      </c>
      <c r="C90" s="458"/>
      <c r="D90" s="458"/>
      <c r="E90" s="458"/>
      <c r="F90" s="458"/>
      <c r="G90" s="458"/>
      <c r="H90" s="155" t="s">
        <v>711</v>
      </c>
      <c r="I90" s="464" t="s">
        <v>700</v>
      </c>
      <c r="J90" s="465"/>
      <c r="K90" s="158"/>
    </row>
    <row r="91" spans="2:11" x14ac:dyDescent="0.3">
      <c r="B91" s="129" t="s">
        <v>712</v>
      </c>
      <c r="C91" s="458"/>
      <c r="D91" s="458"/>
      <c r="E91" s="458"/>
      <c r="F91" s="458"/>
      <c r="G91" s="458"/>
      <c r="H91" s="155" t="s">
        <v>713</v>
      </c>
      <c r="I91" s="464" t="s">
        <v>700</v>
      </c>
      <c r="J91" s="465"/>
      <c r="K91" s="158"/>
    </row>
    <row r="92" spans="2:11" x14ac:dyDescent="0.3">
      <c r="B92" s="129" t="s">
        <v>714</v>
      </c>
      <c r="C92" s="458"/>
      <c r="D92" s="458"/>
      <c r="E92" s="458"/>
      <c r="F92" s="458"/>
      <c r="G92" s="458" t="s">
        <v>715</v>
      </c>
      <c r="H92" s="155" t="s">
        <v>716</v>
      </c>
      <c r="I92" s="464" t="s">
        <v>700</v>
      </c>
      <c r="J92" s="465"/>
      <c r="K92" s="158"/>
    </row>
    <row r="93" spans="2:11" x14ac:dyDescent="0.3">
      <c r="B93" s="129" t="s">
        <v>717</v>
      </c>
      <c r="C93" s="458"/>
      <c r="D93" s="458"/>
      <c r="E93" s="458"/>
      <c r="F93" s="458"/>
      <c r="G93" s="458"/>
      <c r="H93" s="155" t="s">
        <v>705</v>
      </c>
      <c r="I93" s="464" t="s">
        <v>700</v>
      </c>
      <c r="J93" s="465"/>
      <c r="K93" s="158"/>
    </row>
    <row r="94" spans="2:11" x14ac:dyDescent="0.3">
      <c r="B94" s="129" t="s">
        <v>718</v>
      </c>
      <c r="C94" s="458"/>
      <c r="D94" s="458"/>
      <c r="E94" s="458"/>
      <c r="F94" s="458"/>
      <c r="G94" s="458"/>
      <c r="H94" s="155" t="s">
        <v>707</v>
      </c>
      <c r="I94" s="464" t="s">
        <v>32</v>
      </c>
      <c r="J94" s="465"/>
      <c r="K94" s="158"/>
    </row>
    <row r="95" spans="2:11" x14ac:dyDescent="0.3">
      <c r="B95" s="129" t="s">
        <v>719</v>
      </c>
      <c r="C95" s="458"/>
      <c r="D95" s="458"/>
      <c r="E95" s="458"/>
      <c r="F95" s="458"/>
      <c r="G95" s="458"/>
      <c r="H95" s="155" t="s">
        <v>709</v>
      </c>
      <c r="I95" s="464" t="s">
        <v>700</v>
      </c>
      <c r="J95" s="465"/>
      <c r="K95" s="158"/>
    </row>
    <row r="96" spans="2:11" x14ac:dyDescent="0.3">
      <c r="B96" s="129" t="s">
        <v>720</v>
      </c>
      <c r="C96" s="458"/>
      <c r="D96" s="458"/>
      <c r="E96" s="458"/>
      <c r="F96" s="458"/>
      <c r="G96" s="458"/>
      <c r="H96" s="155" t="s">
        <v>711</v>
      </c>
      <c r="I96" s="464" t="s">
        <v>700</v>
      </c>
      <c r="J96" s="465"/>
      <c r="K96" s="158"/>
    </row>
    <row r="97" spans="2:11" x14ac:dyDescent="0.3">
      <c r="B97" s="129" t="s">
        <v>721</v>
      </c>
      <c r="C97" s="458"/>
      <c r="D97" s="458"/>
      <c r="E97" s="458"/>
      <c r="F97" s="458"/>
      <c r="G97" s="458"/>
      <c r="H97" s="155" t="s">
        <v>713</v>
      </c>
      <c r="I97" s="464" t="s">
        <v>700</v>
      </c>
      <c r="J97" s="465"/>
      <c r="K97" s="158"/>
    </row>
    <row r="98" spans="2:11" x14ac:dyDescent="0.3">
      <c r="B98" s="129" t="s">
        <v>722</v>
      </c>
      <c r="C98" s="458"/>
      <c r="D98" s="458"/>
      <c r="E98" s="458"/>
      <c r="F98" s="458"/>
      <c r="G98" s="458" t="s">
        <v>723</v>
      </c>
      <c r="H98" s="155" t="s">
        <v>724</v>
      </c>
      <c r="I98" s="464" t="s">
        <v>700</v>
      </c>
      <c r="J98" s="465"/>
      <c r="K98" s="158"/>
    </row>
    <row r="99" spans="2:11" x14ac:dyDescent="0.3">
      <c r="B99" s="129" t="s">
        <v>725</v>
      </c>
      <c r="C99" s="458"/>
      <c r="D99" s="458"/>
      <c r="E99" s="458"/>
      <c r="F99" s="458"/>
      <c r="G99" s="458"/>
      <c r="H99" s="155" t="s">
        <v>705</v>
      </c>
      <c r="I99" s="464" t="s">
        <v>700</v>
      </c>
      <c r="J99" s="465"/>
      <c r="K99" s="158"/>
    </row>
    <row r="100" spans="2:11" x14ac:dyDescent="0.3">
      <c r="B100" s="129" t="s">
        <v>726</v>
      </c>
      <c r="C100" s="458"/>
      <c r="D100" s="458"/>
      <c r="E100" s="458"/>
      <c r="F100" s="458"/>
      <c r="G100" s="458"/>
      <c r="H100" s="155" t="s">
        <v>707</v>
      </c>
      <c r="I100" s="464" t="s">
        <v>700</v>
      </c>
      <c r="J100" s="465"/>
      <c r="K100" s="158"/>
    </row>
    <row r="101" spans="2:11" x14ac:dyDescent="0.3">
      <c r="B101" s="129" t="s">
        <v>727</v>
      </c>
      <c r="C101" s="458"/>
      <c r="D101" s="458"/>
      <c r="E101" s="458"/>
      <c r="F101" s="458"/>
      <c r="G101" s="458"/>
      <c r="H101" s="155" t="s">
        <v>709</v>
      </c>
      <c r="I101" s="464" t="s">
        <v>700</v>
      </c>
      <c r="J101" s="465"/>
      <c r="K101" s="158"/>
    </row>
    <row r="102" spans="2:11" x14ac:dyDescent="0.3">
      <c r="B102" s="129" t="s">
        <v>728</v>
      </c>
      <c r="C102" s="458"/>
      <c r="D102" s="458"/>
      <c r="E102" s="458"/>
      <c r="F102" s="458"/>
      <c r="G102" s="458"/>
      <c r="H102" s="155" t="s">
        <v>711</v>
      </c>
      <c r="I102" s="464" t="s">
        <v>700</v>
      </c>
      <c r="J102" s="465"/>
      <c r="K102" s="158"/>
    </row>
    <row r="103" spans="2:11" x14ac:dyDescent="0.3">
      <c r="B103" s="129" t="s">
        <v>729</v>
      </c>
      <c r="C103" s="458"/>
      <c r="D103" s="458"/>
      <c r="E103" s="458"/>
      <c r="F103" s="458"/>
      <c r="G103" s="458"/>
      <c r="H103" s="155" t="s">
        <v>713</v>
      </c>
      <c r="I103" s="464" t="s">
        <v>700</v>
      </c>
      <c r="J103" s="465"/>
      <c r="K103" s="158"/>
    </row>
    <row r="104" spans="2:11" x14ac:dyDescent="0.3">
      <c r="B104" s="129" t="s">
        <v>730</v>
      </c>
      <c r="C104" s="458"/>
      <c r="D104" s="458"/>
      <c r="E104" s="458"/>
      <c r="F104" s="458"/>
      <c r="G104" s="458" t="s">
        <v>731</v>
      </c>
      <c r="H104" s="155" t="s">
        <v>732</v>
      </c>
      <c r="I104" s="464" t="s">
        <v>700</v>
      </c>
      <c r="J104" s="465"/>
      <c r="K104" s="158"/>
    </row>
    <row r="105" spans="2:11" x14ac:dyDescent="0.3">
      <c r="B105" s="129" t="s">
        <v>733</v>
      </c>
      <c r="C105" s="458"/>
      <c r="D105" s="458"/>
      <c r="E105" s="458"/>
      <c r="F105" s="458"/>
      <c r="G105" s="458"/>
      <c r="H105" s="155" t="s">
        <v>705</v>
      </c>
      <c r="I105" s="464" t="s">
        <v>700</v>
      </c>
      <c r="J105" s="465"/>
      <c r="K105" s="158"/>
    </row>
    <row r="106" spans="2:11" x14ac:dyDescent="0.3">
      <c r="B106" s="129" t="s">
        <v>734</v>
      </c>
      <c r="C106" s="458"/>
      <c r="D106" s="458"/>
      <c r="E106" s="458"/>
      <c r="F106" s="458"/>
      <c r="G106" s="458"/>
      <c r="H106" s="155" t="s">
        <v>707</v>
      </c>
      <c r="I106" s="464" t="s">
        <v>700</v>
      </c>
      <c r="J106" s="465"/>
      <c r="K106" s="158"/>
    </row>
    <row r="107" spans="2:11" x14ac:dyDescent="0.3">
      <c r="B107" s="129" t="s">
        <v>735</v>
      </c>
      <c r="C107" s="458"/>
      <c r="D107" s="458"/>
      <c r="E107" s="458"/>
      <c r="F107" s="458"/>
      <c r="G107" s="458"/>
      <c r="H107" s="155" t="s">
        <v>709</v>
      </c>
      <c r="I107" s="464" t="s">
        <v>700</v>
      </c>
      <c r="J107" s="465"/>
      <c r="K107" s="158"/>
    </row>
    <row r="108" spans="2:11" x14ac:dyDescent="0.3">
      <c r="B108" s="129" t="s">
        <v>736</v>
      </c>
      <c r="C108" s="458"/>
      <c r="D108" s="458"/>
      <c r="E108" s="458"/>
      <c r="F108" s="458"/>
      <c r="G108" s="458"/>
      <c r="H108" s="155" t="s">
        <v>711</v>
      </c>
      <c r="I108" s="464" t="s">
        <v>700</v>
      </c>
      <c r="J108" s="465"/>
      <c r="K108" s="158"/>
    </row>
    <row r="109" spans="2:11" x14ac:dyDescent="0.3">
      <c r="B109" s="129" t="s">
        <v>737</v>
      </c>
      <c r="C109" s="458"/>
      <c r="D109" s="458"/>
      <c r="E109" s="458"/>
      <c r="F109" s="458"/>
      <c r="G109" s="458"/>
      <c r="H109" s="155" t="s">
        <v>713</v>
      </c>
      <c r="I109" s="464" t="s">
        <v>700</v>
      </c>
      <c r="J109" s="465"/>
      <c r="K109" s="158"/>
    </row>
    <row r="110" spans="2:11" x14ac:dyDescent="0.3">
      <c r="B110" s="129" t="s">
        <v>738</v>
      </c>
      <c r="C110" s="458"/>
      <c r="D110" s="458"/>
      <c r="E110" s="458"/>
      <c r="F110" s="458"/>
      <c r="G110" s="458" t="s">
        <v>739</v>
      </c>
      <c r="H110" s="155" t="s">
        <v>740</v>
      </c>
      <c r="I110" s="464" t="s">
        <v>700</v>
      </c>
      <c r="J110" s="465"/>
      <c r="K110" s="158"/>
    </row>
    <row r="111" spans="2:11" x14ac:dyDescent="0.3">
      <c r="B111" s="129" t="s">
        <v>741</v>
      </c>
      <c r="C111" s="458"/>
      <c r="D111" s="458"/>
      <c r="E111" s="458"/>
      <c r="F111" s="458"/>
      <c r="G111" s="458"/>
      <c r="H111" s="155" t="s">
        <v>705</v>
      </c>
      <c r="I111" s="464" t="s">
        <v>700</v>
      </c>
      <c r="J111" s="465"/>
      <c r="K111" s="158"/>
    </row>
    <row r="112" spans="2:11" x14ac:dyDescent="0.3">
      <c r="B112" s="129" t="s">
        <v>742</v>
      </c>
      <c r="C112" s="458"/>
      <c r="D112" s="458"/>
      <c r="E112" s="458"/>
      <c r="F112" s="458"/>
      <c r="G112" s="458"/>
      <c r="H112" s="155" t="s">
        <v>707</v>
      </c>
      <c r="I112" s="464" t="s">
        <v>700</v>
      </c>
      <c r="J112" s="465"/>
      <c r="K112" s="158"/>
    </row>
    <row r="113" spans="2:11" x14ac:dyDescent="0.3">
      <c r="B113" s="129" t="s">
        <v>743</v>
      </c>
      <c r="C113" s="458"/>
      <c r="D113" s="458"/>
      <c r="E113" s="458"/>
      <c r="F113" s="458"/>
      <c r="G113" s="458"/>
      <c r="H113" s="155" t="s">
        <v>709</v>
      </c>
      <c r="I113" s="464" t="s">
        <v>700</v>
      </c>
      <c r="J113" s="465"/>
      <c r="K113" s="158"/>
    </row>
    <row r="114" spans="2:11" x14ac:dyDescent="0.3">
      <c r="B114" s="129" t="s">
        <v>744</v>
      </c>
      <c r="C114" s="458"/>
      <c r="D114" s="458"/>
      <c r="E114" s="458"/>
      <c r="F114" s="458"/>
      <c r="G114" s="458"/>
      <c r="H114" s="155" t="s">
        <v>711</v>
      </c>
      <c r="I114" s="464" t="s">
        <v>700</v>
      </c>
      <c r="J114" s="465"/>
      <c r="K114" s="158"/>
    </row>
    <row r="115" spans="2:11" x14ac:dyDescent="0.3">
      <c r="B115" s="129" t="s">
        <v>745</v>
      </c>
      <c r="C115" s="458"/>
      <c r="D115" s="458"/>
      <c r="E115" s="458"/>
      <c r="F115" s="458"/>
      <c r="G115" s="458"/>
      <c r="H115" s="155" t="s">
        <v>713</v>
      </c>
      <c r="I115" s="464" t="s">
        <v>700</v>
      </c>
      <c r="J115" s="465"/>
      <c r="K115" s="158"/>
    </row>
    <row r="116" spans="2:11" x14ac:dyDescent="0.3">
      <c r="B116" s="129" t="s">
        <v>746</v>
      </c>
      <c r="C116" s="458"/>
      <c r="D116" s="458"/>
      <c r="E116" s="458"/>
      <c r="F116" s="458"/>
      <c r="G116" s="458" t="s">
        <v>747</v>
      </c>
      <c r="H116" s="155" t="s">
        <v>748</v>
      </c>
      <c r="I116" s="464" t="s">
        <v>700</v>
      </c>
      <c r="J116" s="465"/>
      <c r="K116" s="158"/>
    </row>
    <row r="117" spans="2:11" x14ac:dyDescent="0.3">
      <c r="B117" s="129" t="s">
        <v>749</v>
      </c>
      <c r="C117" s="458"/>
      <c r="D117" s="458"/>
      <c r="E117" s="458"/>
      <c r="F117" s="458"/>
      <c r="G117" s="458"/>
      <c r="H117" s="155" t="s">
        <v>705</v>
      </c>
      <c r="I117" s="464" t="s">
        <v>700</v>
      </c>
      <c r="J117" s="465"/>
      <c r="K117" s="158"/>
    </row>
    <row r="118" spans="2:11" x14ac:dyDescent="0.3">
      <c r="B118" s="129" t="s">
        <v>750</v>
      </c>
      <c r="C118" s="458"/>
      <c r="D118" s="458"/>
      <c r="E118" s="458"/>
      <c r="F118" s="458"/>
      <c r="G118" s="458"/>
      <c r="H118" s="155" t="s">
        <v>707</v>
      </c>
      <c r="I118" s="464" t="s">
        <v>700</v>
      </c>
      <c r="J118" s="465"/>
      <c r="K118" s="158"/>
    </row>
    <row r="119" spans="2:11" x14ac:dyDescent="0.3">
      <c r="B119" s="129" t="s">
        <v>751</v>
      </c>
      <c r="C119" s="458"/>
      <c r="D119" s="458"/>
      <c r="E119" s="458"/>
      <c r="F119" s="458"/>
      <c r="G119" s="458"/>
      <c r="H119" s="155" t="s">
        <v>709</v>
      </c>
      <c r="I119" s="464" t="s">
        <v>700</v>
      </c>
      <c r="J119" s="465"/>
      <c r="K119" s="158"/>
    </row>
    <row r="120" spans="2:11" x14ac:dyDescent="0.3">
      <c r="B120" s="129" t="s">
        <v>752</v>
      </c>
      <c r="C120" s="458"/>
      <c r="D120" s="458"/>
      <c r="E120" s="458"/>
      <c r="F120" s="458"/>
      <c r="G120" s="458"/>
      <c r="H120" s="155" t="s">
        <v>711</v>
      </c>
      <c r="I120" s="464" t="s">
        <v>700</v>
      </c>
      <c r="J120" s="465"/>
      <c r="K120" s="158"/>
    </row>
    <row r="121" spans="2:11" x14ac:dyDescent="0.3">
      <c r="B121" s="129" t="s">
        <v>753</v>
      </c>
      <c r="C121" s="458"/>
      <c r="D121" s="458"/>
      <c r="E121" s="458"/>
      <c r="F121" s="458"/>
      <c r="G121" s="458"/>
      <c r="H121" s="155" t="s">
        <v>713</v>
      </c>
      <c r="I121" s="464" t="s">
        <v>700</v>
      </c>
      <c r="J121" s="465"/>
      <c r="K121" s="158"/>
    </row>
    <row r="122" spans="2:11" x14ac:dyDescent="0.3">
      <c r="B122" s="129" t="s">
        <v>754</v>
      </c>
      <c r="C122" s="458"/>
      <c r="D122" s="458"/>
      <c r="E122" s="458"/>
      <c r="F122" s="458"/>
      <c r="G122" s="458" t="s">
        <v>755</v>
      </c>
      <c r="H122" s="155" t="s">
        <v>756</v>
      </c>
      <c r="I122" s="464" t="s">
        <v>700</v>
      </c>
      <c r="J122" s="465"/>
      <c r="K122" s="158"/>
    </row>
    <row r="123" spans="2:11" x14ac:dyDescent="0.3">
      <c r="B123" s="129" t="s">
        <v>757</v>
      </c>
      <c r="C123" s="458"/>
      <c r="D123" s="458"/>
      <c r="E123" s="458"/>
      <c r="F123" s="458"/>
      <c r="G123" s="458"/>
      <c r="H123" s="155" t="s">
        <v>705</v>
      </c>
      <c r="I123" s="464" t="s">
        <v>700</v>
      </c>
      <c r="J123" s="465"/>
      <c r="K123" s="158"/>
    </row>
    <row r="124" spans="2:11" x14ac:dyDescent="0.3">
      <c r="B124" s="129" t="s">
        <v>758</v>
      </c>
      <c r="C124" s="458"/>
      <c r="D124" s="458"/>
      <c r="E124" s="458"/>
      <c r="F124" s="458"/>
      <c r="G124" s="458"/>
      <c r="H124" s="155" t="s">
        <v>707</v>
      </c>
      <c r="I124" s="464" t="s">
        <v>700</v>
      </c>
      <c r="J124" s="465"/>
      <c r="K124" s="158"/>
    </row>
    <row r="125" spans="2:11" x14ac:dyDescent="0.3">
      <c r="B125" s="129" t="s">
        <v>759</v>
      </c>
      <c r="C125" s="458"/>
      <c r="D125" s="458"/>
      <c r="E125" s="458"/>
      <c r="F125" s="458"/>
      <c r="G125" s="458"/>
      <c r="H125" s="155" t="s">
        <v>709</v>
      </c>
      <c r="I125" s="464" t="s">
        <v>700</v>
      </c>
      <c r="J125" s="465"/>
      <c r="K125" s="158"/>
    </row>
    <row r="126" spans="2:11" x14ac:dyDescent="0.3">
      <c r="B126" s="129" t="s">
        <v>760</v>
      </c>
      <c r="C126" s="458"/>
      <c r="D126" s="458"/>
      <c r="E126" s="458"/>
      <c r="F126" s="458"/>
      <c r="G126" s="458"/>
      <c r="H126" s="155" t="s">
        <v>711</v>
      </c>
      <c r="I126" s="464" t="s">
        <v>700</v>
      </c>
      <c r="J126" s="465"/>
      <c r="K126" s="158"/>
    </row>
    <row r="127" spans="2:11" x14ac:dyDescent="0.3">
      <c r="B127" s="129" t="s">
        <v>761</v>
      </c>
      <c r="C127" s="458"/>
      <c r="D127" s="458"/>
      <c r="E127" s="458"/>
      <c r="F127" s="458"/>
      <c r="G127" s="458"/>
      <c r="H127" s="155" t="s">
        <v>713</v>
      </c>
      <c r="I127" s="464" t="s">
        <v>700</v>
      </c>
      <c r="J127" s="465"/>
      <c r="K127" s="158"/>
    </row>
    <row r="128" spans="2:11" x14ac:dyDescent="0.3">
      <c r="B128" s="129" t="s">
        <v>762</v>
      </c>
      <c r="C128" s="458"/>
      <c r="D128" s="458"/>
      <c r="E128" s="458"/>
      <c r="F128" s="458"/>
      <c r="G128" s="466" t="s">
        <v>763</v>
      </c>
      <c r="H128" s="168" t="s">
        <v>764</v>
      </c>
      <c r="I128" s="464" t="s">
        <v>700</v>
      </c>
      <c r="J128" s="465"/>
      <c r="K128" s="158"/>
    </row>
    <row r="129" spans="2:11" x14ac:dyDescent="0.3">
      <c r="B129" s="129" t="s">
        <v>765</v>
      </c>
      <c r="C129" s="458"/>
      <c r="D129" s="458"/>
      <c r="E129" s="458"/>
      <c r="F129" s="458"/>
      <c r="G129" s="466"/>
      <c r="H129" s="155" t="s">
        <v>705</v>
      </c>
      <c r="I129" s="464" t="s">
        <v>700</v>
      </c>
      <c r="J129" s="465"/>
      <c r="K129" s="158"/>
    </row>
    <row r="130" spans="2:11" x14ac:dyDescent="0.3">
      <c r="B130" s="129" t="s">
        <v>766</v>
      </c>
      <c r="C130" s="458"/>
      <c r="D130" s="458"/>
      <c r="E130" s="458"/>
      <c r="F130" s="458"/>
      <c r="G130" s="466"/>
      <c r="H130" s="155" t="s">
        <v>707</v>
      </c>
      <c r="I130" s="464" t="s">
        <v>700</v>
      </c>
      <c r="J130" s="465"/>
      <c r="K130" s="158"/>
    </row>
    <row r="131" spans="2:11" x14ac:dyDescent="0.3">
      <c r="B131" s="129" t="s">
        <v>767</v>
      </c>
      <c r="C131" s="458"/>
      <c r="D131" s="458"/>
      <c r="E131" s="458"/>
      <c r="F131" s="458"/>
      <c r="G131" s="466"/>
      <c r="H131" s="155" t="s">
        <v>709</v>
      </c>
      <c r="I131" s="464" t="s">
        <v>700</v>
      </c>
      <c r="J131" s="465"/>
      <c r="K131" s="158"/>
    </row>
    <row r="132" spans="2:11" x14ac:dyDescent="0.3">
      <c r="B132" s="129" t="s">
        <v>768</v>
      </c>
      <c r="C132" s="458"/>
      <c r="D132" s="458"/>
      <c r="E132" s="458"/>
      <c r="F132" s="458"/>
      <c r="G132" s="466"/>
      <c r="H132" s="155" t="s">
        <v>711</v>
      </c>
      <c r="I132" s="464" t="s">
        <v>700</v>
      </c>
      <c r="J132" s="465"/>
      <c r="K132" s="158"/>
    </row>
    <row r="133" spans="2:11" x14ac:dyDescent="0.3">
      <c r="B133" s="129" t="s">
        <v>769</v>
      </c>
      <c r="C133" s="458"/>
      <c r="D133" s="458"/>
      <c r="E133" s="458"/>
      <c r="F133" s="458"/>
      <c r="G133" s="466"/>
      <c r="H133" s="155" t="s">
        <v>713</v>
      </c>
      <c r="I133" s="464" t="s">
        <v>700</v>
      </c>
      <c r="J133" s="465"/>
      <c r="K133" s="158"/>
    </row>
    <row r="134" spans="2:11" x14ac:dyDescent="0.3">
      <c r="B134" s="129" t="s">
        <v>770</v>
      </c>
      <c r="C134" s="458"/>
      <c r="D134" s="458"/>
      <c r="E134" s="458"/>
      <c r="F134" s="458"/>
      <c r="G134" s="458" t="s">
        <v>771</v>
      </c>
      <c r="H134" s="155" t="s">
        <v>772</v>
      </c>
      <c r="I134" s="464" t="s">
        <v>700</v>
      </c>
      <c r="J134" s="465"/>
      <c r="K134" s="158"/>
    </row>
    <row r="135" spans="2:11" x14ac:dyDescent="0.3">
      <c r="B135" s="129" t="s">
        <v>773</v>
      </c>
      <c r="C135" s="458"/>
      <c r="D135" s="458"/>
      <c r="E135" s="458"/>
      <c r="F135" s="458"/>
      <c r="G135" s="458"/>
      <c r="H135" s="155" t="s">
        <v>705</v>
      </c>
      <c r="I135" s="464" t="s">
        <v>700</v>
      </c>
      <c r="J135" s="465"/>
      <c r="K135" s="158"/>
    </row>
    <row r="136" spans="2:11" x14ac:dyDescent="0.3">
      <c r="B136" s="129" t="s">
        <v>774</v>
      </c>
      <c r="C136" s="458"/>
      <c r="D136" s="458"/>
      <c r="E136" s="458"/>
      <c r="F136" s="458"/>
      <c r="G136" s="458"/>
      <c r="H136" s="155" t="s">
        <v>707</v>
      </c>
      <c r="I136" s="464" t="s">
        <v>700</v>
      </c>
      <c r="J136" s="465"/>
      <c r="K136" s="158"/>
    </row>
    <row r="137" spans="2:11" x14ac:dyDescent="0.3">
      <c r="B137" s="129" t="s">
        <v>775</v>
      </c>
      <c r="C137" s="458"/>
      <c r="D137" s="458"/>
      <c r="E137" s="458"/>
      <c r="F137" s="458"/>
      <c r="G137" s="458"/>
      <c r="H137" s="155" t="s">
        <v>709</v>
      </c>
      <c r="I137" s="464" t="s">
        <v>700</v>
      </c>
      <c r="J137" s="465"/>
      <c r="K137" s="158"/>
    </row>
    <row r="138" spans="2:11" x14ac:dyDescent="0.3">
      <c r="B138" s="129" t="s">
        <v>776</v>
      </c>
      <c r="C138" s="458"/>
      <c r="D138" s="458"/>
      <c r="E138" s="458"/>
      <c r="F138" s="458"/>
      <c r="G138" s="458"/>
      <c r="H138" s="155" t="s">
        <v>711</v>
      </c>
      <c r="I138" s="464" t="s">
        <v>700</v>
      </c>
      <c r="J138" s="465"/>
      <c r="K138" s="158"/>
    </row>
    <row r="139" spans="2:11" x14ac:dyDescent="0.3">
      <c r="B139" s="129" t="s">
        <v>777</v>
      </c>
      <c r="C139" s="458"/>
      <c r="D139" s="458"/>
      <c r="E139" s="458"/>
      <c r="F139" s="458"/>
      <c r="G139" s="458"/>
      <c r="H139" s="155" t="s">
        <v>713</v>
      </c>
      <c r="I139" s="464" t="s">
        <v>700</v>
      </c>
      <c r="J139" s="465"/>
      <c r="K139" s="158"/>
    </row>
    <row r="140" spans="2:11" x14ac:dyDescent="0.3">
      <c r="B140" s="129" t="s">
        <v>778</v>
      </c>
      <c r="C140" s="458"/>
      <c r="D140" s="458"/>
      <c r="E140" s="458"/>
      <c r="F140" s="458"/>
      <c r="G140" s="458" t="s">
        <v>779</v>
      </c>
      <c r="H140" s="155" t="s">
        <v>780</v>
      </c>
      <c r="I140" s="464" t="s">
        <v>700</v>
      </c>
      <c r="J140" s="465"/>
      <c r="K140" s="158"/>
    </row>
    <row r="141" spans="2:11" x14ac:dyDescent="0.3">
      <c r="B141" s="129" t="s">
        <v>781</v>
      </c>
      <c r="C141" s="458"/>
      <c r="D141" s="458"/>
      <c r="E141" s="458"/>
      <c r="F141" s="458"/>
      <c r="G141" s="458"/>
      <c r="H141" s="155" t="s">
        <v>705</v>
      </c>
      <c r="I141" s="464" t="s">
        <v>700</v>
      </c>
      <c r="J141" s="465"/>
      <c r="K141" s="158"/>
    </row>
    <row r="142" spans="2:11" x14ac:dyDescent="0.3">
      <c r="B142" s="129" t="s">
        <v>782</v>
      </c>
      <c r="C142" s="458"/>
      <c r="D142" s="458"/>
      <c r="E142" s="458"/>
      <c r="F142" s="458"/>
      <c r="G142" s="458"/>
      <c r="H142" s="155" t="s">
        <v>707</v>
      </c>
      <c r="I142" s="464" t="s">
        <v>700</v>
      </c>
      <c r="J142" s="465"/>
      <c r="K142" s="158"/>
    </row>
    <row r="143" spans="2:11" x14ac:dyDescent="0.3">
      <c r="B143" s="129" t="s">
        <v>783</v>
      </c>
      <c r="C143" s="458"/>
      <c r="D143" s="458"/>
      <c r="E143" s="458"/>
      <c r="F143" s="458"/>
      <c r="G143" s="458"/>
      <c r="H143" s="155" t="s">
        <v>709</v>
      </c>
      <c r="I143" s="464" t="s">
        <v>700</v>
      </c>
      <c r="J143" s="465"/>
      <c r="K143" s="158"/>
    </row>
    <row r="144" spans="2:11" x14ac:dyDescent="0.3">
      <c r="B144" s="129" t="s">
        <v>784</v>
      </c>
      <c r="C144" s="458"/>
      <c r="D144" s="458"/>
      <c r="E144" s="458"/>
      <c r="F144" s="458"/>
      <c r="G144" s="458"/>
      <c r="H144" s="155" t="s">
        <v>711</v>
      </c>
      <c r="I144" s="464" t="s">
        <v>700</v>
      </c>
      <c r="J144" s="465"/>
      <c r="K144" s="158"/>
    </row>
    <row r="145" spans="2:11" x14ac:dyDescent="0.3">
      <c r="B145" s="129" t="s">
        <v>785</v>
      </c>
      <c r="C145" s="458"/>
      <c r="D145" s="458"/>
      <c r="E145" s="458"/>
      <c r="F145" s="458"/>
      <c r="G145" s="458"/>
      <c r="H145" s="155" t="s">
        <v>713</v>
      </c>
      <c r="I145" s="464" t="s">
        <v>700</v>
      </c>
      <c r="J145" s="465"/>
      <c r="K145" s="158"/>
    </row>
    <row r="146" spans="2:11" x14ac:dyDescent="0.3">
      <c r="B146" s="129" t="s">
        <v>786</v>
      </c>
      <c r="C146" s="458"/>
      <c r="D146" s="458"/>
      <c r="E146" s="458"/>
      <c r="F146" s="458"/>
      <c r="G146" s="458" t="s">
        <v>787</v>
      </c>
      <c r="H146" s="155" t="s">
        <v>788</v>
      </c>
      <c r="I146" s="464" t="s">
        <v>700</v>
      </c>
      <c r="J146" s="465"/>
      <c r="K146" s="158"/>
    </row>
    <row r="147" spans="2:11" x14ac:dyDescent="0.3">
      <c r="B147" s="129" t="s">
        <v>789</v>
      </c>
      <c r="C147" s="458"/>
      <c r="D147" s="458"/>
      <c r="E147" s="458"/>
      <c r="F147" s="458"/>
      <c r="G147" s="458"/>
      <c r="H147" s="155" t="s">
        <v>705</v>
      </c>
      <c r="I147" s="464" t="s">
        <v>700</v>
      </c>
      <c r="J147" s="465"/>
      <c r="K147" s="158"/>
    </row>
    <row r="148" spans="2:11" x14ac:dyDescent="0.3">
      <c r="B148" s="129" t="s">
        <v>790</v>
      </c>
      <c r="C148" s="458"/>
      <c r="D148" s="458"/>
      <c r="E148" s="458"/>
      <c r="F148" s="458"/>
      <c r="G148" s="458"/>
      <c r="H148" s="155" t="s">
        <v>707</v>
      </c>
      <c r="I148" s="464" t="s">
        <v>700</v>
      </c>
      <c r="J148" s="465"/>
      <c r="K148" s="158"/>
    </row>
    <row r="149" spans="2:11" x14ac:dyDescent="0.3">
      <c r="B149" s="129" t="s">
        <v>791</v>
      </c>
      <c r="C149" s="458"/>
      <c r="D149" s="458"/>
      <c r="E149" s="458"/>
      <c r="F149" s="458"/>
      <c r="G149" s="458"/>
      <c r="H149" s="155" t="s">
        <v>709</v>
      </c>
      <c r="I149" s="464" t="s">
        <v>700</v>
      </c>
      <c r="J149" s="465"/>
      <c r="K149" s="158"/>
    </row>
    <row r="150" spans="2:11" x14ac:dyDescent="0.3">
      <c r="B150" s="129" t="s">
        <v>792</v>
      </c>
      <c r="C150" s="458"/>
      <c r="D150" s="458"/>
      <c r="E150" s="458"/>
      <c r="F150" s="458"/>
      <c r="G150" s="458"/>
      <c r="H150" s="155" t="s">
        <v>711</v>
      </c>
      <c r="I150" s="464" t="s">
        <v>700</v>
      </c>
      <c r="J150" s="465"/>
      <c r="K150" s="158"/>
    </row>
    <row r="151" spans="2:11" x14ac:dyDescent="0.3">
      <c r="B151" s="129" t="s">
        <v>793</v>
      </c>
      <c r="C151" s="458"/>
      <c r="D151" s="458"/>
      <c r="E151" s="458"/>
      <c r="F151" s="458"/>
      <c r="G151" s="458"/>
      <c r="H151" s="155" t="s">
        <v>713</v>
      </c>
      <c r="I151" s="464" t="s">
        <v>700</v>
      </c>
      <c r="J151" s="465"/>
      <c r="K151" s="158"/>
    </row>
    <row r="152" spans="2:11" x14ac:dyDescent="0.3">
      <c r="B152" s="129" t="s">
        <v>794</v>
      </c>
      <c r="C152" s="458"/>
      <c r="D152" s="458"/>
      <c r="E152" s="458"/>
      <c r="F152" s="458"/>
      <c r="G152" s="458" t="s">
        <v>795</v>
      </c>
      <c r="H152" s="155" t="s">
        <v>796</v>
      </c>
      <c r="I152" s="464" t="s">
        <v>700</v>
      </c>
      <c r="J152" s="465"/>
      <c r="K152" s="158"/>
    </row>
    <row r="153" spans="2:11" x14ac:dyDescent="0.3">
      <c r="B153" s="129" t="s">
        <v>797</v>
      </c>
      <c r="C153" s="458"/>
      <c r="D153" s="458"/>
      <c r="E153" s="458"/>
      <c r="F153" s="458"/>
      <c r="G153" s="458"/>
      <c r="H153" s="155" t="s">
        <v>705</v>
      </c>
      <c r="I153" s="464" t="s">
        <v>700</v>
      </c>
      <c r="J153" s="465"/>
      <c r="K153" s="158"/>
    </row>
    <row r="154" spans="2:11" x14ac:dyDescent="0.3">
      <c r="B154" s="129" t="s">
        <v>798</v>
      </c>
      <c r="C154" s="458"/>
      <c r="D154" s="458"/>
      <c r="E154" s="458"/>
      <c r="F154" s="458"/>
      <c r="G154" s="458"/>
      <c r="H154" s="155" t="s">
        <v>707</v>
      </c>
      <c r="I154" s="464" t="s">
        <v>700</v>
      </c>
      <c r="J154" s="465"/>
      <c r="K154" s="158"/>
    </row>
    <row r="155" spans="2:11" x14ac:dyDescent="0.3">
      <c r="B155" s="129" t="s">
        <v>799</v>
      </c>
      <c r="C155" s="458"/>
      <c r="D155" s="458"/>
      <c r="E155" s="458"/>
      <c r="F155" s="458"/>
      <c r="G155" s="458"/>
      <c r="H155" s="155" t="s">
        <v>709</v>
      </c>
      <c r="I155" s="464" t="s">
        <v>700</v>
      </c>
      <c r="J155" s="465"/>
      <c r="K155" s="158"/>
    </row>
    <row r="156" spans="2:11" x14ac:dyDescent="0.3">
      <c r="B156" s="129" t="s">
        <v>800</v>
      </c>
      <c r="C156" s="458"/>
      <c r="D156" s="458"/>
      <c r="E156" s="458"/>
      <c r="F156" s="458"/>
      <c r="G156" s="458"/>
      <c r="H156" s="155" t="s">
        <v>711</v>
      </c>
      <c r="I156" s="464" t="s">
        <v>700</v>
      </c>
      <c r="J156" s="465"/>
      <c r="K156" s="158"/>
    </row>
    <row r="157" spans="2:11" x14ac:dyDescent="0.3">
      <c r="B157" s="129" t="s">
        <v>801</v>
      </c>
      <c r="C157" s="458"/>
      <c r="D157" s="458"/>
      <c r="E157" s="458"/>
      <c r="F157" s="458"/>
      <c r="G157" s="458"/>
      <c r="H157" s="155" t="s">
        <v>713</v>
      </c>
      <c r="I157" s="464" t="s">
        <v>700</v>
      </c>
      <c r="J157" s="465"/>
      <c r="K157" s="158"/>
    </row>
    <row r="158" spans="2:11" x14ac:dyDescent="0.3">
      <c r="B158" s="129" t="s">
        <v>802</v>
      </c>
      <c r="C158" s="458"/>
      <c r="D158" s="458"/>
      <c r="E158" s="458"/>
      <c r="F158" s="458"/>
      <c r="G158" s="458" t="s">
        <v>803</v>
      </c>
      <c r="H158" s="155" t="s">
        <v>804</v>
      </c>
      <c r="I158" s="464" t="s">
        <v>700</v>
      </c>
      <c r="J158" s="465"/>
      <c r="K158" s="158"/>
    </row>
    <row r="159" spans="2:11" x14ac:dyDescent="0.3">
      <c r="B159" s="129" t="s">
        <v>805</v>
      </c>
      <c r="C159" s="458"/>
      <c r="D159" s="458"/>
      <c r="E159" s="458"/>
      <c r="F159" s="458"/>
      <c r="G159" s="458"/>
      <c r="H159" s="155" t="s">
        <v>705</v>
      </c>
      <c r="I159" s="464" t="s">
        <v>700</v>
      </c>
      <c r="J159" s="465"/>
      <c r="K159" s="158"/>
    </row>
    <row r="160" spans="2:11" x14ac:dyDescent="0.3">
      <c r="B160" s="129" t="s">
        <v>806</v>
      </c>
      <c r="C160" s="458"/>
      <c r="D160" s="458"/>
      <c r="E160" s="458"/>
      <c r="F160" s="458"/>
      <c r="G160" s="458"/>
      <c r="H160" s="155" t="s">
        <v>707</v>
      </c>
      <c r="I160" s="464" t="s">
        <v>700</v>
      </c>
      <c r="J160" s="465"/>
      <c r="K160" s="158"/>
    </row>
    <row r="161" spans="2:11" x14ac:dyDescent="0.3">
      <c r="B161" s="129" t="s">
        <v>807</v>
      </c>
      <c r="C161" s="458"/>
      <c r="D161" s="458"/>
      <c r="E161" s="458"/>
      <c r="F161" s="458"/>
      <c r="G161" s="458"/>
      <c r="H161" s="155" t="s">
        <v>709</v>
      </c>
      <c r="I161" s="464" t="s">
        <v>700</v>
      </c>
      <c r="J161" s="465"/>
      <c r="K161" s="158"/>
    </row>
    <row r="162" spans="2:11" x14ac:dyDescent="0.3">
      <c r="B162" s="129" t="s">
        <v>808</v>
      </c>
      <c r="C162" s="458"/>
      <c r="D162" s="458"/>
      <c r="E162" s="458"/>
      <c r="F162" s="458"/>
      <c r="G162" s="458"/>
      <c r="H162" s="155" t="s">
        <v>711</v>
      </c>
      <c r="I162" s="464" t="s">
        <v>700</v>
      </c>
      <c r="J162" s="465"/>
      <c r="K162" s="158"/>
    </row>
    <row r="163" spans="2:11" x14ac:dyDescent="0.3">
      <c r="B163" s="129" t="s">
        <v>809</v>
      </c>
      <c r="C163" s="458"/>
      <c r="D163" s="458"/>
      <c r="E163" s="458"/>
      <c r="F163" s="458"/>
      <c r="G163" s="458"/>
      <c r="H163" s="155" t="s">
        <v>713</v>
      </c>
      <c r="I163" s="464" t="s">
        <v>700</v>
      </c>
      <c r="J163" s="465"/>
      <c r="K163" s="158"/>
    </row>
    <row r="164" spans="2:11" x14ac:dyDescent="0.3">
      <c r="B164" s="129" t="s">
        <v>810</v>
      </c>
      <c r="C164" s="458"/>
      <c r="D164" s="458"/>
      <c r="E164" s="458"/>
      <c r="F164" s="458"/>
      <c r="G164" s="458" t="s">
        <v>811</v>
      </c>
      <c r="H164" s="155" t="s">
        <v>812</v>
      </c>
      <c r="I164" s="464" t="s">
        <v>700</v>
      </c>
      <c r="J164" s="465"/>
      <c r="K164" s="158"/>
    </row>
    <row r="165" spans="2:11" x14ac:dyDescent="0.3">
      <c r="B165" s="129" t="s">
        <v>813</v>
      </c>
      <c r="C165" s="458"/>
      <c r="D165" s="458"/>
      <c r="E165" s="458"/>
      <c r="F165" s="458"/>
      <c r="G165" s="458"/>
      <c r="H165" s="155" t="s">
        <v>705</v>
      </c>
      <c r="I165" s="464" t="s">
        <v>700</v>
      </c>
      <c r="J165" s="465"/>
      <c r="K165" s="158"/>
    </row>
    <row r="166" spans="2:11" x14ac:dyDescent="0.3">
      <c r="B166" s="129" t="s">
        <v>814</v>
      </c>
      <c r="C166" s="458"/>
      <c r="D166" s="458"/>
      <c r="E166" s="458"/>
      <c r="F166" s="458"/>
      <c r="G166" s="458"/>
      <c r="H166" s="155" t="s">
        <v>707</v>
      </c>
      <c r="I166" s="464" t="s">
        <v>700</v>
      </c>
      <c r="J166" s="465"/>
      <c r="K166" s="158"/>
    </row>
    <row r="167" spans="2:11" x14ac:dyDescent="0.3">
      <c r="B167" s="129" t="s">
        <v>815</v>
      </c>
      <c r="C167" s="458"/>
      <c r="D167" s="458"/>
      <c r="E167" s="458"/>
      <c r="F167" s="458"/>
      <c r="G167" s="458"/>
      <c r="H167" s="155" t="s">
        <v>709</v>
      </c>
      <c r="I167" s="464" t="s">
        <v>700</v>
      </c>
      <c r="J167" s="465"/>
      <c r="K167" s="158"/>
    </row>
    <row r="168" spans="2:11" x14ac:dyDescent="0.3">
      <c r="B168" s="129" t="s">
        <v>816</v>
      </c>
      <c r="C168" s="458"/>
      <c r="D168" s="458"/>
      <c r="E168" s="458"/>
      <c r="F168" s="458"/>
      <c r="G168" s="458"/>
      <c r="H168" s="155" t="s">
        <v>711</v>
      </c>
      <c r="I168" s="464" t="s">
        <v>700</v>
      </c>
      <c r="J168" s="465"/>
      <c r="K168" s="158"/>
    </row>
    <row r="169" spans="2:11" x14ac:dyDescent="0.3">
      <c r="B169" s="129" t="s">
        <v>817</v>
      </c>
      <c r="C169" s="458"/>
      <c r="D169" s="458"/>
      <c r="E169" s="458"/>
      <c r="F169" s="458"/>
      <c r="G169" s="458"/>
      <c r="H169" s="155" t="s">
        <v>713</v>
      </c>
      <c r="I169" s="464" t="s">
        <v>700</v>
      </c>
      <c r="J169" s="465"/>
      <c r="K169" s="158"/>
    </row>
    <row r="170" spans="2:11" x14ac:dyDescent="0.3">
      <c r="B170" s="129" t="s">
        <v>818</v>
      </c>
      <c r="C170" s="458"/>
      <c r="D170" s="458"/>
      <c r="E170" s="458"/>
      <c r="F170" s="458"/>
      <c r="G170" s="92" t="s">
        <v>819</v>
      </c>
      <c r="H170" s="155" t="s">
        <v>820</v>
      </c>
      <c r="I170" s="464" t="s">
        <v>700</v>
      </c>
      <c r="J170" s="465"/>
      <c r="K170" s="158"/>
    </row>
    <row r="171" spans="2:11" x14ac:dyDescent="0.3">
      <c r="B171" s="129" t="s">
        <v>821</v>
      </c>
      <c r="C171" s="458"/>
      <c r="D171" s="458"/>
      <c r="E171" s="458"/>
      <c r="F171" s="458"/>
      <c r="G171" s="92" t="s">
        <v>822</v>
      </c>
      <c r="H171" s="155" t="s">
        <v>823</v>
      </c>
      <c r="I171" s="464" t="s">
        <v>700</v>
      </c>
      <c r="J171" s="465"/>
      <c r="K171" s="158"/>
    </row>
    <row r="172" spans="2:11" x14ac:dyDescent="0.3">
      <c r="B172" s="129" t="s">
        <v>824</v>
      </c>
      <c r="C172" s="458"/>
      <c r="D172" s="458"/>
      <c r="E172" s="458"/>
      <c r="F172" s="458"/>
      <c r="G172" s="92" t="s">
        <v>825</v>
      </c>
      <c r="H172" s="155" t="s">
        <v>826</v>
      </c>
      <c r="I172" s="464" t="s">
        <v>700</v>
      </c>
      <c r="J172" s="465"/>
      <c r="K172" s="158"/>
    </row>
    <row r="173" spans="2:11" ht="33" x14ac:dyDescent="0.3">
      <c r="B173" s="129" t="s">
        <v>827</v>
      </c>
      <c r="C173" s="458" t="s">
        <v>828</v>
      </c>
      <c r="D173" s="458" t="s">
        <v>829</v>
      </c>
      <c r="E173" s="92" t="s">
        <v>87</v>
      </c>
      <c r="F173" s="458" t="s">
        <v>589</v>
      </c>
      <c r="G173" s="458"/>
      <c r="H173" s="155" t="s">
        <v>830</v>
      </c>
      <c r="I173" s="464" t="s">
        <v>94</v>
      </c>
      <c r="J173" s="465"/>
      <c r="K173" s="158"/>
    </row>
    <row r="174" spans="2:11" x14ac:dyDescent="0.3">
      <c r="B174" s="129" t="s">
        <v>831</v>
      </c>
      <c r="C174" s="458"/>
      <c r="D174" s="458"/>
      <c r="E174" s="92" t="s">
        <v>87</v>
      </c>
      <c r="F174" s="458" t="s">
        <v>832</v>
      </c>
      <c r="G174" s="412" t="s">
        <v>833</v>
      </c>
      <c r="H174" s="155" t="s">
        <v>834</v>
      </c>
      <c r="I174" s="464" t="s">
        <v>47</v>
      </c>
      <c r="J174" s="465"/>
      <c r="K174" s="158"/>
    </row>
    <row r="175" spans="2:11" x14ac:dyDescent="0.3">
      <c r="B175" s="129" t="s">
        <v>835</v>
      </c>
      <c r="C175" s="458"/>
      <c r="D175" s="458"/>
      <c r="E175" s="92" t="s">
        <v>87</v>
      </c>
      <c r="F175" s="458"/>
      <c r="G175" s="414"/>
      <c r="H175" s="155" t="s">
        <v>836</v>
      </c>
      <c r="I175" s="464" t="s">
        <v>47</v>
      </c>
      <c r="J175" s="465"/>
      <c r="K175" s="158"/>
    </row>
    <row r="176" spans="2:11" x14ac:dyDescent="0.3">
      <c r="B176" s="129" t="s">
        <v>837</v>
      </c>
      <c r="C176" s="458"/>
      <c r="D176" s="458"/>
      <c r="E176" s="92" t="s">
        <v>72</v>
      </c>
      <c r="F176" s="458"/>
      <c r="G176" s="92" t="s">
        <v>838</v>
      </c>
      <c r="H176" s="155" t="s">
        <v>839</v>
      </c>
      <c r="I176" s="464" t="s">
        <v>47</v>
      </c>
      <c r="J176" s="465"/>
      <c r="K176" s="158"/>
    </row>
    <row r="177" spans="2:11" ht="33" x14ac:dyDescent="0.3">
      <c r="B177" s="129" t="s">
        <v>840</v>
      </c>
      <c r="C177" s="458" t="s">
        <v>841</v>
      </c>
      <c r="D177" s="458" t="s">
        <v>842</v>
      </c>
      <c r="E177" s="92" t="s">
        <v>87</v>
      </c>
      <c r="F177" s="92" t="s">
        <v>589</v>
      </c>
      <c r="G177" s="159" t="s">
        <v>134</v>
      </c>
      <c r="H177" s="161" t="s">
        <v>843</v>
      </c>
      <c r="I177" s="464" t="s">
        <v>47</v>
      </c>
      <c r="J177" s="465"/>
      <c r="K177" s="158"/>
    </row>
    <row r="178" spans="2:11" x14ac:dyDescent="0.3">
      <c r="B178" s="129" t="s">
        <v>844</v>
      </c>
      <c r="C178" s="458"/>
      <c r="D178" s="458"/>
      <c r="E178" s="92" t="s">
        <v>87</v>
      </c>
      <c r="F178" s="458" t="s">
        <v>845</v>
      </c>
      <c r="G178" s="92" t="s">
        <v>833</v>
      </c>
      <c r="H178" s="161" t="s">
        <v>846</v>
      </c>
      <c r="I178" s="464" t="s">
        <v>47</v>
      </c>
      <c r="J178" s="465"/>
      <c r="K178" s="158"/>
    </row>
    <row r="179" spans="2:11" x14ac:dyDescent="0.3">
      <c r="B179" s="129" t="s">
        <v>847</v>
      </c>
      <c r="C179" s="458"/>
      <c r="D179" s="458"/>
      <c r="E179" s="92" t="s">
        <v>87</v>
      </c>
      <c r="F179" s="458"/>
      <c r="G179" s="159" t="s">
        <v>134</v>
      </c>
      <c r="H179" s="161" t="s">
        <v>848</v>
      </c>
      <c r="I179" s="464" t="s">
        <v>47</v>
      </c>
      <c r="J179" s="465"/>
      <c r="K179" s="158"/>
    </row>
    <row r="180" spans="2:11" x14ac:dyDescent="0.3">
      <c r="B180" s="129" t="s">
        <v>849</v>
      </c>
      <c r="C180" s="458"/>
      <c r="D180" s="458"/>
      <c r="E180" s="92" t="s">
        <v>72</v>
      </c>
      <c r="F180" s="458"/>
      <c r="G180" s="92" t="s">
        <v>838</v>
      </c>
      <c r="H180" s="161" t="s">
        <v>850</v>
      </c>
      <c r="I180" s="464" t="s">
        <v>47</v>
      </c>
      <c r="J180" s="465"/>
      <c r="K180" s="158"/>
    </row>
  </sheetData>
  <mergeCells count="250">
    <mergeCell ref="C177:C180"/>
    <mergeCell ref="D177:D180"/>
    <mergeCell ref="I177:J177"/>
    <mergeCell ref="F178:F180"/>
    <mergeCell ref="I178:J178"/>
    <mergeCell ref="I179:J179"/>
    <mergeCell ref="I180:J180"/>
    <mergeCell ref="I170:J170"/>
    <mergeCell ref="I171:J171"/>
    <mergeCell ref="I172:J172"/>
    <mergeCell ref="C173:C176"/>
    <mergeCell ref="D173:D176"/>
    <mergeCell ref="F173:G173"/>
    <mergeCell ref="I173:J173"/>
    <mergeCell ref="F174:F176"/>
    <mergeCell ref="G174:G175"/>
    <mergeCell ref="I174:J174"/>
    <mergeCell ref="I175:J175"/>
    <mergeCell ref="I176:J176"/>
    <mergeCell ref="G164:G169"/>
    <mergeCell ref="I164:J164"/>
    <mergeCell ref="I165:J165"/>
    <mergeCell ref="I166:J166"/>
    <mergeCell ref="I167:J167"/>
    <mergeCell ref="I168:J168"/>
    <mergeCell ref="I169:J169"/>
    <mergeCell ref="G158:G163"/>
    <mergeCell ref="I158:J158"/>
    <mergeCell ref="I159:J159"/>
    <mergeCell ref="I160:J160"/>
    <mergeCell ref="I161:J161"/>
    <mergeCell ref="I162:J162"/>
    <mergeCell ref="I163:J163"/>
    <mergeCell ref="G152:G157"/>
    <mergeCell ref="I152:J152"/>
    <mergeCell ref="I153:J153"/>
    <mergeCell ref="I154:J154"/>
    <mergeCell ref="I155:J155"/>
    <mergeCell ref="I156:J156"/>
    <mergeCell ref="I157:J157"/>
    <mergeCell ref="G146:G151"/>
    <mergeCell ref="I146:J146"/>
    <mergeCell ref="I147:J147"/>
    <mergeCell ref="I148:J148"/>
    <mergeCell ref="I149:J149"/>
    <mergeCell ref="I150:J150"/>
    <mergeCell ref="I151:J151"/>
    <mergeCell ref="G140:G145"/>
    <mergeCell ref="I140:J140"/>
    <mergeCell ref="I141:J141"/>
    <mergeCell ref="I142:J142"/>
    <mergeCell ref="I143:J143"/>
    <mergeCell ref="I144:J144"/>
    <mergeCell ref="I145:J145"/>
    <mergeCell ref="G134:G139"/>
    <mergeCell ref="I134:J134"/>
    <mergeCell ref="I135:J135"/>
    <mergeCell ref="I136:J136"/>
    <mergeCell ref="I137:J137"/>
    <mergeCell ref="I138:J138"/>
    <mergeCell ref="I139:J139"/>
    <mergeCell ref="G128:G133"/>
    <mergeCell ref="I128:J128"/>
    <mergeCell ref="I129:J129"/>
    <mergeCell ref="I130:J130"/>
    <mergeCell ref="I131:J131"/>
    <mergeCell ref="I132:J132"/>
    <mergeCell ref="I133:J133"/>
    <mergeCell ref="G122:G127"/>
    <mergeCell ref="I122:J122"/>
    <mergeCell ref="I123:J123"/>
    <mergeCell ref="I124:J124"/>
    <mergeCell ref="I125:J125"/>
    <mergeCell ref="I126:J126"/>
    <mergeCell ref="I127:J127"/>
    <mergeCell ref="G116:G121"/>
    <mergeCell ref="I116:J116"/>
    <mergeCell ref="I117:J117"/>
    <mergeCell ref="I118:J118"/>
    <mergeCell ref="I119:J119"/>
    <mergeCell ref="I120:J120"/>
    <mergeCell ref="I121:J121"/>
    <mergeCell ref="G110:G115"/>
    <mergeCell ref="I110:J110"/>
    <mergeCell ref="I111:J111"/>
    <mergeCell ref="I112:J112"/>
    <mergeCell ref="I113:J113"/>
    <mergeCell ref="I114:J114"/>
    <mergeCell ref="I115:J115"/>
    <mergeCell ref="I105:J105"/>
    <mergeCell ref="I106:J106"/>
    <mergeCell ref="I107:J107"/>
    <mergeCell ref="I108:J108"/>
    <mergeCell ref="I109:J109"/>
    <mergeCell ref="G98:G103"/>
    <mergeCell ref="I98:J98"/>
    <mergeCell ref="I99:J99"/>
    <mergeCell ref="I100:J100"/>
    <mergeCell ref="I101:J101"/>
    <mergeCell ref="I102:J102"/>
    <mergeCell ref="I103:J103"/>
    <mergeCell ref="C83:K83"/>
    <mergeCell ref="C84:C172"/>
    <mergeCell ref="D84:D172"/>
    <mergeCell ref="E84:E172"/>
    <mergeCell ref="F84:F172"/>
    <mergeCell ref="G84:G85"/>
    <mergeCell ref="I84:J84"/>
    <mergeCell ref="I85:J85"/>
    <mergeCell ref="G92:G97"/>
    <mergeCell ref="I92:J92"/>
    <mergeCell ref="I93:J93"/>
    <mergeCell ref="I94:J94"/>
    <mergeCell ref="I95:J95"/>
    <mergeCell ref="I96:J96"/>
    <mergeCell ref="I97:J97"/>
    <mergeCell ref="G86:G91"/>
    <mergeCell ref="I86:J86"/>
    <mergeCell ref="I87:J87"/>
    <mergeCell ref="I88:J88"/>
    <mergeCell ref="I89:J89"/>
    <mergeCell ref="I90:J90"/>
    <mergeCell ref="I91:J91"/>
    <mergeCell ref="G104:G109"/>
    <mergeCell ref="I104:J104"/>
    <mergeCell ref="F74:F76"/>
    <mergeCell ref="G74:G76"/>
    <mergeCell ref="I74:J74"/>
    <mergeCell ref="I75:J75"/>
    <mergeCell ref="I76:J76"/>
    <mergeCell ref="I77:J77"/>
    <mergeCell ref="C78:C82"/>
    <mergeCell ref="D78:D81"/>
    <mergeCell ref="F78:F79"/>
    <mergeCell ref="G78:G79"/>
    <mergeCell ref="I78:J78"/>
    <mergeCell ref="I79:J79"/>
    <mergeCell ref="F80:F81"/>
    <mergeCell ref="G80:G81"/>
    <mergeCell ref="I80:J80"/>
    <mergeCell ref="I81:J81"/>
    <mergeCell ref="I82:J82"/>
    <mergeCell ref="D61:D76"/>
    <mergeCell ref="F61:F62"/>
    <mergeCell ref="G61:G62"/>
    <mergeCell ref="I61:J61"/>
    <mergeCell ref="I62:J62"/>
    <mergeCell ref="F63:F64"/>
    <mergeCell ref="G63:G64"/>
    <mergeCell ref="I63:J63"/>
    <mergeCell ref="I64:J64"/>
    <mergeCell ref="F65:F67"/>
    <mergeCell ref="G65:G67"/>
    <mergeCell ref="I65:J65"/>
    <mergeCell ref="I66:J66"/>
    <mergeCell ref="I67:J67"/>
    <mergeCell ref="F68:F70"/>
    <mergeCell ref="G68:G70"/>
    <mergeCell ref="I68:J68"/>
    <mergeCell ref="I69:J69"/>
    <mergeCell ref="I70:J70"/>
    <mergeCell ref="F71:F73"/>
    <mergeCell ref="G71:G73"/>
    <mergeCell ref="I71:J71"/>
    <mergeCell ref="I72:J72"/>
    <mergeCell ref="I73:J73"/>
    <mergeCell ref="I43:J43"/>
    <mergeCell ref="C44:C77"/>
    <mergeCell ref="D44:D60"/>
    <mergeCell ref="F44:F45"/>
    <mergeCell ref="I44:J44"/>
    <mergeCell ref="I45:J45"/>
    <mergeCell ref="F46:F58"/>
    <mergeCell ref="I46:J46"/>
    <mergeCell ref="I47:J47"/>
    <mergeCell ref="I48:J48"/>
    <mergeCell ref="I55:J55"/>
    <mergeCell ref="I56:J56"/>
    <mergeCell ref="I57:J57"/>
    <mergeCell ref="I58:J58"/>
    <mergeCell ref="F59:F60"/>
    <mergeCell ref="G59:G60"/>
    <mergeCell ref="I59:J59"/>
    <mergeCell ref="I60:J60"/>
    <mergeCell ref="I49:J49"/>
    <mergeCell ref="I50:J50"/>
    <mergeCell ref="I51:J51"/>
    <mergeCell ref="I52:J52"/>
    <mergeCell ref="I53:J53"/>
    <mergeCell ref="I54:J54"/>
    <mergeCell ref="D37:D40"/>
    <mergeCell ref="F37:F38"/>
    <mergeCell ref="G37:G38"/>
    <mergeCell ref="I37:J37"/>
    <mergeCell ref="I38:J38"/>
    <mergeCell ref="F39:F40"/>
    <mergeCell ref="G39:G40"/>
    <mergeCell ref="I39:J39"/>
    <mergeCell ref="I40:J40"/>
    <mergeCell ref="I31:J31"/>
    <mergeCell ref="I32:J32"/>
    <mergeCell ref="I24:J24"/>
    <mergeCell ref="F25:F26"/>
    <mergeCell ref="G25:G26"/>
    <mergeCell ref="I25:J25"/>
    <mergeCell ref="I26:J26"/>
    <mergeCell ref="D33:D36"/>
    <mergeCell ref="F33:F34"/>
    <mergeCell ref="G33:G34"/>
    <mergeCell ref="I33:J33"/>
    <mergeCell ref="I34:J34"/>
    <mergeCell ref="F35:F36"/>
    <mergeCell ref="G35:G36"/>
    <mergeCell ref="I35:J35"/>
    <mergeCell ref="I36:J36"/>
    <mergeCell ref="C18:C43"/>
    <mergeCell ref="D18:D20"/>
    <mergeCell ref="I18:J18"/>
    <mergeCell ref="F19:F20"/>
    <mergeCell ref="G19:G20"/>
    <mergeCell ref="D27:D32"/>
    <mergeCell ref="F27:F29"/>
    <mergeCell ref="G27:G29"/>
    <mergeCell ref="I27:J27"/>
    <mergeCell ref="I28:J28"/>
    <mergeCell ref="I19:J19"/>
    <mergeCell ref="I20:J20"/>
    <mergeCell ref="D21:D26"/>
    <mergeCell ref="F21:F22"/>
    <mergeCell ref="G21:G22"/>
    <mergeCell ref="I21:J21"/>
    <mergeCell ref="I22:J22"/>
    <mergeCell ref="F23:F24"/>
    <mergeCell ref="G23:G24"/>
    <mergeCell ref="I23:J23"/>
    <mergeCell ref="I29:J29"/>
    <mergeCell ref="F30:F32"/>
    <mergeCell ref="G30:G32"/>
    <mergeCell ref="I30:J30"/>
    <mergeCell ref="I4:J4"/>
    <mergeCell ref="C12:D12"/>
    <mergeCell ref="I12:J12"/>
    <mergeCell ref="F13:G14"/>
    <mergeCell ref="I13:J13"/>
    <mergeCell ref="I14:J14"/>
    <mergeCell ref="C15:K15"/>
    <mergeCell ref="C16:C17"/>
    <mergeCell ref="F16:G17"/>
    <mergeCell ref="I16:J16"/>
    <mergeCell ref="I17:J17"/>
  </mergeCells>
  <phoneticPr fontId="2" type="noConversion"/>
  <conditionalFormatting sqref="I13:J14">
    <cfRule type="cellIs" dxfId="39" priority="21" operator="equal">
      <formula>"Incomplete"</formula>
    </cfRule>
    <cfRule type="cellIs" dxfId="38" priority="22" operator="equal">
      <formula>"N/A"</formula>
    </cfRule>
    <cfRule type="cellIs" dxfId="37" priority="23" operator="equal">
      <formula>"Pass"</formula>
    </cfRule>
    <cfRule type="cellIs" dxfId="36" priority="24" operator="equal">
      <formula>"Fail"</formula>
    </cfRule>
  </conditionalFormatting>
  <conditionalFormatting sqref="I13:J14">
    <cfRule type="cellIs" dxfId="35" priority="17" operator="equal">
      <formula>"Incomplete"</formula>
    </cfRule>
    <cfRule type="cellIs" dxfId="34" priority="18" operator="equal">
      <formula>"N/A"</formula>
    </cfRule>
    <cfRule type="cellIs" dxfId="33" priority="19" operator="equal">
      <formula>"Pass"</formula>
    </cfRule>
    <cfRule type="cellIs" dxfId="32" priority="20" operator="equal">
      <formula>"Fail"</formula>
    </cfRule>
  </conditionalFormatting>
  <conditionalFormatting sqref="I16:J82">
    <cfRule type="cellIs" dxfId="31" priority="13" operator="equal">
      <formula>"Incomplete"</formula>
    </cfRule>
    <cfRule type="cellIs" dxfId="30" priority="14" operator="equal">
      <formula>"N/A"</formula>
    </cfRule>
    <cfRule type="cellIs" dxfId="29" priority="15" operator="equal">
      <formula>"Pass"</formula>
    </cfRule>
    <cfRule type="cellIs" dxfId="28" priority="16" operator="equal">
      <formula>"Fail"</formula>
    </cfRule>
  </conditionalFormatting>
  <conditionalFormatting sqref="I16:J82">
    <cfRule type="cellIs" dxfId="27" priority="9" operator="equal">
      <formula>"Incomplete"</formula>
    </cfRule>
    <cfRule type="cellIs" dxfId="26" priority="10" operator="equal">
      <formula>"N/A"</formula>
    </cfRule>
    <cfRule type="cellIs" dxfId="25" priority="11" operator="equal">
      <formula>"Pass"</formula>
    </cfRule>
    <cfRule type="cellIs" dxfId="24" priority="12" operator="equal">
      <formula>"Fail"</formula>
    </cfRule>
  </conditionalFormatting>
  <conditionalFormatting sqref="I84:J180">
    <cfRule type="cellIs" dxfId="23" priority="5" operator="equal">
      <formula>"Incomplete"</formula>
    </cfRule>
    <cfRule type="cellIs" dxfId="22" priority="6" operator="equal">
      <formula>"N/A"</formula>
    </cfRule>
    <cfRule type="cellIs" dxfId="21" priority="7" operator="equal">
      <formula>"Pass"</formula>
    </cfRule>
    <cfRule type="cellIs" dxfId="20" priority="8" operator="equal">
      <formula>"Fail"</formula>
    </cfRule>
  </conditionalFormatting>
  <conditionalFormatting sqref="I84:J180">
    <cfRule type="cellIs" dxfId="19" priority="1" operator="equal">
      <formula>"Incomplete"</formula>
    </cfRule>
    <cfRule type="cellIs" dxfId="18" priority="2" operator="equal">
      <formula>"N/A"</formula>
    </cfRule>
    <cfRule type="cellIs" dxfId="17" priority="3" operator="equal">
      <formula>"Pass"</formula>
    </cfRule>
    <cfRule type="cellIs" dxfId="16" priority="4" operator="equal">
      <formula>"Fail"</formula>
    </cfRule>
  </conditionalFormatting>
  <dataValidations count="2">
    <dataValidation type="list" allowBlank="1" showInputMessage="1" showErrorMessage="1" sqref="I4">
      <formula1>"Full,Spot"</formula1>
    </dataValidation>
    <dataValidation type="list" allowBlank="1" showInputMessage="1" showErrorMessage="1" sqref="I16:I82 I13:I14 I84:I180">
      <formula1>"Pass,Fail,N/A,Block,Incomplete"</formula1>
    </dataValidation>
  </dataValidations>
  <pageMargins left="0.7" right="0.7" top="0.75" bottom="0.75" header="0.3" footer="0.3"/>
  <drawing r:id="rId1"/>
  <picture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80"/>
  <sheetViews>
    <sheetView showGridLines="0" topLeftCell="A52" zoomScale="85" zoomScaleNormal="85" workbookViewId="0">
      <selection activeCell="I60" sqref="I60"/>
    </sheetView>
  </sheetViews>
  <sheetFormatPr defaultRowHeight="16.5" x14ac:dyDescent="0.3"/>
  <cols>
    <col min="1" max="1" width="3.125" style="130" customWidth="1"/>
    <col min="2" max="2" width="11" style="86" bestFit="1" customWidth="1"/>
    <col min="3" max="3" width="23.875" style="86" bestFit="1" customWidth="1"/>
    <col min="4" max="4" width="9" style="86" bestFit="1" customWidth="1"/>
    <col min="5" max="5" width="16" style="86" bestFit="1" customWidth="1"/>
    <col min="6" max="6" width="16" style="86" customWidth="1"/>
    <col min="7" max="7" width="11" style="86" customWidth="1"/>
    <col min="8" max="8" width="17.875" style="86" customWidth="1"/>
    <col min="9" max="9" width="20.625" style="86" customWidth="1"/>
    <col min="10" max="10" width="11" style="86" customWidth="1"/>
    <col min="11" max="11" width="92.625" style="130" customWidth="1"/>
    <col min="12" max="16384" width="9" style="130"/>
  </cols>
  <sheetData>
    <row r="2" spans="2:11" ht="24.75" customHeight="1" x14ac:dyDescent="0.3"/>
    <row r="4" spans="2:11" ht="17.25" thickBot="1" x14ac:dyDescent="0.35">
      <c r="H4" s="40" t="s">
        <v>851</v>
      </c>
      <c r="I4" s="394" t="s">
        <v>72</v>
      </c>
      <c r="J4" s="394"/>
    </row>
    <row r="5" spans="2:11" ht="17.25" thickTop="1" x14ac:dyDescent="0.3">
      <c r="H5" s="41" t="s">
        <v>852</v>
      </c>
      <c r="I5" s="42">
        <f>COUNTIF($J$13:$J$181,"Pass")</f>
        <v>0</v>
      </c>
      <c r="J5" s="43">
        <f>I5/$I$10</f>
        <v>0</v>
      </c>
    </row>
    <row r="6" spans="2:11" x14ac:dyDescent="0.3">
      <c r="H6" s="44" t="s">
        <v>312</v>
      </c>
      <c r="I6" s="45">
        <f>COUNTIF($J$13:$J$181,"fail")</f>
        <v>0</v>
      </c>
      <c r="J6" s="46">
        <f>I6/$I$10</f>
        <v>0</v>
      </c>
    </row>
    <row r="7" spans="2:11" x14ac:dyDescent="0.3">
      <c r="H7" s="44" t="s">
        <v>313</v>
      </c>
      <c r="I7" s="45">
        <f>COUNTIF($J$13:$J$181,"n/a")</f>
        <v>0</v>
      </c>
      <c r="J7" s="46">
        <f>I7/$I$10</f>
        <v>0</v>
      </c>
    </row>
    <row r="8" spans="2:11" x14ac:dyDescent="0.3">
      <c r="H8" s="44" t="s">
        <v>314</v>
      </c>
      <c r="I8" s="45">
        <f>COUNTIF($J$13:$J$181,"Block")</f>
        <v>0</v>
      </c>
      <c r="J8" s="46">
        <f>I8/$I$10</f>
        <v>0</v>
      </c>
    </row>
    <row r="9" spans="2:11" ht="17.25" thickBot="1" x14ac:dyDescent="0.35">
      <c r="H9" s="47" t="s">
        <v>315</v>
      </c>
      <c r="I9" s="48">
        <f>COUNTIF($J$13:$J$181,"Incomplete")</f>
        <v>156</v>
      </c>
      <c r="J9" s="49">
        <f>I9/$I$10</f>
        <v>1</v>
      </c>
    </row>
    <row r="10" spans="2:11" x14ac:dyDescent="0.3">
      <c r="H10" s="50" t="s">
        <v>316</v>
      </c>
      <c r="I10" s="51">
        <f>SUM(I5:I9)</f>
        <v>156</v>
      </c>
      <c r="J10" s="43">
        <f>SUM(J5:J9)</f>
        <v>1</v>
      </c>
    </row>
    <row r="11" spans="2:11" ht="10.5" customHeight="1" x14ac:dyDescent="0.3"/>
    <row r="12" spans="2:11" x14ac:dyDescent="0.3">
      <c r="B12" s="169" t="s">
        <v>78</v>
      </c>
      <c r="C12" s="82" t="s">
        <v>853</v>
      </c>
      <c r="D12" s="82" t="s">
        <v>854</v>
      </c>
      <c r="E12" s="82" t="s">
        <v>855</v>
      </c>
      <c r="F12" s="82" t="s">
        <v>856</v>
      </c>
      <c r="G12" s="82" t="s">
        <v>857</v>
      </c>
      <c r="H12" s="82" t="s">
        <v>858</v>
      </c>
      <c r="I12" s="82" t="s">
        <v>859</v>
      </c>
      <c r="J12" s="82" t="s">
        <v>860</v>
      </c>
      <c r="K12" s="82" t="s">
        <v>861</v>
      </c>
    </row>
    <row r="13" spans="2:11" x14ac:dyDescent="0.3">
      <c r="B13" s="467" t="s">
        <v>862</v>
      </c>
      <c r="C13" s="467"/>
      <c r="D13" s="467"/>
      <c r="E13" s="467"/>
      <c r="F13" s="467"/>
      <c r="G13" s="467"/>
      <c r="H13" s="467"/>
      <c r="I13" s="467"/>
      <c r="J13" s="467"/>
      <c r="K13" s="467"/>
    </row>
    <row r="14" spans="2:11" x14ac:dyDescent="0.3">
      <c r="B14" s="92" t="s">
        <v>863</v>
      </c>
      <c r="C14" s="55" t="s">
        <v>864</v>
      </c>
      <c r="D14" s="55" t="s">
        <v>865</v>
      </c>
      <c r="E14" s="55">
        <v>240</v>
      </c>
      <c r="F14" s="55">
        <v>110</v>
      </c>
      <c r="G14" s="55" t="s">
        <v>865</v>
      </c>
      <c r="H14" s="83" t="s">
        <v>866</v>
      </c>
      <c r="I14" s="55" t="s">
        <v>867</v>
      </c>
      <c r="J14" s="95" t="s">
        <v>232</v>
      </c>
      <c r="K14" s="69"/>
    </row>
    <row r="15" spans="2:11" x14ac:dyDescent="0.3">
      <c r="B15" s="92" t="s">
        <v>868</v>
      </c>
      <c r="C15" s="55" t="s">
        <v>869</v>
      </c>
      <c r="D15" s="55" t="s">
        <v>865</v>
      </c>
      <c r="E15" s="55">
        <v>190</v>
      </c>
      <c r="F15" s="55">
        <v>90</v>
      </c>
      <c r="G15" s="55" t="s">
        <v>865</v>
      </c>
      <c r="H15" s="83" t="s">
        <v>866</v>
      </c>
      <c r="I15" s="55" t="s">
        <v>870</v>
      </c>
      <c r="J15" s="95" t="s">
        <v>232</v>
      </c>
      <c r="K15" s="69"/>
    </row>
    <row r="16" spans="2:11" x14ac:dyDescent="0.3">
      <c r="B16" s="92" t="s">
        <v>871</v>
      </c>
      <c r="C16" s="55" t="s">
        <v>872</v>
      </c>
      <c r="D16" s="55" t="s">
        <v>865</v>
      </c>
      <c r="E16" s="55">
        <v>85</v>
      </c>
      <c r="F16" s="55">
        <v>40</v>
      </c>
      <c r="G16" s="55" t="s">
        <v>865</v>
      </c>
      <c r="H16" s="83" t="s">
        <v>866</v>
      </c>
      <c r="I16" s="55" t="s">
        <v>873</v>
      </c>
      <c r="J16" s="95" t="s">
        <v>232</v>
      </c>
      <c r="K16" s="69"/>
    </row>
    <row r="17" spans="2:16" x14ac:dyDescent="0.3">
      <c r="B17" s="92" t="s">
        <v>874</v>
      </c>
      <c r="C17" s="55" t="s">
        <v>875</v>
      </c>
      <c r="D17" s="55" t="s">
        <v>865</v>
      </c>
      <c r="E17" s="55">
        <v>52</v>
      </c>
      <c r="F17" s="55">
        <v>25</v>
      </c>
      <c r="G17" s="55" t="s">
        <v>865</v>
      </c>
      <c r="H17" s="83" t="s">
        <v>866</v>
      </c>
      <c r="I17" s="55" t="s">
        <v>876</v>
      </c>
      <c r="J17" s="95" t="s">
        <v>232</v>
      </c>
      <c r="K17" s="69"/>
    </row>
    <row r="18" spans="2:16" x14ac:dyDescent="0.3">
      <c r="B18" s="92" t="s">
        <v>877</v>
      </c>
      <c r="C18" s="55" t="s">
        <v>878</v>
      </c>
      <c r="D18" s="55" t="s">
        <v>865</v>
      </c>
      <c r="E18" s="55">
        <v>30</v>
      </c>
      <c r="F18" s="55">
        <v>15</v>
      </c>
      <c r="G18" s="55" t="s">
        <v>865</v>
      </c>
      <c r="H18" s="83" t="s">
        <v>866</v>
      </c>
      <c r="I18" s="55" t="s">
        <v>879</v>
      </c>
      <c r="J18" s="95" t="s">
        <v>232</v>
      </c>
      <c r="K18" s="69"/>
    </row>
    <row r="19" spans="2:16" x14ac:dyDescent="0.3">
      <c r="B19" s="92" t="s">
        <v>880</v>
      </c>
      <c r="C19" s="55" t="s">
        <v>881</v>
      </c>
      <c r="D19" s="55" t="s">
        <v>865</v>
      </c>
      <c r="E19" s="55" t="s">
        <v>882</v>
      </c>
      <c r="F19" s="55">
        <v>0</v>
      </c>
      <c r="G19" s="55" t="s">
        <v>865</v>
      </c>
      <c r="H19" s="83" t="s">
        <v>866</v>
      </c>
      <c r="I19" s="55" t="s">
        <v>879</v>
      </c>
      <c r="J19" s="95" t="s">
        <v>232</v>
      </c>
      <c r="K19" s="81"/>
    </row>
    <row r="20" spans="2:16" x14ac:dyDescent="0.3">
      <c r="B20" s="92" t="s">
        <v>883</v>
      </c>
      <c r="C20" s="55" t="s">
        <v>884</v>
      </c>
      <c r="D20" s="55" t="s">
        <v>865</v>
      </c>
      <c r="E20" s="55">
        <v>620</v>
      </c>
      <c r="F20" s="55">
        <v>120</v>
      </c>
      <c r="G20" s="55" t="s">
        <v>865</v>
      </c>
      <c r="H20" s="83" t="s">
        <v>866</v>
      </c>
      <c r="I20" s="55" t="s">
        <v>885</v>
      </c>
      <c r="J20" s="95" t="s">
        <v>232</v>
      </c>
      <c r="K20" s="69"/>
    </row>
    <row r="21" spans="2:16" x14ac:dyDescent="0.3">
      <c r="B21" s="92" t="s">
        <v>886</v>
      </c>
      <c r="C21" s="55" t="s">
        <v>887</v>
      </c>
      <c r="D21" s="55" t="s">
        <v>865</v>
      </c>
      <c r="E21" s="55">
        <v>510</v>
      </c>
      <c r="F21" s="55">
        <v>100</v>
      </c>
      <c r="G21" s="55" t="s">
        <v>865</v>
      </c>
      <c r="H21" s="83" t="s">
        <v>866</v>
      </c>
      <c r="I21" s="55" t="s">
        <v>888</v>
      </c>
      <c r="J21" s="95" t="s">
        <v>232</v>
      </c>
      <c r="K21" s="69"/>
    </row>
    <row r="22" spans="2:16" x14ac:dyDescent="0.3">
      <c r="B22" s="92" t="s">
        <v>889</v>
      </c>
      <c r="C22" s="55" t="s">
        <v>890</v>
      </c>
      <c r="D22" s="55" t="s">
        <v>865</v>
      </c>
      <c r="E22" s="55">
        <v>255</v>
      </c>
      <c r="F22" s="55">
        <v>50</v>
      </c>
      <c r="G22" s="55" t="s">
        <v>865</v>
      </c>
      <c r="H22" s="83" t="s">
        <v>866</v>
      </c>
      <c r="I22" s="55" t="s">
        <v>891</v>
      </c>
      <c r="J22" s="95" t="s">
        <v>232</v>
      </c>
      <c r="K22" s="69"/>
      <c r="P22" s="130" t="s">
        <v>892</v>
      </c>
    </row>
    <row r="23" spans="2:16" x14ac:dyDescent="0.3">
      <c r="B23" s="92" t="s">
        <v>893</v>
      </c>
      <c r="C23" s="55" t="s">
        <v>894</v>
      </c>
      <c r="D23" s="55" t="s">
        <v>865</v>
      </c>
      <c r="E23" s="55">
        <v>156</v>
      </c>
      <c r="F23" s="55">
        <v>35</v>
      </c>
      <c r="G23" s="55" t="s">
        <v>865</v>
      </c>
      <c r="H23" s="83" t="s">
        <v>866</v>
      </c>
      <c r="I23" s="55" t="s">
        <v>895</v>
      </c>
      <c r="J23" s="95" t="s">
        <v>232</v>
      </c>
      <c r="K23" s="69"/>
    </row>
    <row r="24" spans="2:16" x14ac:dyDescent="0.3">
      <c r="B24" s="92" t="s">
        <v>896</v>
      </c>
      <c r="C24" s="55" t="s">
        <v>897</v>
      </c>
      <c r="D24" s="55" t="s">
        <v>865</v>
      </c>
      <c r="E24" s="55">
        <v>90</v>
      </c>
      <c r="F24" s="55">
        <v>25</v>
      </c>
      <c r="G24" s="55" t="s">
        <v>865</v>
      </c>
      <c r="H24" s="83" t="s">
        <v>866</v>
      </c>
      <c r="I24" s="55" t="s">
        <v>898</v>
      </c>
      <c r="J24" s="95" t="s">
        <v>232</v>
      </c>
      <c r="K24" s="69"/>
    </row>
    <row r="25" spans="2:16" x14ac:dyDescent="0.3">
      <c r="B25" s="92" t="s">
        <v>899</v>
      </c>
      <c r="C25" s="55" t="s">
        <v>900</v>
      </c>
      <c r="D25" s="55" t="s">
        <v>865</v>
      </c>
      <c r="E25" s="55" t="s">
        <v>882</v>
      </c>
      <c r="F25" s="55">
        <v>0</v>
      </c>
      <c r="G25" s="55" t="s">
        <v>865</v>
      </c>
      <c r="H25" s="83" t="s">
        <v>866</v>
      </c>
      <c r="I25" s="55" t="s">
        <v>898</v>
      </c>
      <c r="J25" s="95" t="s">
        <v>232</v>
      </c>
      <c r="K25" s="81"/>
    </row>
    <row r="26" spans="2:16" ht="33" x14ac:dyDescent="0.3">
      <c r="B26" s="92" t="s">
        <v>901</v>
      </c>
      <c r="C26" s="55" t="s">
        <v>902</v>
      </c>
      <c r="D26" s="55" t="s">
        <v>865</v>
      </c>
      <c r="E26" s="55">
        <v>300</v>
      </c>
      <c r="F26" s="55">
        <v>900</v>
      </c>
      <c r="G26" s="55" t="s">
        <v>865</v>
      </c>
      <c r="H26" s="83" t="s">
        <v>866</v>
      </c>
      <c r="I26" s="83" t="s">
        <v>903</v>
      </c>
      <c r="J26" s="95" t="s">
        <v>232</v>
      </c>
      <c r="K26" s="164"/>
    </row>
    <row r="27" spans="2:16" ht="33" x14ac:dyDescent="0.3">
      <c r="B27" s="92" t="s">
        <v>904</v>
      </c>
      <c r="C27" s="55" t="s">
        <v>905</v>
      </c>
      <c r="D27" s="55" t="s">
        <v>865</v>
      </c>
      <c r="E27" s="55">
        <v>200</v>
      </c>
      <c r="F27" s="55">
        <v>540</v>
      </c>
      <c r="G27" s="55" t="s">
        <v>865</v>
      </c>
      <c r="H27" s="83" t="s">
        <v>866</v>
      </c>
      <c r="I27" s="83" t="s">
        <v>906</v>
      </c>
      <c r="J27" s="95" t="s">
        <v>232</v>
      </c>
      <c r="K27" s="81"/>
    </row>
    <row r="28" spans="2:16" ht="33" x14ac:dyDescent="0.3">
      <c r="B28" s="92" t="s">
        <v>907</v>
      </c>
      <c r="C28" s="55" t="s">
        <v>908</v>
      </c>
      <c r="D28" s="55" t="s">
        <v>865</v>
      </c>
      <c r="E28" s="55">
        <v>100</v>
      </c>
      <c r="F28" s="55">
        <v>270</v>
      </c>
      <c r="G28" s="55" t="s">
        <v>865</v>
      </c>
      <c r="H28" s="83" t="s">
        <v>866</v>
      </c>
      <c r="I28" s="83" t="s">
        <v>909</v>
      </c>
      <c r="J28" s="95" t="s">
        <v>232</v>
      </c>
      <c r="K28" s="81"/>
    </row>
    <row r="29" spans="2:16" ht="33" x14ac:dyDescent="0.3">
      <c r="B29" s="92" t="s">
        <v>910</v>
      </c>
      <c r="C29" s="55" t="s">
        <v>911</v>
      </c>
      <c r="D29" s="55" t="s">
        <v>865</v>
      </c>
      <c r="E29" s="55">
        <v>300</v>
      </c>
      <c r="F29" s="55">
        <v>270</v>
      </c>
      <c r="G29" s="55" t="s">
        <v>865</v>
      </c>
      <c r="H29" s="83" t="s">
        <v>866</v>
      </c>
      <c r="I29" s="83" t="s">
        <v>912</v>
      </c>
      <c r="J29" s="95" t="s">
        <v>232</v>
      </c>
      <c r="K29" s="81"/>
    </row>
    <row r="30" spans="2:16" ht="49.5" x14ac:dyDescent="0.3">
      <c r="B30" s="92" t="s">
        <v>913</v>
      </c>
      <c r="C30" s="55" t="s">
        <v>914</v>
      </c>
      <c r="D30" s="55" t="s">
        <v>865</v>
      </c>
      <c r="E30" s="55">
        <v>300</v>
      </c>
      <c r="F30" s="55">
        <v>270</v>
      </c>
      <c r="G30" s="55" t="s">
        <v>865</v>
      </c>
      <c r="H30" s="83" t="s">
        <v>866</v>
      </c>
      <c r="I30" s="83" t="s">
        <v>915</v>
      </c>
      <c r="J30" s="95" t="s">
        <v>232</v>
      </c>
      <c r="K30" s="81"/>
    </row>
    <row r="31" spans="2:16" ht="33" x14ac:dyDescent="0.3">
      <c r="B31" s="92" t="s">
        <v>916</v>
      </c>
      <c r="C31" s="55" t="s">
        <v>917</v>
      </c>
      <c r="D31" s="55" t="s">
        <v>865</v>
      </c>
      <c r="E31" s="55">
        <v>70000</v>
      </c>
      <c r="F31" s="55">
        <v>1000</v>
      </c>
      <c r="G31" s="55" t="s">
        <v>865</v>
      </c>
      <c r="H31" s="83" t="s">
        <v>866</v>
      </c>
      <c r="I31" s="83" t="s">
        <v>918</v>
      </c>
      <c r="J31" s="95" t="s">
        <v>232</v>
      </c>
      <c r="K31" s="69"/>
    </row>
    <row r="32" spans="2:16" ht="33" x14ac:dyDescent="0.3">
      <c r="B32" s="92" t="s">
        <v>919</v>
      </c>
      <c r="C32" s="55" t="s">
        <v>920</v>
      </c>
      <c r="D32" s="55" t="s">
        <v>865</v>
      </c>
      <c r="E32" s="55">
        <v>35000</v>
      </c>
      <c r="F32" s="55">
        <v>600</v>
      </c>
      <c r="G32" s="55" t="s">
        <v>865</v>
      </c>
      <c r="H32" s="83" t="s">
        <v>866</v>
      </c>
      <c r="I32" s="83" t="s">
        <v>921</v>
      </c>
      <c r="J32" s="95" t="s">
        <v>232</v>
      </c>
      <c r="K32" s="69"/>
    </row>
    <row r="33" spans="2:11" ht="49.5" x14ac:dyDescent="0.3">
      <c r="B33" s="92" t="s">
        <v>922</v>
      </c>
      <c r="C33" s="170" t="s">
        <v>923</v>
      </c>
      <c r="D33" s="55" t="s">
        <v>924</v>
      </c>
      <c r="E33" s="55">
        <v>50</v>
      </c>
      <c r="F33" s="55">
        <v>45</v>
      </c>
      <c r="G33" s="55" t="s">
        <v>924</v>
      </c>
      <c r="H33" s="83" t="s">
        <v>491</v>
      </c>
      <c r="I33" s="83" t="s">
        <v>925</v>
      </c>
      <c r="J33" s="95" t="s">
        <v>232</v>
      </c>
      <c r="K33" s="81"/>
    </row>
    <row r="34" spans="2:11" ht="33" x14ac:dyDescent="0.3">
      <c r="B34" s="92" t="s">
        <v>926</v>
      </c>
      <c r="C34" s="55" t="s">
        <v>927</v>
      </c>
      <c r="D34" s="55" t="s">
        <v>924</v>
      </c>
      <c r="E34" s="55">
        <v>500</v>
      </c>
      <c r="F34" s="55">
        <v>100</v>
      </c>
      <c r="G34" s="55" t="s">
        <v>924</v>
      </c>
      <c r="H34" s="83" t="s">
        <v>491</v>
      </c>
      <c r="I34" s="83" t="s">
        <v>928</v>
      </c>
      <c r="J34" s="95" t="s">
        <v>232</v>
      </c>
      <c r="K34" s="69"/>
    </row>
    <row r="35" spans="2:11" x14ac:dyDescent="0.3">
      <c r="B35" s="92" t="s">
        <v>929</v>
      </c>
      <c r="C35" s="55" t="s">
        <v>930</v>
      </c>
      <c r="D35" s="55" t="s">
        <v>924</v>
      </c>
      <c r="E35" s="55" t="s">
        <v>931</v>
      </c>
      <c r="F35" s="55">
        <v>0</v>
      </c>
      <c r="G35" s="55" t="s">
        <v>924</v>
      </c>
      <c r="H35" s="83" t="s">
        <v>491</v>
      </c>
      <c r="I35" s="83" t="s">
        <v>932</v>
      </c>
      <c r="J35" s="95" t="s">
        <v>232</v>
      </c>
      <c r="K35" s="69"/>
    </row>
    <row r="36" spans="2:11" ht="33" x14ac:dyDescent="0.3">
      <c r="B36" s="92" t="s">
        <v>933</v>
      </c>
      <c r="C36" s="55" t="s">
        <v>934</v>
      </c>
      <c r="D36" s="55" t="s">
        <v>924</v>
      </c>
      <c r="E36" s="55" t="s">
        <v>931</v>
      </c>
      <c r="F36" s="55">
        <v>0</v>
      </c>
      <c r="G36" s="55" t="s">
        <v>924</v>
      </c>
      <c r="H36" s="83" t="s">
        <v>491</v>
      </c>
      <c r="I36" s="83" t="s">
        <v>935</v>
      </c>
      <c r="J36" s="95" t="s">
        <v>232</v>
      </c>
      <c r="K36" s="69"/>
    </row>
    <row r="37" spans="2:11" x14ac:dyDescent="0.3">
      <c r="B37" s="92" t="s">
        <v>936</v>
      </c>
      <c r="C37" s="55" t="s">
        <v>937</v>
      </c>
      <c r="D37" s="55" t="s">
        <v>924</v>
      </c>
      <c r="E37" s="55" t="s">
        <v>938</v>
      </c>
      <c r="F37" s="55">
        <v>0</v>
      </c>
      <c r="G37" s="55" t="s">
        <v>924</v>
      </c>
      <c r="H37" s="83" t="s">
        <v>491</v>
      </c>
      <c r="I37" s="83" t="s">
        <v>939</v>
      </c>
      <c r="J37" s="95" t="s">
        <v>232</v>
      </c>
      <c r="K37" s="69"/>
    </row>
    <row r="38" spans="2:11" x14ac:dyDescent="0.3">
      <c r="B38" s="92" t="s">
        <v>940</v>
      </c>
      <c r="C38" s="55" t="s">
        <v>941</v>
      </c>
      <c r="D38" s="55" t="s">
        <v>924</v>
      </c>
      <c r="E38" s="55" t="s">
        <v>938</v>
      </c>
      <c r="F38" s="55">
        <v>0</v>
      </c>
      <c r="G38" s="55" t="s">
        <v>924</v>
      </c>
      <c r="H38" s="83" t="s">
        <v>491</v>
      </c>
      <c r="I38" s="83" t="s">
        <v>942</v>
      </c>
      <c r="J38" s="95" t="s">
        <v>232</v>
      </c>
      <c r="K38" s="69"/>
    </row>
    <row r="39" spans="2:11" ht="33" x14ac:dyDescent="0.3">
      <c r="B39" s="92" t="s">
        <v>943</v>
      </c>
      <c r="C39" s="55" t="s">
        <v>944</v>
      </c>
      <c r="D39" s="55" t="s">
        <v>924</v>
      </c>
      <c r="E39" s="55" t="s">
        <v>931</v>
      </c>
      <c r="F39" s="55">
        <v>0</v>
      </c>
      <c r="G39" s="55" t="s">
        <v>924</v>
      </c>
      <c r="H39" s="83" t="s">
        <v>491</v>
      </c>
      <c r="I39" s="83" t="s">
        <v>945</v>
      </c>
      <c r="J39" s="95" t="s">
        <v>232</v>
      </c>
      <c r="K39" s="69"/>
    </row>
    <row r="40" spans="2:11" x14ac:dyDescent="0.3">
      <c r="B40" s="169" t="s">
        <v>78</v>
      </c>
      <c r="C40" s="82" t="s">
        <v>853</v>
      </c>
      <c r="D40" s="82" t="s">
        <v>946</v>
      </c>
      <c r="E40" s="82" t="s">
        <v>947</v>
      </c>
      <c r="F40" s="82" t="s">
        <v>948</v>
      </c>
      <c r="G40" s="82" t="s">
        <v>949</v>
      </c>
      <c r="H40" s="82" t="s">
        <v>858</v>
      </c>
      <c r="I40" s="82" t="s">
        <v>859</v>
      </c>
      <c r="J40" s="82" t="s">
        <v>860</v>
      </c>
      <c r="K40" s="82" t="s">
        <v>861</v>
      </c>
    </row>
    <row r="41" spans="2:11" x14ac:dyDescent="0.3">
      <c r="B41" s="467" t="s">
        <v>950</v>
      </c>
      <c r="C41" s="467"/>
      <c r="D41" s="467"/>
      <c r="E41" s="467"/>
      <c r="F41" s="467"/>
      <c r="G41" s="467"/>
      <c r="H41" s="467"/>
      <c r="I41" s="467"/>
      <c r="J41" s="467"/>
      <c r="K41" s="467"/>
    </row>
    <row r="42" spans="2:11" ht="33" x14ac:dyDescent="0.3">
      <c r="B42" s="92" t="s">
        <v>951</v>
      </c>
      <c r="C42" s="55" t="s">
        <v>952</v>
      </c>
      <c r="D42" s="55" t="s">
        <v>953</v>
      </c>
      <c r="E42" s="55" t="s">
        <v>954</v>
      </c>
      <c r="F42" s="55" t="s">
        <v>955</v>
      </c>
      <c r="G42" s="55" t="s">
        <v>956</v>
      </c>
      <c r="H42" s="83" t="s">
        <v>492</v>
      </c>
      <c r="I42" s="83" t="s">
        <v>957</v>
      </c>
      <c r="J42" s="95" t="s">
        <v>232</v>
      </c>
      <c r="K42" s="69"/>
    </row>
    <row r="43" spans="2:11" ht="33" x14ac:dyDescent="0.3">
      <c r="B43" s="92" t="s">
        <v>958</v>
      </c>
      <c r="C43" s="55" t="s">
        <v>959</v>
      </c>
      <c r="D43" s="55" t="s">
        <v>960</v>
      </c>
      <c r="E43" s="55" t="s">
        <v>954</v>
      </c>
      <c r="F43" s="55" t="s">
        <v>961</v>
      </c>
      <c r="G43" s="55" t="s">
        <v>962</v>
      </c>
      <c r="H43" s="83" t="s">
        <v>963</v>
      </c>
      <c r="I43" s="83" t="s">
        <v>964</v>
      </c>
      <c r="J43" s="95" t="s">
        <v>232</v>
      </c>
      <c r="K43" s="69"/>
    </row>
    <row r="44" spans="2:11" ht="33" x14ac:dyDescent="0.3">
      <c r="B44" s="92" t="s">
        <v>965</v>
      </c>
      <c r="C44" s="55" t="s">
        <v>966</v>
      </c>
      <c r="D44" s="55" t="s">
        <v>967</v>
      </c>
      <c r="E44" s="55" t="s">
        <v>954</v>
      </c>
      <c r="F44" s="55" t="s">
        <v>968</v>
      </c>
      <c r="G44" s="55" t="s">
        <v>962</v>
      </c>
      <c r="H44" s="83" t="s">
        <v>963</v>
      </c>
      <c r="I44" s="83" t="s">
        <v>969</v>
      </c>
      <c r="J44" s="95" t="s">
        <v>232</v>
      </c>
      <c r="K44" s="69"/>
    </row>
    <row r="45" spans="2:11" ht="33" x14ac:dyDescent="0.3">
      <c r="B45" s="92" t="s">
        <v>970</v>
      </c>
      <c r="C45" s="55" t="s">
        <v>971</v>
      </c>
      <c r="D45" s="55" t="s">
        <v>967</v>
      </c>
      <c r="E45" s="55" t="s">
        <v>972</v>
      </c>
      <c r="F45" s="55" t="s">
        <v>973</v>
      </c>
      <c r="G45" s="55" t="s">
        <v>962</v>
      </c>
      <c r="H45" s="83" t="s">
        <v>963</v>
      </c>
      <c r="I45" s="83" t="s">
        <v>974</v>
      </c>
      <c r="J45" s="95" t="s">
        <v>232</v>
      </c>
      <c r="K45" s="69"/>
    </row>
    <row r="46" spans="2:11" ht="33" x14ac:dyDescent="0.3">
      <c r="B46" s="92" t="s">
        <v>975</v>
      </c>
      <c r="C46" s="55" t="s">
        <v>976</v>
      </c>
      <c r="D46" s="55" t="s">
        <v>967</v>
      </c>
      <c r="E46" s="55" t="s">
        <v>972</v>
      </c>
      <c r="F46" s="55" t="s">
        <v>961</v>
      </c>
      <c r="G46" s="55" t="s">
        <v>962</v>
      </c>
      <c r="H46" s="83" t="s">
        <v>963</v>
      </c>
      <c r="I46" s="83" t="s">
        <v>977</v>
      </c>
      <c r="J46" s="95" t="s">
        <v>232</v>
      </c>
      <c r="K46" s="69"/>
    </row>
    <row r="47" spans="2:11" ht="33" x14ac:dyDescent="0.3">
      <c r="B47" s="92" t="s">
        <v>978</v>
      </c>
      <c r="C47" s="55" t="s">
        <v>979</v>
      </c>
      <c r="D47" s="55" t="s">
        <v>967</v>
      </c>
      <c r="E47" s="55" t="s">
        <v>972</v>
      </c>
      <c r="F47" s="55" t="s">
        <v>980</v>
      </c>
      <c r="G47" s="55" t="s">
        <v>962</v>
      </c>
      <c r="H47" s="83" t="s">
        <v>963</v>
      </c>
      <c r="I47" s="83" t="s">
        <v>981</v>
      </c>
      <c r="J47" s="95" t="s">
        <v>232</v>
      </c>
      <c r="K47" s="69"/>
    </row>
    <row r="48" spans="2:11" ht="33" x14ac:dyDescent="0.3">
      <c r="B48" s="92" t="s">
        <v>982</v>
      </c>
      <c r="C48" s="55" t="s">
        <v>983</v>
      </c>
      <c r="D48" s="55" t="s">
        <v>967</v>
      </c>
      <c r="E48" s="55" t="s">
        <v>984</v>
      </c>
      <c r="F48" s="55" t="s">
        <v>973</v>
      </c>
      <c r="G48" s="55" t="s">
        <v>962</v>
      </c>
      <c r="H48" s="83" t="s">
        <v>963</v>
      </c>
      <c r="I48" s="83" t="s">
        <v>985</v>
      </c>
      <c r="J48" s="95" t="s">
        <v>232</v>
      </c>
      <c r="K48" s="69"/>
    </row>
    <row r="49" spans="1:11" ht="33" x14ac:dyDescent="0.3">
      <c r="B49" s="92" t="s">
        <v>986</v>
      </c>
      <c r="C49" s="55" t="s">
        <v>987</v>
      </c>
      <c r="D49" s="55" t="s">
        <v>967</v>
      </c>
      <c r="E49" s="55" t="s">
        <v>984</v>
      </c>
      <c r="F49" s="55" t="s">
        <v>961</v>
      </c>
      <c r="G49" s="55" t="s">
        <v>962</v>
      </c>
      <c r="H49" s="83" t="s">
        <v>963</v>
      </c>
      <c r="I49" s="83" t="s">
        <v>988</v>
      </c>
      <c r="J49" s="95" t="s">
        <v>232</v>
      </c>
      <c r="K49" s="69"/>
    </row>
    <row r="50" spans="1:11" ht="33" x14ac:dyDescent="0.3">
      <c r="A50" s="130" t="s">
        <v>989</v>
      </c>
      <c r="B50" s="92" t="s">
        <v>990</v>
      </c>
      <c r="C50" s="55" t="s">
        <v>991</v>
      </c>
      <c r="D50" s="55" t="s">
        <v>967</v>
      </c>
      <c r="E50" s="55" t="s">
        <v>984</v>
      </c>
      <c r="F50" s="55" t="s">
        <v>980</v>
      </c>
      <c r="G50" s="55" t="s">
        <v>962</v>
      </c>
      <c r="H50" s="83" t="s">
        <v>963</v>
      </c>
      <c r="I50" s="83" t="s">
        <v>992</v>
      </c>
      <c r="J50" s="95" t="s">
        <v>232</v>
      </c>
      <c r="K50" s="69"/>
    </row>
    <row r="51" spans="1:11" ht="33" x14ac:dyDescent="0.3">
      <c r="B51" s="92" t="s">
        <v>993</v>
      </c>
      <c r="C51" s="55" t="s">
        <v>994</v>
      </c>
      <c r="D51" s="55" t="s">
        <v>967</v>
      </c>
      <c r="E51" s="55" t="s">
        <v>995</v>
      </c>
      <c r="F51" s="55" t="s">
        <v>973</v>
      </c>
      <c r="G51" s="55" t="s">
        <v>962</v>
      </c>
      <c r="H51" s="83" t="s">
        <v>963</v>
      </c>
      <c r="I51" s="83" t="s">
        <v>996</v>
      </c>
      <c r="J51" s="95" t="s">
        <v>232</v>
      </c>
      <c r="K51" s="164"/>
    </row>
    <row r="52" spans="1:11" ht="33" x14ac:dyDescent="0.3">
      <c r="B52" s="92" t="s">
        <v>997</v>
      </c>
      <c r="C52" s="55" t="s">
        <v>998</v>
      </c>
      <c r="D52" s="55" t="s">
        <v>967</v>
      </c>
      <c r="E52" s="55" t="s">
        <v>995</v>
      </c>
      <c r="F52" s="55" t="s">
        <v>961</v>
      </c>
      <c r="G52" s="55" t="s">
        <v>962</v>
      </c>
      <c r="H52" s="83" t="s">
        <v>963</v>
      </c>
      <c r="I52" s="83" t="s">
        <v>999</v>
      </c>
      <c r="J52" s="95" t="s">
        <v>232</v>
      </c>
      <c r="K52" s="69"/>
    </row>
    <row r="53" spans="1:11" ht="33" x14ac:dyDescent="0.3">
      <c r="B53" s="92" t="s">
        <v>1000</v>
      </c>
      <c r="C53" s="55" t="s">
        <v>1001</v>
      </c>
      <c r="D53" s="55" t="s">
        <v>967</v>
      </c>
      <c r="E53" s="55" t="s">
        <v>995</v>
      </c>
      <c r="F53" s="55" t="s">
        <v>980</v>
      </c>
      <c r="G53" s="55" t="s">
        <v>962</v>
      </c>
      <c r="H53" s="83" t="s">
        <v>963</v>
      </c>
      <c r="I53" s="83" t="s">
        <v>1002</v>
      </c>
      <c r="J53" s="95" t="s">
        <v>232</v>
      </c>
      <c r="K53" s="69"/>
    </row>
    <row r="54" spans="1:11" ht="33" x14ac:dyDescent="0.3">
      <c r="B54" s="92" t="s">
        <v>1003</v>
      </c>
      <c r="C54" s="55" t="s">
        <v>1004</v>
      </c>
      <c r="D54" s="55" t="s">
        <v>967</v>
      </c>
      <c r="E54" s="55" t="s">
        <v>1005</v>
      </c>
      <c r="F54" s="55" t="s">
        <v>973</v>
      </c>
      <c r="G54" s="55" t="s">
        <v>962</v>
      </c>
      <c r="H54" s="83" t="s">
        <v>963</v>
      </c>
      <c r="I54" s="83" t="s">
        <v>1006</v>
      </c>
      <c r="J54" s="95" t="s">
        <v>232</v>
      </c>
      <c r="K54" s="69"/>
    </row>
    <row r="55" spans="1:11" ht="33" x14ac:dyDescent="0.3">
      <c r="B55" s="92" t="s">
        <v>1007</v>
      </c>
      <c r="C55" s="55" t="s">
        <v>1008</v>
      </c>
      <c r="D55" s="55" t="s">
        <v>1009</v>
      </c>
      <c r="E55" s="55" t="s">
        <v>1005</v>
      </c>
      <c r="F55" s="55" t="s">
        <v>961</v>
      </c>
      <c r="G55" s="55" t="s">
        <v>962</v>
      </c>
      <c r="H55" s="83" t="s">
        <v>963</v>
      </c>
      <c r="I55" s="83" t="s">
        <v>1010</v>
      </c>
      <c r="J55" s="95" t="s">
        <v>232</v>
      </c>
      <c r="K55" s="69"/>
    </row>
    <row r="56" spans="1:11" ht="33" x14ac:dyDescent="0.3">
      <c r="B56" s="92" t="s">
        <v>1011</v>
      </c>
      <c r="C56" s="55" t="s">
        <v>1012</v>
      </c>
      <c r="D56" s="55" t="s">
        <v>967</v>
      </c>
      <c r="E56" s="55" t="s">
        <v>1005</v>
      </c>
      <c r="F56" s="55" t="s">
        <v>980</v>
      </c>
      <c r="G56" s="55" t="s">
        <v>962</v>
      </c>
      <c r="H56" s="83" t="s">
        <v>963</v>
      </c>
      <c r="I56" s="83" t="s">
        <v>1013</v>
      </c>
      <c r="J56" s="95" t="s">
        <v>232</v>
      </c>
      <c r="K56" s="69"/>
    </row>
    <row r="57" spans="1:11" ht="33" x14ac:dyDescent="0.3">
      <c r="B57" s="92" t="s">
        <v>1014</v>
      </c>
      <c r="C57" s="55" t="s">
        <v>1015</v>
      </c>
      <c r="D57" s="55" t="s">
        <v>967</v>
      </c>
      <c r="E57" s="55" t="s">
        <v>1016</v>
      </c>
      <c r="F57" s="55" t="s">
        <v>961</v>
      </c>
      <c r="G57" s="55" t="s">
        <v>1017</v>
      </c>
      <c r="H57" s="83" t="s">
        <v>963</v>
      </c>
      <c r="I57" s="83" t="s">
        <v>1018</v>
      </c>
      <c r="J57" s="95" t="s">
        <v>232</v>
      </c>
      <c r="K57" s="69"/>
    </row>
    <row r="58" spans="1:11" ht="33" x14ac:dyDescent="0.3">
      <c r="B58" s="92" t="s">
        <v>1019</v>
      </c>
      <c r="C58" s="55" t="s">
        <v>1020</v>
      </c>
      <c r="D58" s="55" t="s">
        <v>967</v>
      </c>
      <c r="E58" s="55" t="s">
        <v>1016</v>
      </c>
      <c r="F58" s="55" t="s">
        <v>961</v>
      </c>
      <c r="G58" s="55" t="s">
        <v>1017</v>
      </c>
      <c r="H58" s="83" t="s">
        <v>963</v>
      </c>
      <c r="I58" s="83" t="s">
        <v>1018</v>
      </c>
      <c r="J58" s="95" t="s">
        <v>232</v>
      </c>
      <c r="K58" s="164"/>
    </row>
    <row r="59" spans="1:11" ht="33" x14ac:dyDescent="0.3">
      <c r="B59" s="92" t="s">
        <v>1021</v>
      </c>
      <c r="C59" s="55" t="s">
        <v>1022</v>
      </c>
      <c r="D59" s="55" t="s">
        <v>967</v>
      </c>
      <c r="E59" s="55" t="s">
        <v>1016</v>
      </c>
      <c r="F59" s="55" t="s">
        <v>973</v>
      </c>
      <c r="G59" s="55" t="s">
        <v>1017</v>
      </c>
      <c r="H59" s="83" t="s">
        <v>963</v>
      </c>
      <c r="I59" s="83" t="s">
        <v>1018</v>
      </c>
      <c r="J59" s="95" t="s">
        <v>232</v>
      </c>
      <c r="K59" s="69"/>
    </row>
    <row r="60" spans="1:11" ht="33" x14ac:dyDescent="0.3">
      <c r="B60" s="92" t="s">
        <v>1023</v>
      </c>
      <c r="C60" s="55" t="s">
        <v>1024</v>
      </c>
      <c r="D60" s="55" t="s">
        <v>967</v>
      </c>
      <c r="E60" s="55" t="s">
        <v>1025</v>
      </c>
      <c r="F60" s="55" t="s">
        <v>961</v>
      </c>
      <c r="G60" s="55" t="s">
        <v>1017</v>
      </c>
      <c r="H60" s="83" t="s">
        <v>963</v>
      </c>
      <c r="I60" s="83" t="s">
        <v>1026</v>
      </c>
      <c r="J60" s="95" t="s">
        <v>232</v>
      </c>
      <c r="K60" s="164"/>
    </row>
    <row r="61" spans="1:11" x14ac:dyDescent="0.3">
      <c r="B61" s="169" t="s">
        <v>78</v>
      </c>
      <c r="C61" s="82" t="s">
        <v>1027</v>
      </c>
      <c r="D61" s="82" t="s">
        <v>1028</v>
      </c>
      <c r="E61" s="82" t="s">
        <v>1029</v>
      </c>
      <c r="F61" s="82" t="s">
        <v>1030</v>
      </c>
      <c r="G61" s="82" t="s">
        <v>1031</v>
      </c>
      <c r="H61" s="82" t="s">
        <v>1032</v>
      </c>
      <c r="I61" s="82" t="s">
        <v>1033</v>
      </c>
      <c r="J61" s="82" t="s">
        <v>1034</v>
      </c>
      <c r="K61" s="82" t="s">
        <v>1035</v>
      </c>
    </row>
    <row r="62" spans="1:11" x14ac:dyDescent="0.3">
      <c r="B62" s="467" t="s">
        <v>1036</v>
      </c>
      <c r="C62" s="467"/>
      <c r="D62" s="467"/>
      <c r="E62" s="467"/>
      <c r="F62" s="467"/>
      <c r="G62" s="467"/>
      <c r="H62" s="467"/>
      <c r="I62" s="467"/>
      <c r="J62" s="467"/>
      <c r="K62" s="467"/>
    </row>
    <row r="63" spans="1:11" ht="33" x14ac:dyDescent="0.3">
      <c r="B63" s="92" t="s">
        <v>1037</v>
      </c>
      <c r="C63" s="55" t="s">
        <v>1038</v>
      </c>
      <c r="D63" s="55">
        <v>1</v>
      </c>
      <c r="E63" s="55" t="s">
        <v>1039</v>
      </c>
      <c r="F63" s="55">
        <v>0</v>
      </c>
      <c r="G63" s="55" t="s">
        <v>1040</v>
      </c>
      <c r="H63" s="83" t="s">
        <v>1041</v>
      </c>
      <c r="I63" s="55"/>
      <c r="J63" s="95" t="s">
        <v>232</v>
      </c>
      <c r="K63" s="69"/>
    </row>
    <row r="64" spans="1:11" ht="33" x14ac:dyDescent="0.3">
      <c r="B64" s="92" t="s">
        <v>1042</v>
      </c>
      <c r="C64" s="55" t="s">
        <v>1043</v>
      </c>
      <c r="D64" s="55">
        <v>5</v>
      </c>
      <c r="E64" s="55">
        <v>2115</v>
      </c>
      <c r="F64" s="55">
        <v>729</v>
      </c>
      <c r="G64" s="55" t="s">
        <v>1040</v>
      </c>
      <c r="H64" s="83" t="s">
        <v>1044</v>
      </c>
      <c r="I64" s="55"/>
      <c r="J64" s="95" t="s">
        <v>232</v>
      </c>
      <c r="K64" s="69"/>
    </row>
    <row r="65" spans="2:11" ht="33" x14ac:dyDescent="0.3">
      <c r="B65" s="92" t="s">
        <v>1045</v>
      </c>
      <c r="C65" s="55" t="s">
        <v>1046</v>
      </c>
      <c r="D65" s="55">
        <v>9</v>
      </c>
      <c r="E65" s="55">
        <v>10100</v>
      </c>
      <c r="F65" s="55">
        <v>2580</v>
      </c>
      <c r="G65" s="55" t="s">
        <v>1040</v>
      </c>
      <c r="H65" s="83" t="s">
        <v>1047</v>
      </c>
      <c r="I65" s="55"/>
      <c r="J65" s="95" t="s">
        <v>232</v>
      </c>
      <c r="K65" s="69"/>
    </row>
    <row r="66" spans="2:11" ht="33" x14ac:dyDescent="0.3">
      <c r="B66" s="92" t="s">
        <v>1048</v>
      </c>
      <c r="C66" s="55" t="s">
        <v>1049</v>
      </c>
      <c r="D66" s="55">
        <v>14</v>
      </c>
      <c r="E66" s="55">
        <v>35800</v>
      </c>
      <c r="F66" s="55">
        <v>7200</v>
      </c>
      <c r="G66" s="55" t="s">
        <v>1040</v>
      </c>
      <c r="H66" s="83" t="s">
        <v>1050</v>
      </c>
      <c r="I66" s="55"/>
      <c r="J66" s="95" t="s">
        <v>232</v>
      </c>
      <c r="K66" s="69"/>
    </row>
    <row r="67" spans="2:11" ht="33" x14ac:dyDescent="0.3">
      <c r="B67" s="92" t="s">
        <v>1051</v>
      </c>
      <c r="C67" s="55" t="s">
        <v>1052</v>
      </c>
      <c r="D67" s="55">
        <v>19</v>
      </c>
      <c r="E67" s="55">
        <v>100000</v>
      </c>
      <c r="F67" s="55">
        <v>10300</v>
      </c>
      <c r="G67" s="55" t="s">
        <v>1040</v>
      </c>
      <c r="H67" s="83" t="s">
        <v>1053</v>
      </c>
      <c r="I67" s="55"/>
      <c r="J67" s="95" t="s">
        <v>232</v>
      </c>
      <c r="K67" s="69"/>
    </row>
    <row r="68" spans="2:11" ht="33" x14ac:dyDescent="0.3">
      <c r="B68" s="92" t="s">
        <v>1054</v>
      </c>
      <c r="C68" s="55" t="s">
        <v>1055</v>
      </c>
      <c r="D68" s="55">
        <v>1</v>
      </c>
      <c r="E68" s="55" t="s">
        <v>1056</v>
      </c>
      <c r="F68" s="55">
        <v>0</v>
      </c>
      <c r="G68" s="55" t="s">
        <v>1040</v>
      </c>
      <c r="H68" s="83" t="s">
        <v>1057</v>
      </c>
      <c r="I68" s="55"/>
      <c r="J68" s="95" t="s">
        <v>232</v>
      </c>
      <c r="K68" s="81"/>
    </row>
    <row r="69" spans="2:11" ht="33" x14ac:dyDescent="0.3">
      <c r="B69" s="92" t="s">
        <v>1058</v>
      </c>
      <c r="C69" s="55" t="s">
        <v>1059</v>
      </c>
      <c r="D69" s="55">
        <v>5</v>
      </c>
      <c r="E69" s="55">
        <v>2115</v>
      </c>
      <c r="F69" s="55">
        <v>729</v>
      </c>
      <c r="G69" s="55" t="s">
        <v>1040</v>
      </c>
      <c r="H69" s="83" t="s">
        <v>1060</v>
      </c>
      <c r="I69" s="55"/>
      <c r="J69" s="95" t="s">
        <v>232</v>
      </c>
      <c r="K69" s="69"/>
    </row>
    <row r="70" spans="2:11" ht="33" x14ac:dyDescent="0.3">
      <c r="B70" s="92" t="s">
        <v>1061</v>
      </c>
      <c r="C70" s="55" t="s">
        <v>1062</v>
      </c>
      <c r="D70" s="55">
        <v>9</v>
      </c>
      <c r="E70" s="55">
        <v>10100</v>
      </c>
      <c r="F70" s="55">
        <v>2580</v>
      </c>
      <c r="G70" s="55" t="s">
        <v>1040</v>
      </c>
      <c r="H70" s="83" t="s">
        <v>1063</v>
      </c>
      <c r="I70" s="55"/>
      <c r="J70" s="95" t="s">
        <v>232</v>
      </c>
      <c r="K70" s="69"/>
    </row>
    <row r="71" spans="2:11" ht="33" x14ac:dyDescent="0.3">
      <c r="B71" s="92" t="s">
        <v>1064</v>
      </c>
      <c r="C71" s="55" t="s">
        <v>1065</v>
      </c>
      <c r="D71" s="55">
        <v>14</v>
      </c>
      <c r="E71" s="55">
        <v>35800</v>
      </c>
      <c r="F71" s="55">
        <v>7200</v>
      </c>
      <c r="G71" s="55" t="s">
        <v>1040</v>
      </c>
      <c r="H71" s="83" t="s">
        <v>1066</v>
      </c>
      <c r="I71" s="55"/>
      <c r="J71" s="95" t="s">
        <v>232</v>
      </c>
      <c r="K71" s="69"/>
    </row>
    <row r="72" spans="2:11" ht="33" x14ac:dyDescent="0.3">
      <c r="B72" s="92" t="s">
        <v>1067</v>
      </c>
      <c r="C72" s="55" t="s">
        <v>1068</v>
      </c>
      <c r="D72" s="55">
        <v>19</v>
      </c>
      <c r="E72" s="55">
        <v>100000</v>
      </c>
      <c r="F72" s="55">
        <v>10300</v>
      </c>
      <c r="G72" s="55" t="s">
        <v>1040</v>
      </c>
      <c r="H72" s="83" t="s">
        <v>1069</v>
      </c>
      <c r="I72" s="55"/>
      <c r="J72" s="95" t="s">
        <v>232</v>
      </c>
      <c r="K72" s="69"/>
    </row>
    <row r="73" spans="2:11" x14ac:dyDescent="0.3">
      <c r="B73" s="92" t="s">
        <v>1070</v>
      </c>
      <c r="C73" s="55" t="s">
        <v>1071</v>
      </c>
      <c r="D73" s="55">
        <v>1</v>
      </c>
      <c r="E73" s="55" t="s">
        <v>1039</v>
      </c>
      <c r="F73" s="55">
        <v>0</v>
      </c>
      <c r="G73" s="55" t="s">
        <v>1040</v>
      </c>
      <c r="H73" s="83" t="s">
        <v>1072</v>
      </c>
      <c r="I73" s="55"/>
      <c r="J73" s="95" t="s">
        <v>232</v>
      </c>
      <c r="K73" s="69"/>
    </row>
    <row r="74" spans="2:11" x14ac:dyDescent="0.3">
      <c r="B74" s="92" t="s">
        <v>1073</v>
      </c>
      <c r="C74" s="55" t="s">
        <v>1074</v>
      </c>
      <c r="D74" s="55">
        <v>5</v>
      </c>
      <c r="E74" s="55">
        <v>810</v>
      </c>
      <c r="F74" s="55">
        <v>459</v>
      </c>
      <c r="G74" s="55" t="s">
        <v>1040</v>
      </c>
      <c r="H74" s="83" t="s">
        <v>1075</v>
      </c>
      <c r="I74" s="55"/>
      <c r="J74" s="95" t="s">
        <v>232</v>
      </c>
      <c r="K74" s="69"/>
    </row>
    <row r="75" spans="2:11" x14ac:dyDescent="0.3">
      <c r="B75" s="92" t="s">
        <v>1076</v>
      </c>
      <c r="C75" s="55" t="s">
        <v>1077</v>
      </c>
      <c r="D75" s="55">
        <v>9</v>
      </c>
      <c r="E75" s="55">
        <v>3900</v>
      </c>
      <c r="F75" s="55">
        <v>1800</v>
      </c>
      <c r="G75" s="55" t="s">
        <v>1040</v>
      </c>
      <c r="H75" s="83" t="s">
        <v>1078</v>
      </c>
      <c r="I75" s="55"/>
      <c r="J75" s="95" t="s">
        <v>232</v>
      </c>
      <c r="K75" s="69"/>
    </row>
    <row r="76" spans="2:11" ht="33" x14ac:dyDescent="0.3">
      <c r="B76" s="92" t="s">
        <v>1079</v>
      </c>
      <c r="C76" s="55" t="s">
        <v>1080</v>
      </c>
      <c r="D76" s="55">
        <v>14</v>
      </c>
      <c r="E76" s="55">
        <v>13700</v>
      </c>
      <c r="F76" s="55">
        <v>5960</v>
      </c>
      <c r="G76" s="55" t="s">
        <v>1040</v>
      </c>
      <c r="H76" s="83" t="s">
        <v>1081</v>
      </c>
      <c r="I76" s="55"/>
      <c r="J76" s="95" t="s">
        <v>232</v>
      </c>
      <c r="K76" s="69"/>
    </row>
    <row r="77" spans="2:11" ht="33" x14ac:dyDescent="0.3">
      <c r="B77" s="92" t="s">
        <v>1082</v>
      </c>
      <c r="C77" s="55" t="s">
        <v>1083</v>
      </c>
      <c r="D77" s="55">
        <v>19</v>
      </c>
      <c r="E77" s="55">
        <v>38000</v>
      </c>
      <c r="F77" s="55">
        <v>8100</v>
      </c>
      <c r="G77" s="55" t="s">
        <v>1040</v>
      </c>
      <c r="H77" s="83" t="s">
        <v>1084</v>
      </c>
      <c r="I77" s="55"/>
      <c r="J77" s="95" t="s">
        <v>232</v>
      </c>
      <c r="K77" s="69"/>
    </row>
    <row r="78" spans="2:11" x14ac:dyDescent="0.3">
      <c r="B78" s="92" t="s">
        <v>1085</v>
      </c>
      <c r="C78" s="55" t="s">
        <v>1086</v>
      </c>
      <c r="D78" s="55">
        <v>1</v>
      </c>
      <c r="E78" s="55" t="s">
        <v>1039</v>
      </c>
      <c r="F78" s="55">
        <v>0</v>
      </c>
      <c r="G78" s="55" t="s">
        <v>1040</v>
      </c>
      <c r="H78" s="83" t="s">
        <v>1087</v>
      </c>
      <c r="I78" s="55"/>
      <c r="J78" s="95" t="s">
        <v>232</v>
      </c>
      <c r="K78" s="69"/>
    </row>
    <row r="79" spans="2:11" x14ac:dyDescent="0.3">
      <c r="B79" s="92" t="s">
        <v>1088</v>
      </c>
      <c r="C79" s="55" t="s">
        <v>1089</v>
      </c>
      <c r="D79" s="55">
        <v>5</v>
      </c>
      <c r="E79" s="55">
        <v>786</v>
      </c>
      <c r="F79" s="55">
        <v>450</v>
      </c>
      <c r="G79" s="55" t="s">
        <v>1040</v>
      </c>
      <c r="H79" s="83" t="s">
        <v>1090</v>
      </c>
      <c r="I79" s="55"/>
      <c r="J79" s="95" t="s">
        <v>232</v>
      </c>
      <c r="K79" s="69"/>
    </row>
    <row r="80" spans="2:11" x14ac:dyDescent="0.3">
      <c r="B80" s="92" t="s">
        <v>1091</v>
      </c>
      <c r="C80" s="55" t="s">
        <v>1092</v>
      </c>
      <c r="D80" s="55">
        <v>9</v>
      </c>
      <c r="E80" s="55">
        <v>3800</v>
      </c>
      <c r="F80" s="55">
        <v>1800</v>
      </c>
      <c r="G80" s="55" t="s">
        <v>1040</v>
      </c>
      <c r="H80" s="83" t="s">
        <v>1093</v>
      </c>
      <c r="I80" s="55"/>
      <c r="J80" s="95" t="s">
        <v>232</v>
      </c>
      <c r="K80" s="69"/>
    </row>
    <row r="81" spans="2:11" ht="33" x14ac:dyDescent="0.3">
      <c r="B81" s="92" t="s">
        <v>1094</v>
      </c>
      <c r="C81" s="55" t="s">
        <v>1095</v>
      </c>
      <c r="D81" s="55">
        <v>14</v>
      </c>
      <c r="E81" s="55">
        <v>13300</v>
      </c>
      <c r="F81" s="55">
        <v>5910</v>
      </c>
      <c r="G81" s="55" t="s">
        <v>1040</v>
      </c>
      <c r="H81" s="83" t="s">
        <v>1096</v>
      </c>
      <c r="I81" s="55"/>
      <c r="J81" s="95" t="s">
        <v>232</v>
      </c>
      <c r="K81" s="69"/>
    </row>
    <row r="82" spans="2:11" ht="33" x14ac:dyDescent="0.3">
      <c r="B82" s="92" t="s">
        <v>1097</v>
      </c>
      <c r="C82" s="55" t="s">
        <v>1098</v>
      </c>
      <c r="D82" s="55">
        <v>19</v>
      </c>
      <c r="E82" s="55">
        <v>37000</v>
      </c>
      <c r="F82" s="55">
        <v>7800</v>
      </c>
      <c r="G82" s="55" t="s">
        <v>1040</v>
      </c>
      <c r="H82" s="83" t="s">
        <v>1099</v>
      </c>
      <c r="I82" s="55"/>
      <c r="J82" s="95" t="s">
        <v>232</v>
      </c>
      <c r="K82" s="69"/>
    </row>
    <row r="83" spans="2:11" x14ac:dyDescent="0.3">
      <c r="B83" s="92" t="s">
        <v>1100</v>
      </c>
      <c r="C83" s="55" t="s">
        <v>1101</v>
      </c>
      <c r="D83" s="55">
        <v>1</v>
      </c>
      <c r="E83" s="55" t="s">
        <v>1039</v>
      </c>
      <c r="F83" s="55">
        <v>0</v>
      </c>
      <c r="G83" s="55" t="s">
        <v>1040</v>
      </c>
      <c r="H83" s="83" t="s">
        <v>1102</v>
      </c>
      <c r="I83" s="55"/>
      <c r="J83" s="95" t="s">
        <v>232</v>
      </c>
      <c r="K83" s="69"/>
    </row>
    <row r="84" spans="2:11" x14ac:dyDescent="0.3">
      <c r="B84" s="92" t="s">
        <v>1103</v>
      </c>
      <c r="C84" s="55" t="s">
        <v>1104</v>
      </c>
      <c r="D84" s="55">
        <v>5</v>
      </c>
      <c r="E84" s="55">
        <v>500</v>
      </c>
      <c r="F84" s="55">
        <v>270</v>
      </c>
      <c r="G84" s="55" t="s">
        <v>1040</v>
      </c>
      <c r="H84" s="83" t="s">
        <v>1105</v>
      </c>
      <c r="I84" s="55"/>
      <c r="J84" s="95" t="s">
        <v>232</v>
      </c>
      <c r="K84" s="69"/>
    </row>
    <row r="85" spans="2:11" x14ac:dyDescent="0.3">
      <c r="B85" s="92" t="s">
        <v>1106</v>
      </c>
      <c r="C85" s="55" t="s">
        <v>1107</v>
      </c>
      <c r="D85" s="55">
        <v>9</v>
      </c>
      <c r="E85" s="55">
        <v>2400</v>
      </c>
      <c r="F85" s="55">
        <v>990</v>
      </c>
      <c r="G85" s="55" t="s">
        <v>1040</v>
      </c>
      <c r="H85" s="83" t="s">
        <v>1108</v>
      </c>
      <c r="I85" s="55"/>
      <c r="J85" s="95" t="s">
        <v>232</v>
      </c>
      <c r="K85" s="69"/>
    </row>
    <row r="86" spans="2:11" ht="33" x14ac:dyDescent="0.3">
      <c r="B86" s="92" t="s">
        <v>1109</v>
      </c>
      <c r="C86" s="55" t="s">
        <v>1110</v>
      </c>
      <c r="D86" s="55">
        <v>14</v>
      </c>
      <c r="E86" s="55">
        <v>8500</v>
      </c>
      <c r="F86" s="55">
        <v>3750</v>
      </c>
      <c r="G86" s="55" t="s">
        <v>1040</v>
      </c>
      <c r="H86" s="83" t="s">
        <v>1111</v>
      </c>
      <c r="I86" s="55"/>
      <c r="J86" s="95" t="s">
        <v>232</v>
      </c>
      <c r="K86" s="69"/>
    </row>
    <row r="87" spans="2:11" ht="33" x14ac:dyDescent="0.3">
      <c r="B87" s="92" t="s">
        <v>1112</v>
      </c>
      <c r="C87" s="55" t="s">
        <v>1113</v>
      </c>
      <c r="D87" s="55">
        <v>19</v>
      </c>
      <c r="E87" s="55">
        <v>24000</v>
      </c>
      <c r="F87" s="55">
        <v>5000</v>
      </c>
      <c r="G87" s="55" t="s">
        <v>1040</v>
      </c>
      <c r="H87" s="83" t="s">
        <v>1114</v>
      </c>
      <c r="I87" s="55"/>
      <c r="J87" s="95" t="s">
        <v>232</v>
      </c>
      <c r="K87" s="69"/>
    </row>
    <row r="88" spans="2:11" x14ac:dyDescent="0.3">
      <c r="B88" s="92" t="s">
        <v>1115</v>
      </c>
      <c r="C88" s="55" t="s">
        <v>1116</v>
      </c>
      <c r="D88" s="55">
        <v>1</v>
      </c>
      <c r="E88" s="55" t="s">
        <v>1039</v>
      </c>
      <c r="F88" s="55">
        <v>0</v>
      </c>
      <c r="G88" s="55" t="s">
        <v>1040</v>
      </c>
      <c r="H88" s="83" t="s">
        <v>1117</v>
      </c>
      <c r="I88" s="55"/>
      <c r="J88" s="95" t="s">
        <v>232</v>
      </c>
      <c r="K88" s="69"/>
    </row>
    <row r="89" spans="2:11" x14ac:dyDescent="0.3">
      <c r="B89" s="92" t="s">
        <v>1118</v>
      </c>
      <c r="C89" s="55" t="s">
        <v>1119</v>
      </c>
      <c r="D89" s="55">
        <v>5</v>
      </c>
      <c r="E89" s="55">
        <v>488</v>
      </c>
      <c r="F89" s="55">
        <v>270</v>
      </c>
      <c r="G89" s="55" t="s">
        <v>1040</v>
      </c>
      <c r="H89" s="83" t="s">
        <v>1120</v>
      </c>
      <c r="I89" s="55"/>
      <c r="J89" s="95" t="s">
        <v>232</v>
      </c>
      <c r="K89" s="69"/>
    </row>
    <row r="90" spans="2:11" x14ac:dyDescent="0.3">
      <c r="B90" s="92" t="s">
        <v>1121</v>
      </c>
      <c r="C90" s="55" t="s">
        <v>1122</v>
      </c>
      <c r="D90" s="55">
        <v>9</v>
      </c>
      <c r="E90" s="55">
        <v>2300</v>
      </c>
      <c r="F90" s="55">
        <v>960</v>
      </c>
      <c r="G90" s="55" t="s">
        <v>1040</v>
      </c>
      <c r="H90" s="83" t="s">
        <v>1123</v>
      </c>
      <c r="I90" s="55"/>
      <c r="J90" s="95" t="s">
        <v>232</v>
      </c>
      <c r="K90" s="69"/>
    </row>
    <row r="91" spans="2:11" ht="33" x14ac:dyDescent="0.3">
      <c r="B91" s="92" t="s">
        <v>1124</v>
      </c>
      <c r="C91" s="55" t="s">
        <v>1125</v>
      </c>
      <c r="D91" s="55">
        <v>14</v>
      </c>
      <c r="E91" s="55">
        <v>8300</v>
      </c>
      <c r="F91" s="55">
        <v>3660</v>
      </c>
      <c r="G91" s="55" t="s">
        <v>1040</v>
      </c>
      <c r="H91" s="83" t="s">
        <v>1126</v>
      </c>
      <c r="I91" s="55"/>
      <c r="J91" s="95" t="s">
        <v>232</v>
      </c>
      <c r="K91" s="69"/>
    </row>
    <row r="92" spans="2:11" ht="33" x14ac:dyDescent="0.3">
      <c r="B92" s="92" t="s">
        <v>1127</v>
      </c>
      <c r="C92" s="55" t="s">
        <v>1128</v>
      </c>
      <c r="D92" s="55">
        <v>19</v>
      </c>
      <c r="E92" s="55">
        <v>23000</v>
      </c>
      <c r="F92" s="55">
        <v>4900</v>
      </c>
      <c r="G92" s="55" t="s">
        <v>1040</v>
      </c>
      <c r="H92" s="83" t="s">
        <v>1129</v>
      </c>
      <c r="I92" s="55"/>
      <c r="J92" s="95" t="s">
        <v>232</v>
      </c>
      <c r="K92" s="69"/>
    </row>
    <row r="93" spans="2:11" x14ac:dyDescent="0.3">
      <c r="B93" s="467" t="s">
        <v>1130</v>
      </c>
      <c r="C93" s="467"/>
      <c r="D93" s="467"/>
      <c r="E93" s="467"/>
      <c r="F93" s="467"/>
      <c r="G93" s="467"/>
      <c r="H93" s="467"/>
      <c r="I93" s="467"/>
      <c r="J93" s="467"/>
      <c r="K93" s="467"/>
    </row>
    <row r="94" spans="2:11" ht="33" x14ac:dyDescent="0.3">
      <c r="B94" s="92" t="s">
        <v>1131</v>
      </c>
      <c r="C94" s="55" t="s">
        <v>1132</v>
      </c>
      <c r="D94" s="55">
        <v>1</v>
      </c>
      <c r="E94" s="55" t="s">
        <v>1039</v>
      </c>
      <c r="F94" s="55">
        <v>0</v>
      </c>
      <c r="G94" s="55" t="s">
        <v>1133</v>
      </c>
      <c r="H94" s="83" t="s">
        <v>1134</v>
      </c>
      <c r="I94" s="55"/>
      <c r="J94" s="95" t="s">
        <v>232</v>
      </c>
      <c r="K94" s="69"/>
    </row>
    <row r="95" spans="2:11" ht="33" x14ac:dyDescent="0.3">
      <c r="B95" s="92" t="s">
        <v>1135</v>
      </c>
      <c r="C95" s="55" t="s">
        <v>1136</v>
      </c>
      <c r="D95" s="55">
        <v>5</v>
      </c>
      <c r="E95" s="55">
        <v>2115</v>
      </c>
      <c r="F95" s="55">
        <v>729</v>
      </c>
      <c r="G95" s="55" t="s">
        <v>1133</v>
      </c>
      <c r="H95" s="83" t="s">
        <v>1137</v>
      </c>
      <c r="I95" s="55"/>
      <c r="J95" s="95" t="s">
        <v>232</v>
      </c>
      <c r="K95" s="69"/>
    </row>
    <row r="96" spans="2:11" ht="49.5" x14ac:dyDescent="0.3">
      <c r="B96" s="92" t="s">
        <v>1138</v>
      </c>
      <c r="C96" s="55" t="s">
        <v>1139</v>
      </c>
      <c r="D96" s="55">
        <v>9</v>
      </c>
      <c r="E96" s="55">
        <v>10100</v>
      </c>
      <c r="F96" s="55">
        <v>2580</v>
      </c>
      <c r="G96" s="55" t="s">
        <v>1133</v>
      </c>
      <c r="H96" s="83" t="s">
        <v>1140</v>
      </c>
      <c r="I96" s="55"/>
      <c r="J96" s="95" t="s">
        <v>232</v>
      </c>
      <c r="K96" s="69"/>
    </row>
    <row r="97" spans="2:11" ht="33" x14ac:dyDescent="0.3">
      <c r="B97" s="92" t="s">
        <v>1141</v>
      </c>
      <c r="C97" s="55" t="s">
        <v>1142</v>
      </c>
      <c r="D97" s="55">
        <v>14</v>
      </c>
      <c r="E97" s="55">
        <v>35800</v>
      </c>
      <c r="F97" s="55">
        <v>7200</v>
      </c>
      <c r="G97" s="55" t="s">
        <v>1133</v>
      </c>
      <c r="H97" s="83" t="s">
        <v>1143</v>
      </c>
      <c r="I97" s="55"/>
      <c r="J97" s="95" t="s">
        <v>232</v>
      </c>
      <c r="K97" s="69"/>
    </row>
    <row r="98" spans="2:11" ht="33" x14ac:dyDescent="0.3">
      <c r="B98" s="92" t="s">
        <v>1144</v>
      </c>
      <c r="C98" s="55" t="s">
        <v>1145</v>
      </c>
      <c r="D98" s="55">
        <v>19</v>
      </c>
      <c r="E98" s="55">
        <v>100000</v>
      </c>
      <c r="F98" s="55">
        <v>10300</v>
      </c>
      <c r="G98" s="55" t="s">
        <v>1133</v>
      </c>
      <c r="H98" s="83" t="s">
        <v>1146</v>
      </c>
      <c r="I98" s="55"/>
      <c r="J98" s="95" t="s">
        <v>232</v>
      </c>
      <c r="K98" s="69"/>
    </row>
    <row r="99" spans="2:11" ht="33" x14ac:dyDescent="0.3">
      <c r="B99" s="92" t="s">
        <v>1147</v>
      </c>
      <c r="C99" s="55" t="s">
        <v>1148</v>
      </c>
      <c r="D99" s="55">
        <v>1</v>
      </c>
      <c r="E99" s="55">
        <v>100</v>
      </c>
      <c r="F99" s="55">
        <v>0</v>
      </c>
      <c r="G99" s="55" t="s">
        <v>1133</v>
      </c>
      <c r="H99" s="83" t="s">
        <v>1149</v>
      </c>
      <c r="I99" s="55"/>
      <c r="J99" s="95" t="s">
        <v>232</v>
      </c>
      <c r="K99" s="81"/>
    </row>
    <row r="100" spans="2:11" ht="33" x14ac:dyDescent="0.3">
      <c r="B100" s="92" t="s">
        <v>1150</v>
      </c>
      <c r="C100" s="55" t="s">
        <v>1151</v>
      </c>
      <c r="D100" s="55">
        <v>5</v>
      </c>
      <c r="E100" s="55">
        <v>2115</v>
      </c>
      <c r="F100" s="55">
        <v>729</v>
      </c>
      <c r="G100" s="55" t="s">
        <v>1133</v>
      </c>
      <c r="H100" s="83" t="s">
        <v>1152</v>
      </c>
      <c r="I100" s="55"/>
      <c r="J100" s="95" t="s">
        <v>232</v>
      </c>
      <c r="K100" s="69"/>
    </row>
    <row r="101" spans="2:11" ht="33" x14ac:dyDescent="0.3">
      <c r="B101" s="92" t="s">
        <v>1153</v>
      </c>
      <c r="C101" s="55" t="s">
        <v>1154</v>
      </c>
      <c r="D101" s="55">
        <v>9</v>
      </c>
      <c r="E101" s="55">
        <v>10100</v>
      </c>
      <c r="F101" s="55">
        <v>2580</v>
      </c>
      <c r="G101" s="55" t="s">
        <v>1133</v>
      </c>
      <c r="H101" s="83" t="s">
        <v>1155</v>
      </c>
      <c r="I101" s="55"/>
      <c r="J101" s="95" t="s">
        <v>232</v>
      </c>
      <c r="K101" s="69"/>
    </row>
    <row r="102" spans="2:11" ht="33" x14ac:dyDescent="0.3">
      <c r="B102" s="92" t="s">
        <v>1156</v>
      </c>
      <c r="C102" s="55" t="s">
        <v>1157</v>
      </c>
      <c r="D102" s="55">
        <v>14</v>
      </c>
      <c r="E102" s="55">
        <v>35800</v>
      </c>
      <c r="F102" s="55">
        <v>7200</v>
      </c>
      <c r="G102" s="55" t="s">
        <v>1133</v>
      </c>
      <c r="H102" s="83" t="s">
        <v>1158</v>
      </c>
      <c r="I102" s="55"/>
      <c r="J102" s="95" t="s">
        <v>232</v>
      </c>
      <c r="K102" s="69"/>
    </row>
    <row r="103" spans="2:11" ht="33" x14ac:dyDescent="0.3">
      <c r="B103" s="92" t="s">
        <v>1159</v>
      </c>
      <c r="C103" s="55" t="s">
        <v>1160</v>
      </c>
      <c r="D103" s="55">
        <v>19</v>
      </c>
      <c r="E103" s="55">
        <v>100000</v>
      </c>
      <c r="F103" s="55">
        <v>10300</v>
      </c>
      <c r="G103" s="55" t="s">
        <v>1133</v>
      </c>
      <c r="H103" s="83" t="s">
        <v>1161</v>
      </c>
      <c r="I103" s="55"/>
      <c r="J103" s="95" t="s">
        <v>232</v>
      </c>
      <c r="K103" s="69"/>
    </row>
    <row r="104" spans="2:11" x14ac:dyDescent="0.3">
      <c r="B104" s="92" t="s">
        <v>1162</v>
      </c>
      <c r="C104" s="55" t="s">
        <v>1163</v>
      </c>
      <c r="D104" s="55">
        <v>1</v>
      </c>
      <c r="E104" s="55" t="s">
        <v>1039</v>
      </c>
      <c r="F104" s="55">
        <v>0</v>
      </c>
      <c r="G104" s="55" t="s">
        <v>1133</v>
      </c>
      <c r="H104" s="55" t="s">
        <v>1163</v>
      </c>
      <c r="I104" s="55"/>
      <c r="J104" s="95" t="s">
        <v>232</v>
      </c>
      <c r="K104" s="69"/>
    </row>
    <row r="105" spans="2:11" x14ac:dyDescent="0.3">
      <c r="B105" s="92" t="s">
        <v>1164</v>
      </c>
      <c r="C105" s="55" t="s">
        <v>1165</v>
      </c>
      <c r="D105" s="55">
        <v>5</v>
      </c>
      <c r="E105" s="55">
        <v>810</v>
      </c>
      <c r="F105" s="55">
        <v>459</v>
      </c>
      <c r="G105" s="55" t="s">
        <v>1133</v>
      </c>
      <c r="H105" s="55" t="s">
        <v>1166</v>
      </c>
      <c r="I105" s="55"/>
      <c r="J105" s="95" t="s">
        <v>232</v>
      </c>
      <c r="K105" s="69"/>
    </row>
    <row r="106" spans="2:11" x14ac:dyDescent="0.3">
      <c r="B106" s="92" t="s">
        <v>1167</v>
      </c>
      <c r="C106" s="55" t="s">
        <v>1168</v>
      </c>
      <c r="D106" s="55">
        <v>9</v>
      </c>
      <c r="E106" s="55">
        <v>3900</v>
      </c>
      <c r="F106" s="55">
        <v>1800</v>
      </c>
      <c r="G106" s="55" t="s">
        <v>1133</v>
      </c>
      <c r="H106" s="55" t="s">
        <v>1169</v>
      </c>
      <c r="I106" s="55"/>
      <c r="J106" s="95" t="s">
        <v>232</v>
      </c>
      <c r="K106" s="69"/>
    </row>
    <row r="107" spans="2:11" x14ac:dyDescent="0.3">
      <c r="B107" s="92" t="s">
        <v>1170</v>
      </c>
      <c r="C107" s="55" t="s">
        <v>1171</v>
      </c>
      <c r="D107" s="55">
        <v>14</v>
      </c>
      <c r="E107" s="55">
        <v>13700</v>
      </c>
      <c r="F107" s="55">
        <v>5960</v>
      </c>
      <c r="G107" s="55" t="s">
        <v>1133</v>
      </c>
      <c r="H107" s="55" t="s">
        <v>1172</v>
      </c>
      <c r="I107" s="55"/>
      <c r="J107" s="95" t="s">
        <v>232</v>
      </c>
      <c r="K107" s="69"/>
    </row>
    <row r="108" spans="2:11" x14ac:dyDescent="0.3">
      <c r="B108" s="92" t="s">
        <v>1173</v>
      </c>
      <c r="C108" s="55" t="s">
        <v>1174</v>
      </c>
      <c r="D108" s="55">
        <v>19</v>
      </c>
      <c r="E108" s="55">
        <v>38000</v>
      </c>
      <c r="F108" s="55">
        <v>8100</v>
      </c>
      <c r="G108" s="55" t="s">
        <v>1133</v>
      </c>
      <c r="H108" s="55" t="s">
        <v>1175</v>
      </c>
      <c r="I108" s="55"/>
      <c r="J108" s="95" t="s">
        <v>232</v>
      </c>
      <c r="K108" s="69"/>
    </row>
    <row r="109" spans="2:11" x14ac:dyDescent="0.3">
      <c r="B109" s="92" t="s">
        <v>1176</v>
      </c>
      <c r="C109" s="55" t="s">
        <v>1177</v>
      </c>
      <c r="D109" s="55">
        <v>1</v>
      </c>
      <c r="E109" s="55" t="s">
        <v>1039</v>
      </c>
      <c r="F109" s="55">
        <v>0</v>
      </c>
      <c r="G109" s="55" t="s">
        <v>1133</v>
      </c>
      <c r="H109" s="55" t="s">
        <v>1177</v>
      </c>
      <c r="I109" s="55"/>
      <c r="J109" s="95" t="s">
        <v>232</v>
      </c>
      <c r="K109" s="69"/>
    </row>
    <row r="110" spans="2:11" x14ac:dyDescent="0.3">
      <c r="B110" s="92" t="s">
        <v>1178</v>
      </c>
      <c r="C110" s="55" t="s">
        <v>1179</v>
      </c>
      <c r="D110" s="55">
        <v>5</v>
      </c>
      <c r="E110" s="55">
        <v>786</v>
      </c>
      <c r="F110" s="55">
        <v>450</v>
      </c>
      <c r="G110" s="55" t="s">
        <v>1133</v>
      </c>
      <c r="H110" s="55" t="s">
        <v>1180</v>
      </c>
      <c r="I110" s="55"/>
      <c r="J110" s="95" t="s">
        <v>232</v>
      </c>
      <c r="K110" s="69"/>
    </row>
    <row r="111" spans="2:11" x14ac:dyDescent="0.3">
      <c r="B111" s="92" t="s">
        <v>1181</v>
      </c>
      <c r="C111" s="55" t="s">
        <v>1182</v>
      </c>
      <c r="D111" s="55">
        <v>9</v>
      </c>
      <c r="E111" s="55">
        <v>3800</v>
      </c>
      <c r="F111" s="55">
        <v>1800</v>
      </c>
      <c r="G111" s="55" t="s">
        <v>1133</v>
      </c>
      <c r="H111" s="55" t="s">
        <v>1183</v>
      </c>
      <c r="I111" s="55"/>
      <c r="J111" s="95" t="s">
        <v>232</v>
      </c>
      <c r="K111" s="69"/>
    </row>
    <row r="112" spans="2:11" x14ac:dyDescent="0.3">
      <c r="B112" s="92" t="s">
        <v>1184</v>
      </c>
      <c r="C112" s="55" t="s">
        <v>1185</v>
      </c>
      <c r="D112" s="55">
        <v>14</v>
      </c>
      <c r="E112" s="55">
        <v>13300</v>
      </c>
      <c r="F112" s="55">
        <v>5910</v>
      </c>
      <c r="G112" s="55" t="s">
        <v>1133</v>
      </c>
      <c r="H112" s="55" t="s">
        <v>1186</v>
      </c>
      <c r="I112" s="55"/>
      <c r="J112" s="95" t="s">
        <v>232</v>
      </c>
      <c r="K112" s="69"/>
    </row>
    <row r="113" spans="2:11" x14ac:dyDescent="0.3">
      <c r="B113" s="92" t="s">
        <v>1187</v>
      </c>
      <c r="C113" s="55" t="s">
        <v>1188</v>
      </c>
      <c r="D113" s="55">
        <v>19</v>
      </c>
      <c r="E113" s="55">
        <v>37000</v>
      </c>
      <c r="F113" s="55">
        <v>7800</v>
      </c>
      <c r="G113" s="55" t="s">
        <v>1133</v>
      </c>
      <c r="H113" s="55" t="s">
        <v>1189</v>
      </c>
      <c r="I113" s="55"/>
      <c r="J113" s="95" t="s">
        <v>232</v>
      </c>
      <c r="K113" s="69"/>
    </row>
    <row r="114" spans="2:11" x14ac:dyDescent="0.3">
      <c r="B114" s="92" t="s">
        <v>1190</v>
      </c>
      <c r="C114" s="55" t="s">
        <v>1191</v>
      </c>
      <c r="D114" s="55">
        <v>1</v>
      </c>
      <c r="E114" s="55" t="s">
        <v>1039</v>
      </c>
      <c r="F114" s="55">
        <v>0</v>
      </c>
      <c r="G114" s="55" t="s">
        <v>1133</v>
      </c>
      <c r="H114" s="55" t="s">
        <v>1191</v>
      </c>
      <c r="I114" s="55"/>
      <c r="J114" s="95" t="s">
        <v>232</v>
      </c>
      <c r="K114" s="69"/>
    </row>
    <row r="115" spans="2:11" x14ac:dyDescent="0.3">
      <c r="B115" s="92" t="s">
        <v>1192</v>
      </c>
      <c r="C115" s="55" t="s">
        <v>1193</v>
      </c>
      <c r="D115" s="55">
        <v>5</v>
      </c>
      <c r="E115" s="55">
        <v>500</v>
      </c>
      <c r="F115" s="55">
        <v>270</v>
      </c>
      <c r="G115" s="55" t="s">
        <v>1133</v>
      </c>
      <c r="H115" s="55" t="s">
        <v>1194</v>
      </c>
      <c r="I115" s="55"/>
      <c r="J115" s="95" t="s">
        <v>232</v>
      </c>
      <c r="K115" s="69"/>
    </row>
    <row r="116" spans="2:11" x14ac:dyDescent="0.3">
      <c r="B116" s="92" t="s">
        <v>1195</v>
      </c>
      <c r="C116" s="55" t="s">
        <v>1196</v>
      </c>
      <c r="D116" s="55">
        <v>9</v>
      </c>
      <c r="E116" s="55">
        <v>2400</v>
      </c>
      <c r="F116" s="55">
        <v>990</v>
      </c>
      <c r="G116" s="55" t="s">
        <v>1133</v>
      </c>
      <c r="H116" s="55" t="s">
        <v>1197</v>
      </c>
      <c r="I116" s="55"/>
      <c r="J116" s="95" t="s">
        <v>232</v>
      </c>
      <c r="K116" s="69"/>
    </row>
    <row r="117" spans="2:11" x14ac:dyDescent="0.3">
      <c r="B117" s="92" t="s">
        <v>1198</v>
      </c>
      <c r="C117" s="55" t="s">
        <v>1199</v>
      </c>
      <c r="D117" s="55">
        <v>14</v>
      </c>
      <c r="E117" s="55">
        <v>8500</v>
      </c>
      <c r="F117" s="55">
        <v>3750</v>
      </c>
      <c r="G117" s="55" t="s">
        <v>1133</v>
      </c>
      <c r="H117" s="55" t="s">
        <v>1200</v>
      </c>
      <c r="I117" s="55"/>
      <c r="J117" s="95" t="s">
        <v>232</v>
      </c>
      <c r="K117" s="69"/>
    </row>
    <row r="118" spans="2:11" x14ac:dyDescent="0.3">
      <c r="B118" s="92" t="s">
        <v>1201</v>
      </c>
      <c r="C118" s="55" t="s">
        <v>1202</v>
      </c>
      <c r="D118" s="55">
        <v>19</v>
      </c>
      <c r="E118" s="55">
        <v>24000</v>
      </c>
      <c r="F118" s="55">
        <v>5000</v>
      </c>
      <c r="G118" s="55" t="s">
        <v>1133</v>
      </c>
      <c r="H118" s="55" t="s">
        <v>1203</v>
      </c>
      <c r="I118" s="55"/>
      <c r="J118" s="95" t="s">
        <v>232</v>
      </c>
      <c r="K118" s="69"/>
    </row>
    <row r="119" spans="2:11" x14ac:dyDescent="0.3">
      <c r="B119" s="92" t="s">
        <v>1204</v>
      </c>
      <c r="C119" s="55" t="s">
        <v>1205</v>
      </c>
      <c r="D119" s="55">
        <v>1</v>
      </c>
      <c r="E119" s="55" t="s">
        <v>1039</v>
      </c>
      <c r="F119" s="55">
        <v>0</v>
      </c>
      <c r="G119" s="55" t="s">
        <v>1133</v>
      </c>
      <c r="H119" s="55" t="s">
        <v>1205</v>
      </c>
      <c r="I119" s="55"/>
      <c r="J119" s="95" t="s">
        <v>232</v>
      </c>
      <c r="K119" s="69"/>
    </row>
    <row r="120" spans="2:11" x14ac:dyDescent="0.3">
      <c r="B120" s="92" t="s">
        <v>1206</v>
      </c>
      <c r="C120" s="55" t="s">
        <v>1207</v>
      </c>
      <c r="D120" s="55">
        <v>5</v>
      </c>
      <c r="E120" s="55">
        <v>488</v>
      </c>
      <c r="F120" s="55">
        <v>270</v>
      </c>
      <c r="G120" s="55" t="s">
        <v>1133</v>
      </c>
      <c r="H120" s="55" t="s">
        <v>1208</v>
      </c>
      <c r="I120" s="55"/>
      <c r="J120" s="95" t="s">
        <v>232</v>
      </c>
      <c r="K120" s="69"/>
    </row>
    <row r="121" spans="2:11" x14ac:dyDescent="0.3">
      <c r="B121" s="92" t="s">
        <v>1209</v>
      </c>
      <c r="C121" s="55" t="s">
        <v>1210</v>
      </c>
      <c r="D121" s="55">
        <v>9</v>
      </c>
      <c r="E121" s="55">
        <v>2300</v>
      </c>
      <c r="F121" s="55">
        <v>960</v>
      </c>
      <c r="G121" s="55" t="s">
        <v>1133</v>
      </c>
      <c r="H121" s="55" t="s">
        <v>1211</v>
      </c>
      <c r="I121" s="55"/>
      <c r="J121" s="95" t="s">
        <v>232</v>
      </c>
      <c r="K121" s="69"/>
    </row>
    <row r="122" spans="2:11" x14ac:dyDescent="0.3">
      <c r="B122" s="92" t="s">
        <v>1212</v>
      </c>
      <c r="C122" s="55" t="s">
        <v>1213</v>
      </c>
      <c r="D122" s="55">
        <v>14</v>
      </c>
      <c r="E122" s="55">
        <v>8300</v>
      </c>
      <c r="F122" s="55">
        <v>3660</v>
      </c>
      <c r="G122" s="55" t="s">
        <v>1133</v>
      </c>
      <c r="H122" s="55" t="s">
        <v>1214</v>
      </c>
      <c r="I122" s="55"/>
      <c r="J122" s="95" t="s">
        <v>232</v>
      </c>
      <c r="K122" s="69"/>
    </row>
    <row r="123" spans="2:11" x14ac:dyDescent="0.3">
      <c r="B123" s="92" t="s">
        <v>1215</v>
      </c>
      <c r="C123" s="55" t="s">
        <v>1216</v>
      </c>
      <c r="D123" s="55">
        <v>19</v>
      </c>
      <c r="E123" s="55">
        <v>23000</v>
      </c>
      <c r="F123" s="55">
        <v>4900</v>
      </c>
      <c r="G123" s="55" t="s">
        <v>1133</v>
      </c>
      <c r="H123" s="55" t="s">
        <v>1217</v>
      </c>
      <c r="I123" s="55"/>
      <c r="J123" s="95" t="s">
        <v>232</v>
      </c>
      <c r="K123" s="69"/>
    </row>
    <row r="124" spans="2:11" x14ac:dyDescent="0.3">
      <c r="B124" s="467" t="s">
        <v>1218</v>
      </c>
      <c r="C124" s="467"/>
      <c r="D124" s="467"/>
      <c r="E124" s="467"/>
      <c r="F124" s="467"/>
      <c r="G124" s="467"/>
      <c r="H124" s="467"/>
      <c r="I124" s="467"/>
      <c r="J124" s="467"/>
      <c r="K124" s="467"/>
    </row>
    <row r="125" spans="2:11" ht="33" x14ac:dyDescent="0.3">
      <c r="B125" s="92" t="s">
        <v>1219</v>
      </c>
      <c r="C125" s="55" t="s">
        <v>1220</v>
      </c>
      <c r="D125" s="55">
        <v>1</v>
      </c>
      <c r="E125" s="55" t="s">
        <v>1039</v>
      </c>
      <c r="F125" s="55">
        <v>0</v>
      </c>
      <c r="G125" s="55" t="s">
        <v>1221</v>
      </c>
      <c r="H125" s="83" t="s">
        <v>1222</v>
      </c>
      <c r="I125" s="55"/>
      <c r="J125" s="95" t="s">
        <v>232</v>
      </c>
      <c r="K125" s="69"/>
    </row>
    <row r="126" spans="2:11" ht="33" x14ac:dyDescent="0.3">
      <c r="B126" s="92" t="s">
        <v>1223</v>
      </c>
      <c r="C126" s="55" t="s">
        <v>1224</v>
      </c>
      <c r="D126" s="55">
        <v>5</v>
      </c>
      <c r="E126" s="55">
        <v>2115</v>
      </c>
      <c r="F126" s="55">
        <v>729</v>
      </c>
      <c r="G126" s="55" t="s">
        <v>1221</v>
      </c>
      <c r="H126" s="83" t="s">
        <v>1225</v>
      </c>
      <c r="I126" s="55"/>
      <c r="J126" s="95" t="s">
        <v>232</v>
      </c>
      <c r="K126" s="69"/>
    </row>
    <row r="127" spans="2:11" ht="33" x14ac:dyDescent="0.3">
      <c r="B127" s="92" t="s">
        <v>1226</v>
      </c>
      <c r="C127" s="55" t="s">
        <v>1227</v>
      </c>
      <c r="D127" s="55">
        <v>9</v>
      </c>
      <c r="E127" s="55">
        <v>10100</v>
      </c>
      <c r="F127" s="55">
        <v>2580</v>
      </c>
      <c r="G127" s="55" t="s">
        <v>1221</v>
      </c>
      <c r="H127" s="83" t="s">
        <v>1228</v>
      </c>
      <c r="I127" s="55"/>
      <c r="J127" s="95" t="s">
        <v>232</v>
      </c>
      <c r="K127" s="69"/>
    </row>
    <row r="128" spans="2:11" ht="33" x14ac:dyDescent="0.3">
      <c r="B128" s="92" t="s">
        <v>1229</v>
      </c>
      <c r="C128" s="55" t="s">
        <v>1230</v>
      </c>
      <c r="D128" s="55">
        <v>14</v>
      </c>
      <c r="E128" s="55">
        <v>35800</v>
      </c>
      <c r="F128" s="55">
        <v>7200</v>
      </c>
      <c r="G128" s="55" t="s">
        <v>1221</v>
      </c>
      <c r="H128" s="83" t="s">
        <v>1231</v>
      </c>
      <c r="I128" s="55"/>
      <c r="J128" s="95" t="s">
        <v>232</v>
      </c>
      <c r="K128" s="69"/>
    </row>
    <row r="129" spans="2:11" ht="33" x14ac:dyDescent="0.3">
      <c r="B129" s="92" t="s">
        <v>1232</v>
      </c>
      <c r="C129" s="55" t="s">
        <v>1233</v>
      </c>
      <c r="D129" s="55">
        <v>19</v>
      </c>
      <c r="E129" s="55">
        <v>100000</v>
      </c>
      <c r="F129" s="55">
        <v>10300</v>
      </c>
      <c r="G129" s="55" t="s">
        <v>1221</v>
      </c>
      <c r="H129" s="83" t="s">
        <v>1234</v>
      </c>
      <c r="I129" s="55"/>
      <c r="J129" s="95" t="s">
        <v>232</v>
      </c>
      <c r="K129" s="69"/>
    </row>
    <row r="130" spans="2:11" ht="49.5" x14ac:dyDescent="0.3">
      <c r="B130" s="92" t="s">
        <v>1235</v>
      </c>
      <c r="C130" s="55" t="s">
        <v>1236</v>
      </c>
      <c r="D130" s="55">
        <v>1</v>
      </c>
      <c r="E130" s="83" t="s">
        <v>1237</v>
      </c>
      <c r="F130" s="55">
        <v>0</v>
      </c>
      <c r="G130" s="55" t="s">
        <v>1221</v>
      </c>
      <c r="H130" s="55" t="s">
        <v>1236</v>
      </c>
      <c r="I130" s="55"/>
      <c r="J130" s="95" t="s">
        <v>232</v>
      </c>
      <c r="K130" s="69"/>
    </row>
    <row r="131" spans="2:11" x14ac:dyDescent="0.3">
      <c r="B131" s="92" t="s">
        <v>1238</v>
      </c>
      <c r="C131" s="55" t="s">
        <v>1239</v>
      </c>
      <c r="D131" s="55">
        <v>5</v>
      </c>
      <c r="E131" s="55">
        <v>810</v>
      </c>
      <c r="F131" s="55">
        <v>459</v>
      </c>
      <c r="G131" s="55" t="s">
        <v>1221</v>
      </c>
      <c r="H131" s="55" t="s">
        <v>1240</v>
      </c>
      <c r="I131" s="55"/>
      <c r="J131" s="95" t="s">
        <v>232</v>
      </c>
      <c r="K131" s="69"/>
    </row>
    <row r="132" spans="2:11" x14ac:dyDescent="0.3">
      <c r="B132" s="92" t="s">
        <v>1241</v>
      </c>
      <c r="C132" s="55" t="s">
        <v>1242</v>
      </c>
      <c r="D132" s="55">
        <v>9</v>
      </c>
      <c r="E132" s="55">
        <v>3900</v>
      </c>
      <c r="F132" s="55">
        <v>1800</v>
      </c>
      <c r="G132" s="55" t="s">
        <v>1221</v>
      </c>
      <c r="H132" s="55" t="s">
        <v>1243</v>
      </c>
      <c r="I132" s="55"/>
      <c r="J132" s="95" t="s">
        <v>232</v>
      </c>
      <c r="K132" s="69"/>
    </row>
    <row r="133" spans="2:11" x14ac:dyDescent="0.3">
      <c r="B133" s="92" t="s">
        <v>1244</v>
      </c>
      <c r="C133" s="55" t="s">
        <v>1245</v>
      </c>
      <c r="D133" s="55">
        <v>14</v>
      </c>
      <c r="E133" s="55">
        <v>13700</v>
      </c>
      <c r="F133" s="55">
        <v>5960</v>
      </c>
      <c r="G133" s="55" t="s">
        <v>1221</v>
      </c>
      <c r="H133" s="55" t="s">
        <v>1246</v>
      </c>
      <c r="I133" s="55"/>
      <c r="J133" s="95" t="s">
        <v>232</v>
      </c>
      <c r="K133" s="69"/>
    </row>
    <row r="134" spans="2:11" x14ac:dyDescent="0.3">
      <c r="B134" s="92" t="s">
        <v>1247</v>
      </c>
      <c r="C134" s="55" t="s">
        <v>1248</v>
      </c>
      <c r="D134" s="55">
        <v>19</v>
      </c>
      <c r="E134" s="55">
        <v>38000</v>
      </c>
      <c r="F134" s="55">
        <v>8100</v>
      </c>
      <c r="G134" s="55" t="s">
        <v>1221</v>
      </c>
      <c r="H134" s="55" t="s">
        <v>1249</v>
      </c>
      <c r="I134" s="55"/>
      <c r="J134" s="95" t="s">
        <v>232</v>
      </c>
      <c r="K134" s="69"/>
    </row>
    <row r="135" spans="2:11" ht="49.5" x14ac:dyDescent="0.3">
      <c r="B135" s="92" t="s">
        <v>1250</v>
      </c>
      <c r="C135" s="55" t="s">
        <v>1251</v>
      </c>
      <c r="D135" s="55">
        <v>1</v>
      </c>
      <c r="E135" s="83" t="s">
        <v>1252</v>
      </c>
      <c r="F135" s="55">
        <v>0</v>
      </c>
      <c r="G135" s="55" t="s">
        <v>1221</v>
      </c>
      <c r="H135" s="55" t="s">
        <v>1251</v>
      </c>
      <c r="I135" s="55"/>
      <c r="J135" s="95" t="s">
        <v>232</v>
      </c>
      <c r="K135" s="69"/>
    </row>
    <row r="136" spans="2:11" x14ac:dyDescent="0.3">
      <c r="B136" s="92" t="s">
        <v>1253</v>
      </c>
      <c r="C136" s="55" t="s">
        <v>1254</v>
      </c>
      <c r="D136" s="55">
        <v>5</v>
      </c>
      <c r="E136" s="55">
        <v>786</v>
      </c>
      <c r="F136" s="55">
        <v>450</v>
      </c>
      <c r="G136" s="55" t="s">
        <v>1221</v>
      </c>
      <c r="H136" s="55" t="s">
        <v>1255</v>
      </c>
      <c r="I136" s="55"/>
      <c r="J136" s="95" t="s">
        <v>232</v>
      </c>
      <c r="K136" s="69"/>
    </row>
    <row r="137" spans="2:11" x14ac:dyDescent="0.3">
      <c r="B137" s="92" t="s">
        <v>1256</v>
      </c>
      <c r="C137" s="55" t="s">
        <v>1257</v>
      </c>
      <c r="D137" s="55">
        <v>9</v>
      </c>
      <c r="E137" s="55">
        <v>3800</v>
      </c>
      <c r="F137" s="55">
        <v>1800</v>
      </c>
      <c r="G137" s="55" t="s">
        <v>1221</v>
      </c>
      <c r="H137" s="55" t="s">
        <v>1258</v>
      </c>
      <c r="I137" s="55"/>
      <c r="J137" s="95" t="s">
        <v>232</v>
      </c>
      <c r="K137" s="69"/>
    </row>
    <row r="138" spans="2:11" x14ac:dyDescent="0.3">
      <c r="B138" s="92" t="s">
        <v>1259</v>
      </c>
      <c r="C138" s="55" t="s">
        <v>1260</v>
      </c>
      <c r="D138" s="55">
        <v>14</v>
      </c>
      <c r="E138" s="55">
        <v>13300</v>
      </c>
      <c r="F138" s="55">
        <v>5910</v>
      </c>
      <c r="G138" s="55" t="s">
        <v>1221</v>
      </c>
      <c r="H138" s="55" t="s">
        <v>1261</v>
      </c>
      <c r="I138" s="55"/>
      <c r="J138" s="95" t="s">
        <v>232</v>
      </c>
      <c r="K138" s="69"/>
    </row>
    <row r="139" spans="2:11" x14ac:dyDescent="0.3">
      <c r="B139" s="92" t="s">
        <v>1262</v>
      </c>
      <c r="C139" s="55" t="s">
        <v>1263</v>
      </c>
      <c r="D139" s="55">
        <v>19</v>
      </c>
      <c r="E139" s="55">
        <v>37000</v>
      </c>
      <c r="F139" s="55">
        <v>7800</v>
      </c>
      <c r="G139" s="55" t="s">
        <v>1221</v>
      </c>
      <c r="H139" s="55" t="s">
        <v>1264</v>
      </c>
      <c r="I139" s="55"/>
      <c r="J139" s="95" t="s">
        <v>232</v>
      </c>
      <c r="K139" s="69"/>
    </row>
    <row r="140" spans="2:11" ht="49.5" x14ac:dyDescent="0.3">
      <c r="B140" s="92" t="s">
        <v>1265</v>
      </c>
      <c r="C140" s="55" t="s">
        <v>1266</v>
      </c>
      <c r="D140" s="55">
        <v>1</v>
      </c>
      <c r="E140" s="83" t="s">
        <v>1267</v>
      </c>
      <c r="F140" s="55">
        <v>0</v>
      </c>
      <c r="G140" s="55" t="s">
        <v>1221</v>
      </c>
      <c r="H140" s="55" t="s">
        <v>1266</v>
      </c>
      <c r="I140" s="55"/>
      <c r="J140" s="95" t="s">
        <v>232</v>
      </c>
      <c r="K140" s="69"/>
    </row>
    <row r="141" spans="2:11" x14ac:dyDescent="0.3">
      <c r="B141" s="92" t="s">
        <v>1268</v>
      </c>
      <c r="C141" s="55" t="s">
        <v>1269</v>
      </c>
      <c r="D141" s="55">
        <v>5</v>
      </c>
      <c r="E141" s="55">
        <v>500</v>
      </c>
      <c r="F141" s="55">
        <v>270</v>
      </c>
      <c r="G141" s="55" t="s">
        <v>1221</v>
      </c>
      <c r="H141" s="55" t="s">
        <v>1270</v>
      </c>
      <c r="I141" s="55"/>
      <c r="J141" s="95" t="s">
        <v>232</v>
      </c>
      <c r="K141" s="69"/>
    </row>
    <row r="142" spans="2:11" x14ac:dyDescent="0.3">
      <c r="B142" s="92" t="s">
        <v>1271</v>
      </c>
      <c r="C142" s="55" t="s">
        <v>1272</v>
      </c>
      <c r="D142" s="55">
        <v>9</v>
      </c>
      <c r="E142" s="55">
        <v>2400</v>
      </c>
      <c r="F142" s="55">
        <v>990</v>
      </c>
      <c r="G142" s="55" t="s">
        <v>1221</v>
      </c>
      <c r="H142" s="55" t="s">
        <v>1273</v>
      </c>
      <c r="I142" s="55"/>
      <c r="J142" s="95" t="s">
        <v>232</v>
      </c>
      <c r="K142" s="69"/>
    </row>
    <row r="143" spans="2:11" x14ac:dyDescent="0.3">
      <c r="B143" s="92" t="s">
        <v>1274</v>
      </c>
      <c r="C143" s="55" t="s">
        <v>1275</v>
      </c>
      <c r="D143" s="55">
        <v>14</v>
      </c>
      <c r="E143" s="55">
        <v>8500</v>
      </c>
      <c r="F143" s="55">
        <v>3750</v>
      </c>
      <c r="G143" s="55" t="s">
        <v>1221</v>
      </c>
      <c r="H143" s="55" t="s">
        <v>1276</v>
      </c>
      <c r="I143" s="55"/>
      <c r="J143" s="95" t="s">
        <v>232</v>
      </c>
      <c r="K143" s="69"/>
    </row>
    <row r="144" spans="2:11" x14ac:dyDescent="0.3">
      <c r="B144" s="92" t="s">
        <v>1277</v>
      </c>
      <c r="C144" s="55" t="s">
        <v>1278</v>
      </c>
      <c r="D144" s="55">
        <v>19</v>
      </c>
      <c r="E144" s="55">
        <v>24000</v>
      </c>
      <c r="F144" s="55">
        <v>5000</v>
      </c>
      <c r="G144" s="55" t="s">
        <v>1221</v>
      </c>
      <c r="H144" s="55" t="s">
        <v>1279</v>
      </c>
      <c r="I144" s="55"/>
      <c r="J144" s="95" t="s">
        <v>232</v>
      </c>
      <c r="K144" s="69"/>
    </row>
    <row r="145" spans="2:11" ht="49.5" x14ac:dyDescent="0.3">
      <c r="B145" s="92" t="s">
        <v>1280</v>
      </c>
      <c r="C145" s="55" t="s">
        <v>1281</v>
      </c>
      <c r="D145" s="55">
        <v>1</v>
      </c>
      <c r="E145" s="83" t="s">
        <v>1282</v>
      </c>
      <c r="F145" s="55">
        <v>0</v>
      </c>
      <c r="G145" s="55" t="s">
        <v>1221</v>
      </c>
      <c r="H145" s="55" t="s">
        <v>1281</v>
      </c>
      <c r="I145" s="55"/>
      <c r="J145" s="95" t="s">
        <v>232</v>
      </c>
      <c r="K145" s="69"/>
    </row>
    <row r="146" spans="2:11" x14ac:dyDescent="0.3">
      <c r="B146" s="92" t="s">
        <v>1283</v>
      </c>
      <c r="C146" s="55" t="s">
        <v>1284</v>
      </c>
      <c r="D146" s="55">
        <v>5</v>
      </c>
      <c r="E146" s="55">
        <v>488</v>
      </c>
      <c r="F146" s="55">
        <v>270</v>
      </c>
      <c r="G146" s="55" t="s">
        <v>1221</v>
      </c>
      <c r="H146" s="55" t="s">
        <v>1285</v>
      </c>
      <c r="I146" s="55"/>
      <c r="J146" s="95" t="s">
        <v>232</v>
      </c>
      <c r="K146" s="69"/>
    </row>
    <row r="147" spans="2:11" x14ac:dyDescent="0.3">
      <c r="B147" s="92" t="s">
        <v>1286</v>
      </c>
      <c r="C147" s="55" t="s">
        <v>1287</v>
      </c>
      <c r="D147" s="55">
        <v>9</v>
      </c>
      <c r="E147" s="55">
        <v>2300</v>
      </c>
      <c r="F147" s="55">
        <v>960</v>
      </c>
      <c r="G147" s="55" t="s">
        <v>1221</v>
      </c>
      <c r="H147" s="55" t="s">
        <v>1288</v>
      </c>
      <c r="I147" s="55"/>
      <c r="J147" s="95" t="s">
        <v>232</v>
      </c>
      <c r="K147" s="69"/>
    </row>
    <row r="148" spans="2:11" x14ac:dyDescent="0.3">
      <c r="B148" s="92" t="s">
        <v>1289</v>
      </c>
      <c r="C148" s="55" t="s">
        <v>1290</v>
      </c>
      <c r="D148" s="55">
        <v>14</v>
      </c>
      <c r="E148" s="55">
        <v>8300</v>
      </c>
      <c r="F148" s="55">
        <v>3660</v>
      </c>
      <c r="G148" s="55" t="s">
        <v>1221</v>
      </c>
      <c r="H148" s="55" t="s">
        <v>1291</v>
      </c>
      <c r="I148" s="55"/>
      <c r="J148" s="95" t="s">
        <v>232</v>
      </c>
      <c r="K148" s="69"/>
    </row>
    <row r="149" spans="2:11" x14ac:dyDescent="0.3">
      <c r="B149" s="92" t="s">
        <v>1292</v>
      </c>
      <c r="C149" s="55" t="s">
        <v>1293</v>
      </c>
      <c r="D149" s="55">
        <v>19</v>
      </c>
      <c r="E149" s="55">
        <v>23000</v>
      </c>
      <c r="F149" s="55">
        <v>4900</v>
      </c>
      <c r="G149" s="55" t="s">
        <v>1221</v>
      </c>
      <c r="H149" s="55" t="s">
        <v>1294</v>
      </c>
      <c r="I149" s="55"/>
      <c r="J149" s="95" t="s">
        <v>232</v>
      </c>
      <c r="K149" s="69"/>
    </row>
    <row r="150" spans="2:11" x14ac:dyDescent="0.3">
      <c r="B150" s="467" t="s">
        <v>1295</v>
      </c>
      <c r="C150" s="467"/>
      <c r="D150" s="467"/>
      <c r="E150" s="467"/>
      <c r="F150" s="467"/>
      <c r="G150" s="467"/>
      <c r="H150" s="467"/>
      <c r="I150" s="467"/>
      <c r="J150" s="467"/>
      <c r="K150" s="467"/>
    </row>
    <row r="151" spans="2:11" ht="33" x14ac:dyDescent="0.3">
      <c r="B151" s="92" t="s">
        <v>1296</v>
      </c>
      <c r="C151" s="171" t="s">
        <v>1297</v>
      </c>
      <c r="D151" s="171">
        <v>10</v>
      </c>
      <c r="E151" s="83" t="s">
        <v>1298</v>
      </c>
      <c r="F151" s="55">
        <v>90</v>
      </c>
      <c r="G151" s="171" t="s">
        <v>924</v>
      </c>
      <c r="H151" s="171" t="s">
        <v>134</v>
      </c>
      <c r="I151" s="171"/>
      <c r="J151" s="95" t="s">
        <v>232</v>
      </c>
      <c r="K151" s="172"/>
    </row>
    <row r="152" spans="2:11" ht="33" x14ac:dyDescent="0.3">
      <c r="B152" s="92" t="s">
        <v>1299</v>
      </c>
      <c r="C152" s="171" t="s">
        <v>1300</v>
      </c>
      <c r="D152" s="171">
        <v>25</v>
      </c>
      <c r="E152" s="83" t="s">
        <v>1298</v>
      </c>
      <c r="F152" s="55">
        <v>90</v>
      </c>
      <c r="G152" s="171" t="s">
        <v>924</v>
      </c>
      <c r="H152" s="171" t="s">
        <v>134</v>
      </c>
      <c r="I152" s="171"/>
      <c r="J152" s="95" t="s">
        <v>232</v>
      </c>
      <c r="K152" s="172"/>
    </row>
    <row r="153" spans="2:11" ht="33" x14ac:dyDescent="0.3">
      <c r="B153" s="92" t="s">
        <v>1301</v>
      </c>
      <c r="C153" s="171" t="s">
        <v>1302</v>
      </c>
      <c r="D153" s="171">
        <v>20</v>
      </c>
      <c r="E153" s="83" t="s">
        <v>1298</v>
      </c>
      <c r="F153" s="55">
        <v>90</v>
      </c>
      <c r="G153" s="171" t="s">
        <v>924</v>
      </c>
      <c r="H153" s="171" t="s">
        <v>134</v>
      </c>
      <c r="I153" s="171"/>
      <c r="J153" s="95" t="s">
        <v>232</v>
      </c>
      <c r="K153" s="172"/>
    </row>
    <row r="154" spans="2:11" x14ac:dyDescent="0.3">
      <c r="B154" s="169" t="s">
        <v>78</v>
      </c>
      <c r="C154" s="463" t="s">
        <v>1303</v>
      </c>
      <c r="D154" s="463"/>
      <c r="E154" s="463"/>
      <c r="F154" s="463"/>
      <c r="G154" s="463"/>
      <c r="H154" s="463"/>
      <c r="I154" s="463"/>
      <c r="J154" s="463"/>
      <c r="K154" s="463"/>
    </row>
    <row r="155" spans="2:11" x14ac:dyDescent="0.3">
      <c r="B155" s="173"/>
      <c r="C155" s="468" t="s">
        <v>1304</v>
      </c>
      <c r="D155" s="468"/>
      <c r="E155" s="468" t="s">
        <v>1305</v>
      </c>
      <c r="F155" s="468"/>
      <c r="G155" s="468"/>
      <c r="H155" s="468"/>
      <c r="I155" s="174" t="s">
        <v>1306</v>
      </c>
      <c r="J155" s="173" t="s">
        <v>1034</v>
      </c>
      <c r="K155" s="173" t="s">
        <v>1035</v>
      </c>
    </row>
    <row r="156" spans="2:11" x14ac:dyDescent="0.3">
      <c r="B156" s="92" t="s">
        <v>1307</v>
      </c>
      <c r="C156" s="469" t="s">
        <v>1308</v>
      </c>
      <c r="D156" s="469"/>
      <c r="E156" s="469" t="s">
        <v>491</v>
      </c>
      <c r="F156" s="469"/>
      <c r="G156" s="469"/>
      <c r="H156" s="469"/>
      <c r="I156" s="175" t="s">
        <v>1309</v>
      </c>
      <c r="J156" s="95" t="s">
        <v>232</v>
      </c>
      <c r="K156" s="158"/>
    </row>
    <row r="157" spans="2:11" x14ac:dyDescent="0.3">
      <c r="B157" s="92" t="s">
        <v>1310</v>
      </c>
      <c r="C157" s="469" t="s">
        <v>494</v>
      </c>
      <c r="D157" s="469"/>
      <c r="E157" s="469" t="s">
        <v>1311</v>
      </c>
      <c r="F157" s="469"/>
      <c r="G157" s="469"/>
      <c r="H157" s="469"/>
      <c r="I157" s="176" t="s">
        <v>1312</v>
      </c>
      <c r="J157" s="95" t="s">
        <v>232</v>
      </c>
      <c r="K157" s="158"/>
    </row>
    <row r="158" spans="2:11" x14ac:dyDescent="0.3">
      <c r="B158" s="92" t="s">
        <v>1313</v>
      </c>
      <c r="C158" s="469" t="s">
        <v>494</v>
      </c>
      <c r="D158" s="469"/>
      <c r="E158" s="469" t="s">
        <v>1314</v>
      </c>
      <c r="F158" s="469"/>
      <c r="G158" s="469"/>
      <c r="H158" s="469"/>
      <c r="I158" s="176" t="s">
        <v>1312</v>
      </c>
      <c r="J158" s="95" t="s">
        <v>232</v>
      </c>
      <c r="K158" s="158"/>
    </row>
    <row r="159" spans="2:11" x14ac:dyDescent="0.3">
      <c r="B159" s="92" t="s">
        <v>1315</v>
      </c>
      <c r="C159" s="469" t="s">
        <v>494</v>
      </c>
      <c r="D159" s="469"/>
      <c r="E159" s="469" t="s">
        <v>1295</v>
      </c>
      <c r="F159" s="469"/>
      <c r="G159" s="469"/>
      <c r="H159" s="469"/>
      <c r="I159" s="176" t="s">
        <v>1312</v>
      </c>
      <c r="J159" s="95" t="s">
        <v>232</v>
      </c>
      <c r="K159" s="158"/>
    </row>
    <row r="160" spans="2:11" x14ac:dyDescent="0.3">
      <c r="B160" s="92" t="s">
        <v>1316</v>
      </c>
      <c r="C160" s="469" t="s">
        <v>494</v>
      </c>
      <c r="D160" s="469"/>
      <c r="E160" s="469" t="s">
        <v>322</v>
      </c>
      <c r="F160" s="469"/>
      <c r="G160" s="469"/>
      <c r="H160" s="469"/>
      <c r="I160" s="177" t="s">
        <v>1317</v>
      </c>
      <c r="J160" s="95" t="s">
        <v>232</v>
      </c>
      <c r="K160" s="158"/>
    </row>
    <row r="161" spans="2:11" x14ac:dyDescent="0.3">
      <c r="B161" s="92" t="s">
        <v>1318</v>
      </c>
      <c r="C161" s="469" t="s">
        <v>494</v>
      </c>
      <c r="D161" s="469"/>
      <c r="E161" s="469" t="s">
        <v>1319</v>
      </c>
      <c r="F161" s="469"/>
      <c r="G161" s="469"/>
      <c r="H161" s="469"/>
      <c r="I161" s="177" t="s">
        <v>1317</v>
      </c>
      <c r="J161" s="95" t="s">
        <v>232</v>
      </c>
      <c r="K161" s="158"/>
    </row>
    <row r="162" spans="2:11" x14ac:dyDescent="0.3">
      <c r="B162" s="92" t="s">
        <v>1320</v>
      </c>
      <c r="C162" s="469" t="s">
        <v>494</v>
      </c>
      <c r="D162" s="469"/>
      <c r="E162" s="469" t="s">
        <v>1321</v>
      </c>
      <c r="F162" s="469"/>
      <c r="G162" s="469"/>
      <c r="H162" s="469"/>
      <c r="I162" s="176" t="s">
        <v>1312</v>
      </c>
      <c r="J162" s="95" t="s">
        <v>232</v>
      </c>
      <c r="K162" s="158"/>
    </row>
    <row r="163" spans="2:11" ht="24" customHeight="1" x14ac:dyDescent="0.3">
      <c r="B163" s="92" t="s">
        <v>1322</v>
      </c>
      <c r="C163" s="469" t="s">
        <v>1323</v>
      </c>
      <c r="D163" s="469"/>
      <c r="E163" s="469" t="s">
        <v>1323</v>
      </c>
      <c r="F163" s="469"/>
      <c r="G163" s="469"/>
      <c r="H163" s="469"/>
      <c r="I163" s="178" t="s">
        <v>1324</v>
      </c>
      <c r="J163" s="95" t="s">
        <v>232</v>
      </c>
      <c r="K163" s="158"/>
    </row>
    <row r="164" spans="2:11" ht="24" customHeight="1" x14ac:dyDescent="0.3">
      <c r="B164" s="92" t="s">
        <v>1325</v>
      </c>
      <c r="C164" s="469" t="s">
        <v>1323</v>
      </c>
      <c r="D164" s="469"/>
      <c r="E164" s="469" t="s">
        <v>1326</v>
      </c>
      <c r="F164" s="469"/>
      <c r="G164" s="469"/>
      <c r="H164" s="469"/>
      <c r="I164" s="178" t="s">
        <v>1324</v>
      </c>
      <c r="J164" s="95" t="s">
        <v>232</v>
      </c>
      <c r="K164" s="158"/>
    </row>
    <row r="165" spans="2:11" ht="24" customHeight="1" x14ac:dyDescent="0.3">
      <c r="B165" s="92" t="s">
        <v>1327</v>
      </c>
      <c r="C165" s="469" t="s">
        <v>1323</v>
      </c>
      <c r="D165" s="469"/>
      <c r="E165" s="469" t="s">
        <v>1328</v>
      </c>
      <c r="F165" s="469"/>
      <c r="G165" s="469"/>
      <c r="H165" s="469"/>
      <c r="I165" s="179" t="s">
        <v>1329</v>
      </c>
      <c r="J165" s="95" t="s">
        <v>232</v>
      </c>
      <c r="K165" s="158"/>
    </row>
    <row r="166" spans="2:11" ht="24" customHeight="1" x14ac:dyDescent="0.3">
      <c r="B166" s="92" t="s">
        <v>1330</v>
      </c>
      <c r="C166" s="469" t="s">
        <v>1323</v>
      </c>
      <c r="D166" s="469"/>
      <c r="E166" s="470" t="s">
        <v>1331</v>
      </c>
      <c r="F166" s="470"/>
      <c r="G166" s="470"/>
      <c r="H166" s="470"/>
      <c r="I166" s="179" t="s">
        <v>1329</v>
      </c>
      <c r="J166" s="95" t="s">
        <v>232</v>
      </c>
      <c r="K166" s="158"/>
    </row>
    <row r="167" spans="2:11" x14ac:dyDescent="0.3">
      <c r="B167" s="92" t="s">
        <v>1332</v>
      </c>
      <c r="C167" s="469" t="s">
        <v>1308</v>
      </c>
      <c r="D167" s="469"/>
      <c r="E167" s="469" t="s">
        <v>321</v>
      </c>
      <c r="F167" s="469"/>
      <c r="G167" s="469"/>
      <c r="H167" s="469"/>
      <c r="I167" s="180" t="s">
        <v>1333</v>
      </c>
      <c r="J167" s="95" t="s">
        <v>232</v>
      </c>
      <c r="K167" s="158"/>
    </row>
    <row r="168" spans="2:11" ht="24" customHeight="1" x14ac:dyDescent="0.3">
      <c r="B168" s="92" t="s">
        <v>1334</v>
      </c>
      <c r="C168" s="469" t="s">
        <v>1323</v>
      </c>
      <c r="D168" s="469"/>
      <c r="E168" s="469" t="s">
        <v>1335</v>
      </c>
      <c r="F168" s="469"/>
      <c r="G168" s="469"/>
      <c r="H168" s="469"/>
      <c r="I168" s="178" t="s">
        <v>1324</v>
      </c>
      <c r="J168" s="95" t="s">
        <v>232</v>
      </c>
      <c r="K168" s="158"/>
    </row>
    <row r="169" spans="2:11" x14ac:dyDescent="0.3">
      <c r="B169" s="92" t="s">
        <v>1336</v>
      </c>
      <c r="C169" s="469" t="s">
        <v>494</v>
      </c>
      <c r="D169" s="469"/>
      <c r="E169" s="469" t="s">
        <v>1337</v>
      </c>
      <c r="F169" s="469"/>
      <c r="G169" s="469"/>
      <c r="H169" s="469"/>
      <c r="I169" s="176" t="s">
        <v>1312</v>
      </c>
      <c r="J169" s="95" t="s">
        <v>232</v>
      </c>
      <c r="K169" s="158"/>
    </row>
    <row r="170" spans="2:11" ht="24" customHeight="1" x14ac:dyDescent="0.3">
      <c r="B170" s="92" t="s">
        <v>1338</v>
      </c>
      <c r="C170" s="469" t="s">
        <v>1323</v>
      </c>
      <c r="D170" s="469"/>
      <c r="E170" s="469" t="s">
        <v>1339</v>
      </c>
      <c r="F170" s="469"/>
      <c r="G170" s="469"/>
      <c r="H170" s="469"/>
      <c r="I170" s="178" t="s">
        <v>1324</v>
      </c>
      <c r="J170" s="95" t="s">
        <v>232</v>
      </c>
      <c r="K170" s="158"/>
    </row>
    <row r="171" spans="2:11" ht="24" customHeight="1" x14ac:dyDescent="0.3">
      <c r="B171" s="92" t="s">
        <v>1340</v>
      </c>
      <c r="C171" s="469" t="s">
        <v>1323</v>
      </c>
      <c r="D171" s="469"/>
      <c r="E171" s="469" t="s">
        <v>1341</v>
      </c>
      <c r="F171" s="469"/>
      <c r="G171" s="469"/>
      <c r="H171" s="469"/>
      <c r="I171" s="178" t="s">
        <v>1324</v>
      </c>
      <c r="J171" s="95" t="s">
        <v>232</v>
      </c>
      <c r="K171" s="158"/>
    </row>
    <row r="172" spans="2:11" ht="24" customHeight="1" x14ac:dyDescent="0.3">
      <c r="B172" s="92" t="s">
        <v>1342</v>
      </c>
      <c r="C172" s="469" t="s">
        <v>1323</v>
      </c>
      <c r="D172" s="469"/>
      <c r="E172" s="469" t="s">
        <v>1343</v>
      </c>
      <c r="F172" s="469"/>
      <c r="G172" s="469"/>
      <c r="H172" s="469"/>
      <c r="I172" s="178" t="s">
        <v>1324</v>
      </c>
      <c r="J172" s="95" t="s">
        <v>232</v>
      </c>
      <c r="K172" s="158"/>
    </row>
    <row r="173" spans="2:11" ht="24" customHeight="1" x14ac:dyDescent="0.3">
      <c r="B173" s="92" t="s">
        <v>1344</v>
      </c>
      <c r="C173" s="469" t="s">
        <v>1323</v>
      </c>
      <c r="D173" s="469"/>
      <c r="E173" s="469" t="s">
        <v>323</v>
      </c>
      <c r="F173" s="469"/>
      <c r="G173" s="469"/>
      <c r="H173" s="469"/>
      <c r="I173" s="178" t="s">
        <v>1324</v>
      </c>
      <c r="J173" s="95" t="s">
        <v>232</v>
      </c>
      <c r="K173" s="158"/>
    </row>
    <row r="174" spans="2:11" x14ac:dyDescent="0.3">
      <c r="B174" s="92" t="s">
        <v>1345</v>
      </c>
      <c r="C174" s="469" t="s">
        <v>1308</v>
      </c>
      <c r="D174" s="469"/>
      <c r="E174" s="469" t="s">
        <v>1346</v>
      </c>
      <c r="F174" s="469"/>
      <c r="G174" s="469"/>
      <c r="H174" s="469"/>
      <c r="I174" s="181" t="s">
        <v>1347</v>
      </c>
      <c r="J174" s="95" t="s">
        <v>232</v>
      </c>
      <c r="K174" s="164"/>
    </row>
    <row r="175" spans="2:11" ht="24" customHeight="1" x14ac:dyDescent="0.3">
      <c r="B175" s="92" t="s">
        <v>1348</v>
      </c>
      <c r="C175" s="469" t="s">
        <v>1323</v>
      </c>
      <c r="D175" s="469"/>
      <c r="E175" s="469" t="s">
        <v>1349</v>
      </c>
      <c r="F175" s="469"/>
      <c r="G175" s="469"/>
      <c r="H175" s="469"/>
      <c r="I175" s="178" t="s">
        <v>1324</v>
      </c>
      <c r="J175" s="95" t="s">
        <v>232</v>
      </c>
      <c r="K175" s="158"/>
    </row>
    <row r="176" spans="2:11" x14ac:dyDescent="0.3">
      <c r="B176" s="92" t="s">
        <v>1350</v>
      </c>
      <c r="C176" s="469" t="s">
        <v>1351</v>
      </c>
      <c r="D176" s="469"/>
      <c r="E176" s="469" t="s">
        <v>1352</v>
      </c>
      <c r="F176" s="469"/>
      <c r="G176" s="469"/>
      <c r="H176" s="469"/>
      <c r="I176" s="182" t="s">
        <v>1353</v>
      </c>
      <c r="J176" s="95" t="s">
        <v>232</v>
      </c>
      <c r="K176" s="158"/>
    </row>
    <row r="177" spans="2:11" x14ac:dyDescent="0.3">
      <c r="B177" s="92" t="s">
        <v>1354</v>
      </c>
      <c r="C177" s="469" t="s">
        <v>1355</v>
      </c>
      <c r="D177" s="469"/>
      <c r="E177" s="469" t="s">
        <v>1349</v>
      </c>
      <c r="F177" s="469"/>
      <c r="G177" s="469"/>
      <c r="H177" s="469"/>
      <c r="I177" s="183" t="s">
        <v>1356</v>
      </c>
      <c r="J177" s="95" t="s">
        <v>232</v>
      </c>
      <c r="K177" s="158"/>
    </row>
    <row r="178" spans="2:11" ht="15" customHeight="1" x14ac:dyDescent="0.3">
      <c r="B178" s="92" t="s">
        <v>1357</v>
      </c>
      <c r="C178" s="469" t="s">
        <v>1358</v>
      </c>
      <c r="D178" s="469"/>
      <c r="E178" s="469" t="s">
        <v>1359</v>
      </c>
      <c r="F178" s="469"/>
      <c r="G178" s="469"/>
      <c r="H178" s="469"/>
      <c r="I178" s="184" t="s">
        <v>1360</v>
      </c>
      <c r="J178" s="95" t="s">
        <v>232</v>
      </c>
      <c r="K178" s="164"/>
    </row>
    <row r="179" spans="2:11" x14ac:dyDescent="0.3">
      <c r="J179" s="185"/>
      <c r="K179" s="166"/>
    </row>
    <row r="180" spans="2:11" x14ac:dyDescent="0.3">
      <c r="J180" s="165"/>
      <c r="K180" s="166"/>
    </row>
  </sheetData>
  <mergeCells count="56">
    <mergeCell ref="C178:D178"/>
    <mergeCell ref="E178:H178"/>
    <mergeCell ref="C175:D175"/>
    <mergeCell ref="E175:H175"/>
    <mergeCell ref="C176:D176"/>
    <mergeCell ref="E176:H176"/>
    <mergeCell ref="C177:D177"/>
    <mergeCell ref="E177:H177"/>
    <mergeCell ref="C172:D172"/>
    <mergeCell ref="E172:H172"/>
    <mergeCell ref="C173:D173"/>
    <mergeCell ref="E173:H173"/>
    <mergeCell ref="C174:D174"/>
    <mergeCell ref="E174:H174"/>
    <mergeCell ref="C169:D169"/>
    <mergeCell ref="E169:H169"/>
    <mergeCell ref="C170:D170"/>
    <mergeCell ref="E170:H170"/>
    <mergeCell ref="C171:D171"/>
    <mergeCell ref="E171:H171"/>
    <mergeCell ref="C166:D166"/>
    <mergeCell ref="E166:H166"/>
    <mergeCell ref="C167:D167"/>
    <mergeCell ref="E167:H167"/>
    <mergeCell ref="C168:D168"/>
    <mergeCell ref="E168:H168"/>
    <mergeCell ref="C163:D163"/>
    <mergeCell ref="E163:H163"/>
    <mergeCell ref="C164:D164"/>
    <mergeCell ref="E164:H164"/>
    <mergeCell ref="C165:D165"/>
    <mergeCell ref="E165:H165"/>
    <mergeCell ref="C160:D160"/>
    <mergeCell ref="E160:H160"/>
    <mergeCell ref="C161:D161"/>
    <mergeCell ref="E161:H161"/>
    <mergeCell ref="C162:D162"/>
    <mergeCell ref="E162:H162"/>
    <mergeCell ref="C157:D157"/>
    <mergeCell ref="E157:H157"/>
    <mergeCell ref="C158:D158"/>
    <mergeCell ref="E158:H158"/>
    <mergeCell ref="C159:D159"/>
    <mergeCell ref="E159:H159"/>
    <mergeCell ref="B150:K150"/>
    <mergeCell ref="C154:K154"/>
    <mergeCell ref="C155:D155"/>
    <mergeCell ref="E155:H155"/>
    <mergeCell ref="C156:D156"/>
    <mergeCell ref="E156:H156"/>
    <mergeCell ref="B124:K124"/>
    <mergeCell ref="I4:J4"/>
    <mergeCell ref="B13:K13"/>
    <mergeCell ref="B41:K41"/>
    <mergeCell ref="B62:K62"/>
    <mergeCell ref="B93:K93"/>
  </mergeCells>
  <phoneticPr fontId="2" type="noConversion"/>
  <conditionalFormatting sqref="J14:J39 J42:J60 J63:J92 J94:J123 J125:J149 J151:J153 J156:J178">
    <cfRule type="cellIs" dxfId="15" priority="1" operator="equal">
      <formula>"Incomplete"</formula>
    </cfRule>
    <cfRule type="cellIs" dxfId="14" priority="2" operator="equal">
      <formula>"N/A"</formula>
    </cfRule>
    <cfRule type="cellIs" dxfId="13" priority="3" operator="equal">
      <formula>"Pass"</formula>
    </cfRule>
    <cfRule type="cellIs" dxfId="12" priority="4" operator="equal">
      <formula>"Fail"</formula>
    </cfRule>
  </conditionalFormatting>
  <dataValidations count="2">
    <dataValidation type="list" allowBlank="1" showInputMessage="1" showErrorMessage="1" sqref="J151:J153 J125:J149 J94:J123 J63:J92 J42:J60 J14:J39 J156:J179">
      <formula1>"Pass,Fail,N/A,Block,Incomplete"</formula1>
    </dataValidation>
    <dataValidation type="list" allowBlank="1" showInputMessage="1" showErrorMessage="1" sqref="I4">
      <formula1>"Full,Spot"</formula1>
    </dataValidation>
  </dataValidations>
  <pageMargins left="0.7" right="0.7" top="0.75" bottom="0.75" header="0.3" footer="0.3"/>
  <pageSetup paperSize="9" orientation="portrait" r:id="rId1"/>
  <drawing r:id="rId2"/>
  <legacyDrawing r:id="rId3"/>
  <picture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3"/>
  <sheetViews>
    <sheetView showGridLines="0" topLeftCell="A10" zoomScale="84" zoomScaleNormal="84" workbookViewId="0">
      <selection activeCell="I104" sqref="I104:J104"/>
    </sheetView>
  </sheetViews>
  <sheetFormatPr defaultRowHeight="16.5" x14ac:dyDescent="0.3"/>
  <cols>
    <col min="1" max="1" width="2.125" style="130" customWidth="1"/>
    <col min="2" max="2" width="9.875" style="86" bestFit="1" customWidth="1"/>
    <col min="3" max="3" width="17.875" style="130" customWidth="1"/>
    <col min="4" max="5" width="18.125" style="86" customWidth="1"/>
    <col min="6" max="6" width="30" style="86" customWidth="1"/>
    <col min="7" max="7" width="33.25" style="86" customWidth="1"/>
    <col min="8" max="8" width="59.625" style="130" customWidth="1"/>
    <col min="9" max="9" width="7.75" style="84" customWidth="1"/>
    <col min="10" max="10" width="7.75" style="86" customWidth="1"/>
    <col min="11" max="11" width="54" style="130" customWidth="1"/>
    <col min="12" max="16384" width="9" style="130"/>
  </cols>
  <sheetData>
    <row r="2" spans="2:11" s="127" customFormat="1" x14ac:dyDescent="0.3">
      <c r="B2" s="84"/>
      <c r="D2" s="84"/>
      <c r="E2" s="84"/>
      <c r="F2" s="84"/>
      <c r="G2" s="84"/>
      <c r="I2" s="84"/>
      <c r="J2" s="84"/>
    </row>
    <row r="3" spans="2:11" s="127" customFormat="1" x14ac:dyDescent="0.3">
      <c r="B3" s="84"/>
      <c r="D3" s="84"/>
      <c r="E3" s="84"/>
      <c r="F3" s="84"/>
      <c r="G3" s="84"/>
      <c r="I3" s="84"/>
      <c r="J3" s="84"/>
    </row>
    <row r="4" spans="2:11" s="127" customFormat="1" ht="17.25" thickBot="1" x14ac:dyDescent="0.35">
      <c r="B4" s="84"/>
      <c r="D4" s="84"/>
      <c r="E4" s="84"/>
      <c r="F4" s="84"/>
      <c r="G4" s="84"/>
      <c r="H4" s="40" t="s">
        <v>1366</v>
      </c>
      <c r="I4" s="394" t="s">
        <v>72</v>
      </c>
      <c r="J4" s="394"/>
    </row>
    <row r="5" spans="2:11" s="127" customFormat="1" ht="17.25" thickTop="1" x14ac:dyDescent="0.3">
      <c r="B5" s="84"/>
      <c r="D5" s="84"/>
      <c r="E5" s="84"/>
      <c r="F5" s="84"/>
      <c r="G5" s="84"/>
      <c r="H5" s="41" t="s">
        <v>1367</v>
      </c>
      <c r="I5" s="42">
        <f>COUNTIF($I$14:$J$2049,"Pass")</f>
        <v>0</v>
      </c>
      <c r="J5" s="43">
        <f>I5/$I$10</f>
        <v>0</v>
      </c>
    </row>
    <row r="6" spans="2:11" x14ac:dyDescent="0.3">
      <c r="H6" s="44" t="s">
        <v>1368</v>
      </c>
      <c r="I6" s="45">
        <f>COUNTIF($I$14:$J$2049,"Fail")</f>
        <v>0</v>
      </c>
      <c r="J6" s="46">
        <f>I6/$I$10</f>
        <v>0</v>
      </c>
    </row>
    <row r="7" spans="2:11" s="127" customFormat="1" x14ac:dyDescent="0.3">
      <c r="B7" s="84"/>
      <c r="D7" s="84"/>
      <c r="E7" s="84"/>
      <c r="F7" s="84"/>
      <c r="G7" s="84"/>
      <c r="H7" s="44" t="s">
        <v>1369</v>
      </c>
      <c r="I7" s="45">
        <f>COUNTIF($I$14:$J$2049,"N/A")</f>
        <v>0</v>
      </c>
      <c r="J7" s="46">
        <f>I7/$I$10</f>
        <v>0</v>
      </c>
    </row>
    <row r="8" spans="2:11" x14ac:dyDescent="0.3">
      <c r="H8" s="44" t="s">
        <v>1370</v>
      </c>
      <c r="I8" s="45">
        <f>COUNTIF($I$14:$J$2049,"Block")</f>
        <v>0</v>
      </c>
      <c r="J8" s="46">
        <f>I8/$I$10</f>
        <v>0</v>
      </c>
    </row>
    <row r="9" spans="2:11" ht="17.25" thickBot="1" x14ac:dyDescent="0.35">
      <c r="H9" s="47" t="s">
        <v>1371</v>
      </c>
      <c r="I9" s="48">
        <f>COUNTIF($I$14:$J$2049,"Incomplete")</f>
        <v>93</v>
      </c>
      <c r="J9" s="49">
        <f>I9/$I$10</f>
        <v>1</v>
      </c>
    </row>
    <row r="10" spans="2:11" x14ac:dyDescent="0.3">
      <c r="H10" s="50" t="s">
        <v>1372</v>
      </c>
      <c r="I10" s="51">
        <f>SUM(I5:I9)</f>
        <v>93</v>
      </c>
      <c r="J10" s="43">
        <f>SUM(J5:J9)</f>
        <v>1</v>
      </c>
    </row>
    <row r="11" spans="2:11" ht="12" customHeight="1" x14ac:dyDescent="0.3"/>
    <row r="12" spans="2:11" x14ac:dyDescent="0.3">
      <c r="B12" s="188" t="s">
        <v>78</v>
      </c>
      <c r="C12" s="463" t="s">
        <v>1373</v>
      </c>
      <c r="D12" s="463"/>
      <c r="E12" s="89" t="s">
        <v>179</v>
      </c>
      <c r="F12" s="89" t="s">
        <v>317</v>
      </c>
      <c r="G12" s="89" t="s">
        <v>318</v>
      </c>
      <c r="H12" s="89" t="s">
        <v>493</v>
      </c>
      <c r="I12" s="463" t="s">
        <v>319</v>
      </c>
      <c r="J12" s="463"/>
      <c r="K12" s="89" t="s">
        <v>320</v>
      </c>
    </row>
    <row r="13" spans="2:11" x14ac:dyDescent="0.3">
      <c r="B13" s="189"/>
      <c r="C13" s="471" t="s">
        <v>1374</v>
      </c>
      <c r="D13" s="471"/>
      <c r="E13" s="471"/>
      <c r="F13" s="471"/>
      <c r="G13" s="471"/>
      <c r="H13" s="471"/>
      <c r="I13" s="471"/>
      <c r="J13" s="471"/>
      <c r="K13" s="471"/>
    </row>
    <row r="14" spans="2:11" ht="33" x14ac:dyDescent="0.3">
      <c r="B14" s="92" t="s">
        <v>1375</v>
      </c>
      <c r="C14" s="458" t="s">
        <v>1376</v>
      </c>
      <c r="D14" s="92" t="s">
        <v>1377</v>
      </c>
      <c r="E14" s="92" t="s">
        <v>1378</v>
      </c>
      <c r="F14" s="92" t="s">
        <v>1379</v>
      </c>
      <c r="G14" s="92" t="s">
        <v>1380</v>
      </c>
      <c r="H14" s="98" t="s">
        <v>1381</v>
      </c>
      <c r="I14" s="464" t="s">
        <v>232</v>
      </c>
      <c r="J14" s="465"/>
      <c r="K14" s="160"/>
    </row>
    <row r="15" spans="2:11" x14ac:dyDescent="0.3">
      <c r="B15" s="92" t="s">
        <v>1382</v>
      </c>
      <c r="C15" s="458"/>
      <c r="D15" s="92" t="s">
        <v>1383</v>
      </c>
      <c r="E15" s="92" t="s">
        <v>72</v>
      </c>
      <c r="F15" s="92" t="s">
        <v>1384</v>
      </c>
      <c r="G15" s="92" t="s">
        <v>1385</v>
      </c>
      <c r="H15" s="100" t="s">
        <v>1386</v>
      </c>
      <c r="I15" s="464" t="s">
        <v>232</v>
      </c>
      <c r="J15" s="465"/>
      <c r="K15" s="158"/>
    </row>
    <row r="16" spans="2:11" ht="99" x14ac:dyDescent="0.3">
      <c r="B16" s="92" t="s">
        <v>1387</v>
      </c>
      <c r="C16" s="458"/>
      <c r="D16" s="92" t="s">
        <v>1388</v>
      </c>
      <c r="E16" s="92" t="s">
        <v>87</v>
      </c>
      <c r="F16" s="92" t="s">
        <v>1389</v>
      </c>
      <c r="G16" s="92" t="s">
        <v>1380</v>
      </c>
      <c r="H16" s="98" t="s">
        <v>1390</v>
      </c>
      <c r="I16" s="464" t="s">
        <v>232</v>
      </c>
      <c r="J16" s="465"/>
      <c r="K16" s="158"/>
    </row>
    <row r="17" spans="2:11" x14ac:dyDescent="0.3">
      <c r="B17" s="92" t="s">
        <v>1391</v>
      </c>
      <c r="C17" s="458"/>
      <c r="D17" s="92" t="s">
        <v>1392</v>
      </c>
      <c r="E17" s="92" t="s">
        <v>87</v>
      </c>
      <c r="F17" s="92" t="s">
        <v>1393</v>
      </c>
      <c r="G17" s="92" t="s">
        <v>1380</v>
      </c>
      <c r="H17" s="98" t="s">
        <v>1394</v>
      </c>
      <c r="I17" s="464" t="s">
        <v>232</v>
      </c>
      <c r="J17" s="465"/>
      <c r="K17" s="158"/>
    </row>
    <row r="18" spans="2:11" x14ac:dyDescent="0.3">
      <c r="B18" s="92" t="s">
        <v>1395</v>
      </c>
      <c r="C18" s="458"/>
      <c r="D18" s="458" t="s">
        <v>1396</v>
      </c>
      <c r="E18" s="92" t="s">
        <v>87</v>
      </c>
      <c r="F18" s="92" t="s">
        <v>1397</v>
      </c>
      <c r="G18" s="92" t="s">
        <v>1380</v>
      </c>
      <c r="H18" s="98" t="s">
        <v>1398</v>
      </c>
      <c r="I18" s="464" t="s">
        <v>232</v>
      </c>
      <c r="J18" s="465"/>
      <c r="K18" s="158"/>
    </row>
    <row r="19" spans="2:11" ht="33" x14ac:dyDescent="0.3">
      <c r="B19" s="92" t="s">
        <v>1399</v>
      </c>
      <c r="C19" s="458"/>
      <c r="D19" s="458"/>
      <c r="E19" s="92" t="s">
        <v>87</v>
      </c>
      <c r="F19" s="96" t="s">
        <v>1400</v>
      </c>
      <c r="G19" s="91" t="s">
        <v>1380</v>
      </c>
      <c r="H19" s="98" t="s">
        <v>1401</v>
      </c>
      <c r="I19" s="464" t="s">
        <v>232</v>
      </c>
      <c r="J19" s="465"/>
      <c r="K19" s="158"/>
    </row>
    <row r="20" spans="2:11" ht="33" x14ac:dyDescent="0.3">
      <c r="B20" s="92" t="s">
        <v>1402</v>
      </c>
      <c r="C20" s="458"/>
      <c r="D20" s="458" t="s">
        <v>1403</v>
      </c>
      <c r="E20" s="92" t="s">
        <v>72</v>
      </c>
      <c r="F20" s="92" t="s">
        <v>1404</v>
      </c>
      <c r="G20" s="96" t="s">
        <v>1405</v>
      </c>
      <c r="H20" s="98" t="s">
        <v>1406</v>
      </c>
      <c r="I20" s="464" t="s">
        <v>232</v>
      </c>
      <c r="J20" s="465"/>
      <c r="K20" s="158"/>
    </row>
    <row r="21" spans="2:11" x14ac:dyDescent="0.3">
      <c r="B21" s="92" t="s">
        <v>1407</v>
      </c>
      <c r="C21" s="458"/>
      <c r="D21" s="458"/>
      <c r="E21" s="92" t="s">
        <v>87</v>
      </c>
      <c r="F21" s="92" t="s">
        <v>1408</v>
      </c>
      <c r="G21" s="96" t="s">
        <v>1409</v>
      </c>
      <c r="H21" s="98" t="s">
        <v>1410</v>
      </c>
      <c r="I21" s="464" t="s">
        <v>232</v>
      </c>
      <c r="J21" s="465"/>
      <c r="K21" s="158"/>
    </row>
    <row r="22" spans="2:11" ht="49.5" x14ac:dyDescent="0.3">
      <c r="B22" s="92" t="s">
        <v>1411</v>
      </c>
      <c r="C22" s="458"/>
      <c r="D22" s="92" t="s">
        <v>1412</v>
      </c>
      <c r="E22" s="92" t="s">
        <v>87</v>
      </c>
      <c r="F22" s="92" t="s">
        <v>1413</v>
      </c>
      <c r="G22" s="92" t="s">
        <v>1380</v>
      </c>
      <c r="H22" s="98" t="s">
        <v>1414</v>
      </c>
      <c r="I22" s="464" t="s">
        <v>232</v>
      </c>
      <c r="J22" s="465"/>
      <c r="K22" s="161"/>
    </row>
    <row r="23" spans="2:11" x14ac:dyDescent="0.3">
      <c r="B23" s="92" t="s">
        <v>1415</v>
      </c>
      <c r="C23" s="458" t="s">
        <v>1416</v>
      </c>
      <c r="D23" s="458" t="s">
        <v>1417</v>
      </c>
      <c r="E23" s="92" t="s">
        <v>496</v>
      </c>
      <c r="F23" s="92" t="s">
        <v>1418</v>
      </c>
      <c r="G23" s="92" t="s">
        <v>1419</v>
      </c>
      <c r="H23" s="98" t="s">
        <v>1420</v>
      </c>
      <c r="I23" s="464" t="s">
        <v>232</v>
      </c>
      <c r="J23" s="465"/>
      <c r="K23" s="158"/>
    </row>
    <row r="24" spans="2:11" ht="49.5" x14ac:dyDescent="0.3">
      <c r="B24" s="92" t="s">
        <v>1421</v>
      </c>
      <c r="C24" s="458"/>
      <c r="D24" s="458"/>
      <c r="E24" s="92" t="s">
        <v>87</v>
      </c>
      <c r="F24" s="472" t="s">
        <v>1422</v>
      </c>
      <c r="G24" s="156" t="s">
        <v>1423</v>
      </c>
      <c r="H24" s="155" t="s">
        <v>1424</v>
      </c>
      <c r="I24" s="464" t="s">
        <v>232</v>
      </c>
      <c r="J24" s="465"/>
      <c r="K24" s="158"/>
    </row>
    <row r="25" spans="2:11" ht="33" x14ac:dyDescent="0.3">
      <c r="B25" s="92" t="s">
        <v>1425</v>
      </c>
      <c r="C25" s="458"/>
      <c r="D25" s="458"/>
      <c r="E25" s="92" t="s">
        <v>87</v>
      </c>
      <c r="F25" s="459"/>
      <c r="G25" s="156" t="s">
        <v>1426</v>
      </c>
      <c r="H25" s="162" t="s">
        <v>1427</v>
      </c>
      <c r="I25" s="464" t="s">
        <v>232</v>
      </c>
      <c r="J25" s="465"/>
      <c r="K25" s="158"/>
    </row>
    <row r="26" spans="2:11" ht="49.5" x14ac:dyDescent="0.3">
      <c r="B26" s="92" t="s">
        <v>1428</v>
      </c>
      <c r="C26" s="458"/>
      <c r="D26" s="458"/>
      <c r="E26" s="92" t="s">
        <v>87</v>
      </c>
      <c r="F26" s="92" t="s">
        <v>1429</v>
      </c>
      <c r="G26" s="156" t="s">
        <v>1423</v>
      </c>
      <c r="H26" s="98" t="s">
        <v>1430</v>
      </c>
      <c r="I26" s="464" t="s">
        <v>232</v>
      </c>
      <c r="J26" s="465"/>
      <c r="K26" s="158"/>
    </row>
    <row r="27" spans="2:11" x14ac:dyDescent="0.3">
      <c r="B27" s="92" t="s">
        <v>1431</v>
      </c>
      <c r="C27" s="458"/>
      <c r="D27" s="458"/>
      <c r="E27" s="92" t="s">
        <v>87</v>
      </c>
      <c r="F27" s="458" t="s">
        <v>1432</v>
      </c>
      <c r="G27" s="458"/>
      <c r="H27" s="98" t="s">
        <v>1430</v>
      </c>
      <c r="I27" s="464" t="s">
        <v>232</v>
      </c>
      <c r="J27" s="465"/>
      <c r="K27" s="158"/>
    </row>
    <row r="28" spans="2:11" x14ac:dyDescent="0.3">
      <c r="B28" s="92" t="s">
        <v>1433</v>
      </c>
      <c r="C28" s="458"/>
      <c r="D28" s="458"/>
      <c r="E28" s="92" t="s">
        <v>87</v>
      </c>
      <c r="F28" s="458" t="s">
        <v>1434</v>
      </c>
      <c r="G28" s="458"/>
      <c r="H28" s="98" t="s">
        <v>1430</v>
      </c>
      <c r="I28" s="464" t="s">
        <v>232</v>
      </c>
      <c r="J28" s="465"/>
      <c r="K28" s="158"/>
    </row>
    <row r="29" spans="2:11" ht="33" x14ac:dyDescent="0.3">
      <c r="B29" s="92" t="s">
        <v>1435</v>
      </c>
      <c r="C29" s="458"/>
      <c r="D29" s="458"/>
      <c r="E29" s="92" t="s">
        <v>87</v>
      </c>
      <c r="F29" s="156" t="s">
        <v>1436</v>
      </c>
      <c r="G29" s="156" t="s">
        <v>1437</v>
      </c>
      <c r="H29" s="162" t="s">
        <v>1438</v>
      </c>
      <c r="I29" s="464" t="s">
        <v>232</v>
      </c>
      <c r="J29" s="465"/>
      <c r="K29" s="160"/>
    </row>
    <row r="30" spans="2:11" ht="49.5" x14ac:dyDescent="0.3">
      <c r="B30" s="92" t="s">
        <v>1439</v>
      </c>
      <c r="C30" s="458"/>
      <c r="D30" s="458"/>
      <c r="E30" s="92" t="s">
        <v>87</v>
      </c>
      <c r="F30" s="156" t="s">
        <v>1440</v>
      </c>
      <c r="G30" s="156" t="s">
        <v>1423</v>
      </c>
      <c r="H30" s="104" t="s">
        <v>1441</v>
      </c>
      <c r="I30" s="464" t="s">
        <v>232</v>
      </c>
      <c r="J30" s="465"/>
      <c r="K30" s="158"/>
    </row>
    <row r="31" spans="2:11" ht="35.25" customHeight="1" x14ac:dyDescent="0.3">
      <c r="B31" s="92" t="s">
        <v>1442</v>
      </c>
      <c r="C31" s="458"/>
      <c r="D31" s="458"/>
      <c r="E31" s="92" t="s">
        <v>496</v>
      </c>
      <c r="F31" s="458" t="s">
        <v>1443</v>
      </c>
      <c r="G31" s="458"/>
      <c r="H31" s="98" t="s">
        <v>1444</v>
      </c>
      <c r="I31" s="464" t="s">
        <v>232</v>
      </c>
      <c r="J31" s="465"/>
      <c r="K31" s="158"/>
    </row>
    <row r="32" spans="2:11" ht="35.25" customHeight="1" x14ac:dyDescent="0.3">
      <c r="B32" s="92" t="s">
        <v>1445</v>
      </c>
      <c r="C32" s="458"/>
      <c r="D32" s="458"/>
      <c r="E32" s="92" t="s">
        <v>87</v>
      </c>
      <c r="F32" s="156" t="s">
        <v>1446</v>
      </c>
      <c r="G32" s="156" t="s">
        <v>1380</v>
      </c>
      <c r="H32" s="103" t="s">
        <v>1447</v>
      </c>
      <c r="I32" s="464" t="s">
        <v>232</v>
      </c>
      <c r="J32" s="465"/>
      <c r="K32" s="158"/>
    </row>
    <row r="33" spans="2:11" ht="54.75" customHeight="1" x14ac:dyDescent="0.3">
      <c r="B33" s="92" t="s">
        <v>1448</v>
      </c>
      <c r="C33" s="458"/>
      <c r="D33" s="458"/>
      <c r="E33" s="92" t="s">
        <v>87</v>
      </c>
      <c r="F33" s="156" t="s">
        <v>1449</v>
      </c>
      <c r="G33" s="156" t="s">
        <v>1450</v>
      </c>
      <c r="H33" s="103" t="s">
        <v>1451</v>
      </c>
      <c r="I33" s="464" t="s">
        <v>232</v>
      </c>
      <c r="J33" s="465"/>
      <c r="K33" s="158"/>
    </row>
    <row r="34" spans="2:11" ht="35.25" customHeight="1" x14ac:dyDescent="0.3">
      <c r="B34" s="92" t="s">
        <v>1452</v>
      </c>
      <c r="C34" s="458"/>
      <c r="D34" s="466" t="s">
        <v>1453</v>
      </c>
      <c r="E34" s="92" t="s">
        <v>496</v>
      </c>
      <c r="F34" s="473" t="s">
        <v>1454</v>
      </c>
      <c r="G34" s="466" t="s">
        <v>1455</v>
      </c>
      <c r="H34" s="98" t="s">
        <v>1456</v>
      </c>
      <c r="I34" s="464" t="s">
        <v>232</v>
      </c>
      <c r="J34" s="465"/>
      <c r="K34" s="158"/>
    </row>
    <row r="35" spans="2:11" ht="35.25" customHeight="1" x14ac:dyDescent="0.3">
      <c r="B35" s="92" t="s">
        <v>1457</v>
      </c>
      <c r="C35" s="458"/>
      <c r="D35" s="466"/>
      <c r="E35" s="92" t="s">
        <v>87</v>
      </c>
      <c r="F35" s="473"/>
      <c r="G35" s="466"/>
      <c r="H35" s="98" t="s">
        <v>1458</v>
      </c>
      <c r="I35" s="464" t="s">
        <v>232</v>
      </c>
      <c r="J35" s="465"/>
      <c r="K35" s="158"/>
    </row>
    <row r="36" spans="2:11" ht="35.25" customHeight="1" x14ac:dyDescent="0.3">
      <c r="B36" s="92" t="s">
        <v>1459</v>
      </c>
      <c r="C36" s="458"/>
      <c r="D36" s="466"/>
      <c r="E36" s="92" t="s">
        <v>496</v>
      </c>
      <c r="F36" s="473"/>
      <c r="G36" s="96" t="s">
        <v>1460</v>
      </c>
      <c r="H36" s="98" t="s">
        <v>1461</v>
      </c>
      <c r="I36" s="464" t="s">
        <v>232</v>
      </c>
      <c r="J36" s="465"/>
      <c r="K36" s="158"/>
    </row>
    <row r="37" spans="2:11" ht="35.25" customHeight="1" x14ac:dyDescent="0.3">
      <c r="B37" s="92" t="s">
        <v>1462</v>
      </c>
      <c r="C37" s="458"/>
      <c r="D37" s="466"/>
      <c r="E37" s="92" t="s">
        <v>496</v>
      </c>
      <c r="F37" s="473"/>
      <c r="G37" s="96" t="s">
        <v>1463</v>
      </c>
      <c r="H37" s="98" t="s">
        <v>1464</v>
      </c>
      <c r="I37" s="464" t="s">
        <v>232</v>
      </c>
      <c r="J37" s="465"/>
      <c r="K37" s="158"/>
    </row>
    <row r="38" spans="2:11" ht="35.25" customHeight="1" x14ac:dyDescent="0.3">
      <c r="B38" s="92" t="s">
        <v>1465</v>
      </c>
      <c r="C38" s="458"/>
      <c r="D38" s="466"/>
      <c r="E38" s="92" t="s">
        <v>87</v>
      </c>
      <c r="F38" s="473"/>
      <c r="G38" s="96" t="s">
        <v>1466</v>
      </c>
      <c r="H38" s="98" t="s">
        <v>1467</v>
      </c>
      <c r="I38" s="464" t="s">
        <v>232</v>
      </c>
      <c r="J38" s="465"/>
      <c r="K38" s="158"/>
    </row>
    <row r="39" spans="2:11" ht="35.25" customHeight="1" x14ac:dyDescent="0.3">
      <c r="B39" s="92" t="s">
        <v>1468</v>
      </c>
      <c r="C39" s="458"/>
      <c r="D39" s="466"/>
      <c r="E39" s="92" t="s">
        <v>87</v>
      </c>
      <c r="F39" s="473"/>
      <c r="G39" s="96" t="s">
        <v>1469</v>
      </c>
      <c r="H39" s="98" t="s">
        <v>1470</v>
      </c>
      <c r="I39" s="464" t="s">
        <v>232</v>
      </c>
      <c r="J39" s="465"/>
      <c r="K39" s="158"/>
    </row>
    <row r="40" spans="2:11" ht="39.75" customHeight="1" x14ac:dyDescent="0.3">
      <c r="B40" s="92" t="s">
        <v>1471</v>
      </c>
      <c r="C40" s="458"/>
      <c r="D40" s="466"/>
      <c r="E40" s="92" t="s">
        <v>87</v>
      </c>
      <c r="F40" s="466" t="s">
        <v>1472</v>
      </c>
      <c r="G40" s="466"/>
      <c r="H40" s="98" t="s">
        <v>1473</v>
      </c>
      <c r="I40" s="464" t="s">
        <v>232</v>
      </c>
      <c r="J40" s="465"/>
      <c r="K40" s="158"/>
    </row>
    <row r="41" spans="2:11" ht="35.25" customHeight="1" x14ac:dyDescent="0.3">
      <c r="B41" s="92" t="s">
        <v>1474</v>
      </c>
      <c r="C41" s="458"/>
      <c r="D41" s="458" t="s">
        <v>1475</v>
      </c>
      <c r="E41" s="92" t="s">
        <v>87</v>
      </c>
      <c r="F41" s="92" t="s">
        <v>1476</v>
      </c>
      <c r="G41" s="92" t="s">
        <v>1477</v>
      </c>
      <c r="H41" s="98" t="s">
        <v>1478</v>
      </c>
      <c r="I41" s="464" t="s">
        <v>232</v>
      </c>
      <c r="J41" s="465"/>
      <c r="K41" s="158"/>
    </row>
    <row r="42" spans="2:11" ht="33" x14ac:dyDescent="0.3">
      <c r="B42" s="92" t="s">
        <v>1479</v>
      </c>
      <c r="C42" s="458"/>
      <c r="D42" s="458"/>
      <c r="E42" s="92" t="s">
        <v>87</v>
      </c>
      <c r="F42" s="92" t="s">
        <v>1480</v>
      </c>
      <c r="G42" s="92" t="s">
        <v>1477</v>
      </c>
      <c r="H42" s="98" t="s">
        <v>1481</v>
      </c>
      <c r="I42" s="464" t="s">
        <v>232</v>
      </c>
      <c r="J42" s="465"/>
      <c r="K42" s="161"/>
    </row>
    <row r="43" spans="2:11" ht="33" x14ac:dyDescent="0.3">
      <c r="B43" s="92" t="s">
        <v>1482</v>
      </c>
      <c r="C43" s="458"/>
      <c r="D43" s="458"/>
      <c r="E43" s="92" t="s">
        <v>87</v>
      </c>
      <c r="F43" s="92" t="s">
        <v>1483</v>
      </c>
      <c r="G43" s="92" t="s">
        <v>1477</v>
      </c>
      <c r="H43" s="98" t="s">
        <v>1484</v>
      </c>
      <c r="I43" s="464" t="s">
        <v>232</v>
      </c>
      <c r="J43" s="465"/>
      <c r="K43" s="158"/>
    </row>
    <row r="44" spans="2:11" ht="35.25" customHeight="1" x14ac:dyDescent="0.3">
      <c r="B44" s="92" t="s">
        <v>1485</v>
      </c>
      <c r="C44" s="458"/>
      <c r="D44" s="458"/>
      <c r="E44" s="92" t="s">
        <v>87</v>
      </c>
      <c r="F44" s="458" t="s">
        <v>1486</v>
      </c>
      <c r="G44" s="92" t="s">
        <v>833</v>
      </c>
      <c r="H44" s="98" t="s">
        <v>1487</v>
      </c>
      <c r="I44" s="464" t="s">
        <v>232</v>
      </c>
      <c r="J44" s="465"/>
      <c r="K44" s="158"/>
    </row>
    <row r="45" spans="2:11" x14ac:dyDescent="0.3">
      <c r="B45" s="92" t="s">
        <v>1488</v>
      </c>
      <c r="C45" s="458"/>
      <c r="D45" s="458"/>
      <c r="E45" s="92" t="s">
        <v>72</v>
      </c>
      <c r="F45" s="458"/>
      <c r="G45" s="92" t="s">
        <v>838</v>
      </c>
      <c r="H45" s="98" t="s">
        <v>1489</v>
      </c>
      <c r="I45" s="464" t="s">
        <v>232</v>
      </c>
      <c r="J45" s="465"/>
      <c r="K45" s="158"/>
    </row>
    <row r="46" spans="2:11" x14ac:dyDescent="0.3">
      <c r="B46" s="92" t="s">
        <v>1490</v>
      </c>
      <c r="C46" s="458"/>
      <c r="D46" s="458" t="s">
        <v>1491</v>
      </c>
      <c r="E46" s="92" t="s">
        <v>87</v>
      </c>
      <c r="F46" s="92" t="s">
        <v>1476</v>
      </c>
      <c r="G46" s="92" t="s">
        <v>1492</v>
      </c>
      <c r="H46" s="98" t="s">
        <v>1493</v>
      </c>
      <c r="I46" s="464" t="s">
        <v>232</v>
      </c>
      <c r="J46" s="465"/>
      <c r="K46" s="158"/>
    </row>
    <row r="47" spans="2:11" x14ac:dyDescent="0.3">
      <c r="B47" s="92" t="s">
        <v>1494</v>
      </c>
      <c r="C47" s="458"/>
      <c r="D47" s="458"/>
      <c r="E47" s="92" t="s">
        <v>87</v>
      </c>
      <c r="F47" s="92" t="s">
        <v>1480</v>
      </c>
      <c r="G47" s="92" t="s">
        <v>1492</v>
      </c>
      <c r="H47" s="98" t="s">
        <v>1495</v>
      </c>
      <c r="I47" s="464" t="s">
        <v>232</v>
      </c>
      <c r="J47" s="465"/>
      <c r="K47" s="158"/>
    </row>
    <row r="48" spans="2:11" x14ac:dyDescent="0.3">
      <c r="B48" s="92" t="s">
        <v>1496</v>
      </c>
      <c r="C48" s="458"/>
      <c r="D48" s="458"/>
      <c r="E48" s="92" t="s">
        <v>87</v>
      </c>
      <c r="F48" s="92" t="s">
        <v>1483</v>
      </c>
      <c r="G48" s="92" t="s">
        <v>1492</v>
      </c>
      <c r="H48" s="98" t="s">
        <v>1495</v>
      </c>
      <c r="I48" s="464" t="s">
        <v>232</v>
      </c>
      <c r="J48" s="465"/>
      <c r="K48" s="158"/>
    </row>
    <row r="49" spans="2:11" ht="33" x14ac:dyDescent="0.3">
      <c r="B49" s="92" t="s">
        <v>1497</v>
      </c>
      <c r="C49" s="458"/>
      <c r="D49" s="458"/>
      <c r="E49" s="92" t="s">
        <v>87</v>
      </c>
      <c r="F49" s="458" t="s">
        <v>1498</v>
      </c>
      <c r="G49" s="96" t="s">
        <v>1499</v>
      </c>
      <c r="H49" s="98" t="s">
        <v>1500</v>
      </c>
      <c r="I49" s="464" t="s">
        <v>232</v>
      </c>
      <c r="J49" s="465"/>
      <c r="K49" s="158"/>
    </row>
    <row r="50" spans="2:11" ht="33" x14ac:dyDescent="0.3">
      <c r="B50" s="92" t="s">
        <v>1501</v>
      </c>
      <c r="C50" s="458"/>
      <c r="D50" s="458"/>
      <c r="E50" s="92" t="s">
        <v>87</v>
      </c>
      <c r="F50" s="458"/>
      <c r="G50" s="96" t="s">
        <v>1502</v>
      </c>
      <c r="H50" s="98" t="s">
        <v>1503</v>
      </c>
      <c r="I50" s="464" t="s">
        <v>232</v>
      </c>
      <c r="J50" s="465"/>
      <c r="K50" s="158"/>
    </row>
    <row r="51" spans="2:11" ht="33" x14ac:dyDescent="0.3">
      <c r="B51" s="92" t="s">
        <v>1504</v>
      </c>
      <c r="C51" s="458"/>
      <c r="D51" s="458"/>
      <c r="E51" s="92" t="s">
        <v>87</v>
      </c>
      <c r="F51" s="92" t="s">
        <v>1505</v>
      </c>
      <c r="G51" s="96" t="s">
        <v>1506</v>
      </c>
      <c r="H51" s="98" t="s">
        <v>1507</v>
      </c>
      <c r="I51" s="464" t="s">
        <v>232</v>
      </c>
      <c r="J51" s="465"/>
      <c r="K51" s="158"/>
    </row>
    <row r="52" spans="2:11" ht="33" x14ac:dyDescent="0.3">
      <c r="B52" s="92" t="s">
        <v>1508</v>
      </c>
      <c r="C52" s="458"/>
      <c r="D52" s="458"/>
      <c r="E52" s="92" t="s">
        <v>87</v>
      </c>
      <c r="F52" s="92" t="s">
        <v>1509</v>
      </c>
      <c r="G52" s="96" t="s">
        <v>1510</v>
      </c>
      <c r="H52" s="98" t="s">
        <v>1511</v>
      </c>
      <c r="I52" s="464" t="s">
        <v>232</v>
      </c>
      <c r="J52" s="465"/>
      <c r="K52" s="158"/>
    </row>
    <row r="53" spans="2:11" ht="51.75" customHeight="1" x14ac:dyDescent="0.3">
      <c r="B53" s="92" t="s">
        <v>1512</v>
      </c>
      <c r="C53" s="458"/>
      <c r="D53" s="458" t="s">
        <v>1513</v>
      </c>
      <c r="E53" s="92" t="s">
        <v>87</v>
      </c>
      <c r="F53" s="458" t="s">
        <v>378</v>
      </c>
      <c r="G53" s="96" t="s">
        <v>1514</v>
      </c>
      <c r="H53" s="98" t="s">
        <v>1515</v>
      </c>
      <c r="I53" s="464" t="s">
        <v>232</v>
      </c>
      <c r="J53" s="465"/>
      <c r="K53" s="158"/>
    </row>
    <row r="54" spans="2:11" x14ac:dyDescent="0.3">
      <c r="B54" s="92" t="s">
        <v>1516</v>
      </c>
      <c r="C54" s="458"/>
      <c r="D54" s="458"/>
      <c r="E54" s="92" t="s">
        <v>87</v>
      </c>
      <c r="F54" s="458"/>
      <c r="G54" s="96" t="s">
        <v>1517</v>
      </c>
      <c r="H54" s="98" t="s">
        <v>1518</v>
      </c>
      <c r="I54" s="464" t="s">
        <v>232</v>
      </c>
      <c r="J54" s="465"/>
      <c r="K54" s="158"/>
    </row>
    <row r="55" spans="2:11" x14ac:dyDescent="0.3">
      <c r="B55" s="92" t="s">
        <v>1519</v>
      </c>
      <c r="C55" s="458"/>
      <c r="D55" s="458"/>
      <c r="E55" s="92" t="s">
        <v>87</v>
      </c>
      <c r="F55" s="458" t="s">
        <v>1520</v>
      </c>
      <c r="G55" s="466" t="s">
        <v>1521</v>
      </c>
      <c r="H55" s="98" t="s">
        <v>1522</v>
      </c>
      <c r="I55" s="464" t="s">
        <v>232</v>
      </c>
      <c r="J55" s="465"/>
      <c r="K55" s="158"/>
    </row>
    <row r="56" spans="2:11" ht="33" x14ac:dyDescent="0.3">
      <c r="B56" s="92" t="s">
        <v>1523</v>
      </c>
      <c r="C56" s="458"/>
      <c r="D56" s="458"/>
      <c r="E56" s="92" t="s">
        <v>87</v>
      </c>
      <c r="F56" s="458"/>
      <c r="G56" s="466"/>
      <c r="H56" s="98" t="s">
        <v>1524</v>
      </c>
      <c r="I56" s="464" t="s">
        <v>232</v>
      </c>
      <c r="J56" s="465"/>
      <c r="K56" s="158"/>
    </row>
    <row r="57" spans="2:11" ht="33" x14ac:dyDescent="0.3">
      <c r="B57" s="92" t="s">
        <v>1525</v>
      </c>
      <c r="C57" s="458"/>
      <c r="D57" s="458"/>
      <c r="E57" s="92" t="s">
        <v>87</v>
      </c>
      <c r="F57" s="458"/>
      <c r="G57" s="96" t="s">
        <v>1526</v>
      </c>
      <c r="H57" s="98" t="s">
        <v>1527</v>
      </c>
      <c r="I57" s="464" t="s">
        <v>232</v>
      </c>
      <c r="J57" s="465"/>
      <c r="K57" s="161"/>
    </row>
    <row r="58" spans="2:11" x14ac:dyDescent="0.3">
      <c r="B58" s="92" t="s">
        <v>1528</v>
      </c>
      <c r="C58" s="458"/>
      <c r="D58" s="458"/>
      <c r="E58" s="92" t="s">
        <v>87</v>
      </c>
      <c r="F58" s="458"/>
      <c r="G58" s="96" t="s">
        <v>1529</v>
      </c>
      <c r="H58" s="98" t="s">
        <v>1530</v>
      </c>
      <c r="I58" s="464" t="s">
        <v>232</v>
      </c>
      <c r="J58" s="465"/>
      <c r="K58" s="158"/>
    </row>
    <row r="59" spans="2:11" x14ac:dyDescent="0.3">
      <c r="B59" s="92" t="s">
        <v>1531</v>
      </c>
      <c r="C59" s="458"/>
      <c r="D59" s="458"/>
      <c r="E59" s="92" t="s">
        <v>87</v>
      </c>
      <c r="F59" s="458" t="s">
        <v>1532</v>
      </c>
      <c r="G59" s="96" t="s">
        <v>1521</v>
      </c>
      <c r="H59" s="98" t="s">
        <v>1533</v>
      </c>
      <c r="I59" s="464" t="s">
        <v>232</v>
      </c>
      <c r="J59" s="465"/>
      <c r="K59" s="158"/>
    </row>
    <row r="60" spans="2:11" x14ac:dyDescent="0.3">
      <c r="B60" s="92" t="s">
        <v>1534</v>
      </c>
      <c r="C60" s="458"/>
      <c r="D60" s="458"/>
      <c r="E60" s="92" t="s">
        <v>87</v>
      </c>
      <c r="F60" s="458"/>
      <c r="G60" s="96" t="s">
        <v>1535</v>
      </c>
      <c r="H60" s="98" t="s">
        <v>1536</v>
      </c>
      <c r="I60" s="464" t="s">
        <v>232</v>
      </c>
      <c r="J60" s="465"/>
      <c r="K60" s="158"/>
    </row>
    <row r="61" spans="2:11" x14ac:dyDescent="0.3">
      <c r="B61" s="92" t="s">
        <v>1537</v>
      </c>
      <c r="C61" s="458"/>
      <c r="D61" s="458"/>
      <c r="E61" s="92" t="s">
        <v>87</v>
      </c>
      <c r="F61" s="458"/>
      <c r="G61" s="96" t="s">
        <v>1538</v>
      </c>
      <c r="H61" s="98" t="s">
        <v>1539</v>
      </c>
      <c r="I61" s="464" t="s">
        <v>232</v>
      </c>
      <c r="J61" s="465"/>
      <c r="K61" s="158"/>
    </row>
    <row r="62" spans="2:11" x14ac:dyDescent="0.3">
      <c r="B62" s="92" t="s">
        <v>1540</v>
      </c>
      <c r="C62" s="458"/>
      <c r="D62" s="458"/>
      <c r="E62" s="92" t="s">
        <v>87</v>
      </c>
      <c r="F62" s="458"/>
      <c r="G62" s="96" t="s">
        <v>1541</v>
      </c>
      <c r="H62" s="98" t="s">
        <v>1542</v>
      </c>
      <c r="I62" s="464" t="s">
        <v>232</v>
      </c>
      <c r="J62" s="465"/>
      <c r="K62" s="158"/>
    </row>
    <row r="63" spans="2:11" x14ac:dyDescent="0.3">
      <c r="B63" s="92" t="s">
        <v>1543</v>
      </c>
      <c r="C63" s="458"/>
      <c r="D63" s="458"/>
      <c r="E63" s="92" t="s">
        <v>87</v>
      </c>
      <c r="F63" s="458"/>
      <c r="G63" s="96" t="s">
        <v>1544</v>
      </c>
      <c r="H63" s="98" t="s">
        <v>1545</v>
      </c>
      <c r="I63" s="464" t="s">
        <v>232</v>
      </c>
      <c r="J63" s="465"/>
      <c r="K63" s="158"/>
    </row>
    <row r="64" spans="2:11" ht="33" x14ac:dyDescent="0.3">
      <c r="B64" s="92" t="s">
        <v>1546</v>
      </c>
      <c r="C64" s="458"/>
      <c r="D64" s="458"/>
      <c r="E64" s="92" t="s">
        <v>87</v>
      </c>
      <c r="F64" s="458"/>
      <c r="G64" s="96" t="s">
        <v>1547</v>
      </c>
      <c r="H64" s="98" t="s">
        <v>1548</v>
      </c>
      <c r="I64" s="464" t="s">
        <v>232</v>
      </c>
      <c r="J64" s="465"/>
      <c r="K64" s="158"/>
    </row>
    <row r="65" spans="2:11" x14ac:dyDescent="0.3">
      <c r="B65" s="92" t="s">
        <v>1549</v>
      </c>
      <c r="C65" s="458"/>
      <c r="D65" s="458"/>
      <c r="E65" s="92" t="s">
        <v>87</v>
      </c>
      <c r="F65" s="458" t="s">
        <v>1550</v>
      </c>
      <c r="G65" s="96" t="s">
        <v>1521</v>
      </c>
      <c r="H65" s="98" t="s">
        <v>1551</v>
      </c>
      <c r="I65" s="464" t="s">
        <v>232</v>
      </c>
      <c r="J65" s="465"/>
      <c r="K65" s="158"/>
    </row>
    <row r="66" spans="2:11" x14ac:dyDescent="0.3">
      <c r="B66" s="92" t="s">
        <v>1552</v>
      </c>
      <c r="C66" s="458"/>
      <c r="D66" s="458"/>
      <c r="E66" s="92" t="s">
        <v>87</v>
      </c>
      <c r="F66" s="458"/>
      <c r="G66" s="466" t="s">
        <v>1538</v>
      </c>
      <c r="H66" s="98" t="s">
        <v>1553</v>
      </c>
      <c r="I66" s="464" t="s">
        <v>232</v>
      </c>
      <c r="J66" s="465"/>
      <c r="K66" s="158"/>
    </row>
    <row r="67" spans="2:11" x14ac:dyDescent="0.3">
      <c r="B67" s="92" t="s">
        <v>1554</v>
      </c>
      <c r="C67" s="458"/>
      <c r="D67" s="458"/>
      <c r="E67" s="92" t="s">
        <v>87</v>
      </c>
      <c r="F67" s="458"/>
      <c r="G67" s="466"/>
      <c r="H67" s="98" t="s">
        <v>1555</v>
      </c>
      <c r="I67" s="464" t="s">
        <v>232</v>
      </c>
      <c r="J67" s="465"/>
      <c r="K67" s="158"/>
    </row>
    <row r="68" spans="2:11" x14ac:dyDescent="0.3">
      <c r="B68" s="92" t="s">
        <v>1556</v>
      </c>
      <c r="C68" s="458"/>
      <c r="D68" s="458"/>
      <c r="E68" s="92" t="s">
        <v>87</v>
      </c>
      <c r="F68" s="458"/>
      <c r="G68" s="96" t="s">
        <v>1541</v>
      </c>
      <c r="H68" s="98" t="s">
        <v>1557</v>
      </c>
      <c r="I68" s="464" t="s">
        <v>232</v>
      </c>
      <c r="J68" s="465"/>
      <c r="K68" s="158"/>
    </row>
    <row r="69" spans="2:11" x14ac:dyDescent="0.3">
      <c r="B69" s="92" t="s">
        <v>1558</v>
      </c>
      <c r="C69" s="458"/>
      <c r="D69" s="458"/>
      <c r="E69" s="92" t="s">
        <v>87</v>
      </c>
      <c r="F69" s="458"/>
      <c r="G69" s="96" t="s">
        <v>1559</v>
      </c>
      <c r="H69" s="98" t="s">
        <v>1560</v>
      </c>
      <c r="I69" s="464" t="s">
        <v>232</v>
      </c>
      <c r="J69" s="465"/>
      <c r="K69" s="158"/>
    </row>
    <row r="70" spans="2:11" x14ac:dyDescent="0.3">
      <c r="B70" s="92" t="s">
        <v>1561</v>
      </c>
      <c r="C70" s="458"/>
      <c r="D70" s="458"/>
      <c r="E70" s="92" t="s">
        <v>87</v>
      </c>
      <c r="F70" s="92" t="s">
        <v>1562</v>
      </c>
      <c r="G70" s="96" t="s">
        <v>1521</v>
      </c>
      <c r="H70" s="98" t="s">
        <v>1563</v>
      </c>
      <c r="I70" s="464" t="s">
        <v>232</v>
      </c>
      <c r="J70" s="465"/>
      <c r="K70" s="158"/>
    </row>
    <row r="71" spans="2:11" x14ac:dyDescent="0.3">
      <c r="B71" s="92" t="s">
        <v>1564</v>
      </c>
      <c r="C71" s="458"/>
      <c r="D71" s="458"/>
      <c r="E71" s="92" t="s">
        <v>87</v>
      </c>
      <c r="F71" s="92" t="s">
        <v>1565</v>
      </c>
      <c r="G71" s="96" t="s">
        <v>1521</v>
      </c>
      <c r="H71" s="98" t="s">
        <v>1566</v>
      </c>
      <c r="I71" s="464" t="s">
        <v>232</v>
      </c>
      <c r="J71" s="465"/>
      <c r="K71" s="158"/>
    </row>
    <row r="72" spans="2:11" x14ac:dyDescent="0.3">
      <c r="B72" s="92" t="s">
        <v>1567</v>
      </c>
      <c r="C72" s="458"/>
      <c r="D72" s="458"/>
      <c r="E72" s="92" t="s">
        <v>87</v>
      </c>
      <c r="F72" s="92" t="s">
        <v>1568</v>
      </c>
      <c r="G72" s="96" t="s">
        <v>1521</v>
      </c>
      <c r="H72" s="98" t="s">
        <v>1569</v>
      </c>
      <c r="I72" s="464" t="s">
        <v>232</v>
      </c>
      <c r="J72" s="465"/>
      <c r="K72" s="158"/>
    </row>
    <row r="73" spans="2:11" ht="66" x14ac:dyDescent="0.3">
      <c r="B73" s="92" t="s">
        <v>1570</v>
      </c>
      <c r="C73" s="458"/>
      <c r="D73" s="466" t="s">
        <v>1571</v>
      </c>
      <c r="E73" s="92" t="s">
        <v>87</v>
      </c>
      <c r="F73" s="92" t="s">
        <v>1572</v>
      </c>
      <c r="G73" s="92" t="s">
        <v>1573</v>
      </c>
      <c r="H73" s="94" t="s">
        <v>1574</v>
      </c>
      <c r="I73" s="464" t="s">
        <v>232</v>
      </c>
      <c r="J73" s="465"/>
      <c r="K73" s="158"/>
    </row>
    <row r="74" spans="2:11" ht="33" x14ac:dyDescent="0.3">
      <c r="B74" s="92" t="s">
        <v>1575</v>
      </c>
      <c r="C74" s="458"/>
      <c r="D74" s="458"/>
      <c r="E74" s="92" t="s">
        <v>87</v>
      </c>
      <c r="F74" s="92" t="s">
        <v>1576</v>
      </c>
      <c r="G74" s="92" t="s">
        <v>1577</v>
      </c>
      <c r="H74" s="98" t="s">
        <v>1578</v>
      </c>
      <c r="I74" s="464" t="s">
        <v>232</v>
      </c>
      <c r="J74" s="465"/>
      <c r="K74" s="158"/>
    </row>
    <row r="75" spans="2:11" ht="49.5" x14ac:dyDescent="0.3">
      <c r="B75" s="92" t="s">
        <v>1579</v>
      </c>
      <c r="C75" s="458"/>
      <c r="D75" s="458"/>
      <c r="E75" s="92" t="s">
        <v>87</v>
      </c>
      <c r="F75" s="458" t="s">
        <v>1580</v>
      </c>
      <c r="G75" s="92" t="s">
        <v>1581</v>
      </c>
      <c r="H75" s="98" t="s">
        <v>1582</v>
      </c>
      <c r="I75" s="464" t="s">
        <v>232</v>
      </c>
      <c r="J75" s="465"/>
      <c r="K75" s="158"/>
    </row>
    <row r="76" spans="2:11" x14ac:dyDescent="0.3">
      <c r="B76" s="92" t="s">
        <v>1583</v>
      </c>
      <c r="C76" s="458"/>
      <c r="D76" s="458"/>
      <c r="E76" s="92" t="s">
        <v>87</v>
      </c>
      <c r="F76" s="458"/>
      <c r="G76" s="92" t="s">
        <v>1584</v>
      </c>
      <c r="H76" s="98" t="s">
        <v>1585</v>
      </c>
      <c r="I76" s="464" t="s">
        <v>232</v>
      </c>
      <c r="J76" s="465"/>
      <c r="K76" s="158"/>
    </row>
    <row r="77" spans="2:11" x14ac:dyDescent="0.3">
      <c r="B77" s="92" t="s">
        <v>1586</v>
      </c>
      <c r="C77" s="458"/>
      <c r="D77" s="458"/>
      <c r="E77" s="92" t="s">
        <v>87</v>
      </c>
      <c r="F77" s="458"/>
      <c r="G77" s="92" t="s">
        <v>1587</v>
      </c>
      <c r="H77" s="98" t="s">
        <v>1588</v>
      </c>
      <c r="I77" s="464" t="s">
        <v>232</v>
      </c>
      <c r="J77" s="465"/>
      <c r="K77" s="158"/>
    </row>
    <row r="78" spans="2:11" x14ac:dyDescent="0.3">
      <c r="B78" s="92" t="s">
        <v>1589</v>
      </c>
      <c r="C78" s="458"/>
      <c r="D78" s="458"/>
      <c r="E78" s="92" t="s">
        <v>87</v>
      </c>
      <c r="F78" s="458"/>
      <c r="G78" s="92" t="s">
        <v>1590</v>
      </c>
      <c r="H78" s="98" t="s">
        <v>1591</v>
      </c>
      <c r="I78" s="464" t="s">
        <v>232</v>
      </c>
      <c r="J78" s="465"/>
      <c r="K78" s="158"/>
    </row>
    <row r="79" spans="2:11" x14ac:dyDescent="0.3">
      <c r="B79" s="92" t="s">
        <v>1592</v>
      </c>
      <c r="C79" s="458"/>
      <c r="D79" s="458"/>
      <c r="E79" s="92" t="s">
        <v>87</v>
      </c>
      <c r="F79" s="458"/>
      <c r="G79" s="92" t="s">
        <v>1593</v>
      </c>
      <c r="H79" s="98" t="s">
        <v>1594</v>
      </c>
      <c r="I79" s="464" t="s">
        <v>232</v>
      </c>
      <c r="J79" s="465"/>
      <c r="K79" s="158"/>
    </row>
    <row r="80" spans="2:11" x14ac:dyDescent="0.3">
      <c r="B80" s="92" t="s">
        <v>1595</v>
      </c>
      <c r="C80" s="458"/>
      <c r="D80" s="458"/>
      <c r="E80" s="92" t="s">
        <v>87</v>
      </c>
      <c r="F80" s="458"/>
      <c r="G80" s="466" t="s">
        <v>1596</v>
      </c>
      <c r="H80" s="98" t="s">
        <v>1597</v>
      </c>
      <c r="I80" s="464" t="s">
        <v>232</v>
      </c>
      <c r="J80" s="465"/>
      <c r="K80" s="158"/>
    </row>
    <row r="81" spans="2:11" ht="33" x14ac:dyDescent="0.3">
      <c r="B81" s="92" t="s">
        <v>1598</v>
      </c>
      <c r="C81" s="458"/>
      <c r="D81" s="458"/>
      <c r="E81" s="92" t="s">
        <v>87</v>
      </c>
      <c r="F81" s="458"/>
      <c r="G81" s="466"/>
      <c r="H81" s="98" t="s">
        <v>1599</v>
      </c>
      <c r="I81" s="464" t="s">
        <v>232</v>
      </c>
      <c r="J81" s="465"/>
      <c r="K81" s="158"/>
    </row>
    <row r="82" spans="2:11" x14ac:dyDescent="0.3">
      <c r="B82" s="92" t="s">
        <v>1600</v>
      </c>
      <c r="C82" s="458"/>
      <c r="D82" s="458"/>
      <c r="E82" s="92" t="s">
        <v>87</v>
      </c>
      <c r="F82" s="458"/>
      <c r="G82" s="466" t="s">
        <v>1601</v>
      </c>
      <c r="H82" s="98" t="s">
        <v>1602</v>
      </c>
      <c r="I82" s="464" t="s">
        <v>232</v>
      </c>
      <c r="J82" s="465"/>
      <c r="K82" s="158"/>
    </row>
    <row r="83" spans="2:11" x14ac:dyDescent="0.3">
      <c r="B83" s="92" t="s">
        <v>1603</v>
      </c>
      <c r="C83" s="458"/>
      <c r="D83" s="458"/>
      <c r="E83" s="92" t="s">
        <v>87</v>
      </c>
      <c r="F83" s="458"/>
      <c r="G83" s="466"/>
      <c r="H83" s="98" t="s">
        <v>1604</v>
      </c>
      <c r="I83" s="464" t="s">
        <v>232</v>
      </c>
      <c r="J83" s="465"/>
      <c r="K83" s="158"/>
    </row>
    <row r="84" spans="2:11" x14ac:dyDescent="0.3">
      <c r="B84" s="92" t="s">
        <v>1605</v>
      </c>
      <c r="C84" s="458"/>
      <c r="D84" s="458"/>
      <c r="E84" s="92" t="s">
        <v>87</v>
      </c>
      <c r="F84" s="458"/>
      <c r="G84" s="466" t="s">
        <v>1606</v>
      </c>
      <c r="H84" s="98" t="s">
        <v>1607</v>
      </c>
      <c r="I84" s="464" t="s">
        <v>232</v>
      </c>
      <c r="J84" s="465"/>
      <c r="K84" s="158"/>
    </row>
    <row r="85" spans="2:11" x14ac:dyDescent="0.3">
      <c r="B85" s="92" t="s">
        <v>1608</v>
      </c>
      <c r="C85" s="458"/>
      <c r="D85" s="458"/>
      <c r="E85" s="92" t="s">
        <v>87</v>
      </c>
      <c r="F85" s="458"/>
      <c r="G85" s="466"/>
      <c r="H85" s="98" t="s">
        <v>1609</v>
      </c>
      <c r="I85" s="464" t="s">
        <v>232</v>
      </c>
      <c r="J85" s="465"/>
      <c r="K85" s="158"/>
    </row>
    <row r="86" spans="2:11" x14ac:dyDescent="0.3">
      <c r="B86" s="92" t="s">
        <v>1610</v>
      </c>
      <c r="C86" s="458"/>
      <c r="D86" s="458"/>
      <c r="E86" s="92" t="s">
        <v>72</v>
      </c>
      <c r="F86" s="458"/>
      <c r="G86" s="92" t="s">
        <v>838</v>
      </c>
      <c r="H86" s="98" t="s">
        <v>1611</v>
      </c>
      <c r="I86" s="464" t="s">
        <v>232</v>
      </c>
      <c r="J86" s="465"/>
      <c r="K86" s="158"/>
    </row>
    <row r="87" spans="2:11" x14ac:dyDescent="0.3">
      <c r="B87" s="92" t="s">
        <v>1612</v>
      </c>
      <c r="C87" s="458"/>
      <c r="D87" s="458"/>
      <c r="E87" s="92" t="s">
        <v>87</v>
      </c>
      <c r="F87" s="458"/>
      <c r="G87" s="92" t="s">
        <v>1613</v>
      </c>
      <c r="H87" s="98" t="s">
        <v>1614</v>
      </c>
      <c r="I87" s="464" t="s">
        <v>232</v>
      </c>
      <c r="J87" s="465"/>
      <c r="K87" s="160"/>
    </row>
    <row r="88" spans="2:11" x14ac:dyDescent="0.3">
      <c r="B88" s="92" t="s">
        <v>1615</v>
      </c>
      <c r="C88" s="458"/>
      <c r="D88" s="458"/>
      <c r="E88" s="92" t="s">
        <v>87</v>
      </c>
      <c r="F88" s="458"/>
      <c r="G88" s="92" t="s">
        <v>1616</v>
      </c>
      <c r="H88" s="98" t="s">
        <v>1617</v>
      </c>
      <c r="I88" s="464" t="s">
        <v>232</v>
      </c>
      <c r="J88" s="465"/>
      <c r="K88" s="160"/>
    </row>
    <row r="89" spans="2:11" ht="33" x14ac:dyDescent="0.3">
      <c r="B89" s="92" t="s">
        <v>1618</v>
      </c>
      <c r="C89" s="458"/>
      <c r="D89" s="458"/>
      <c r="E89" s="92" t="s">
        <v>87</v>
      </c>
      <c r="F89" s="458"/>
      <c r="G89" s="96" t="s">
        <v>1619</v>
      </c>
      <c r="H89" s="98" t="s">
        <v>1620</v>
      </c>
      <c r="I89" s="464" t="s">
        <v>232</v>
      </c>
      <c r="J89" s="465"/>
      <c r="K89" s="158"/>
    </row>
    <row r="90" spans="2:11" ht="33" x14ac:dyDescent="0.3">
      <c r="B90" s="92"/>
      <c r="C90" s="458"/>
      <c r="D90" s="458"/>
      <c r="E90" s="92" t="s">
        <v>87</v>
      </c>
      <c r="F90" s="458"/>
      <c r="G90" s="96"/>
      <c r="H90" s="98" t="s">
        <v>1621</v>
      </c>
      <c r="I90" s="464" t="s">
        <v>232</v>
      </c>
      <c r="J90" s="465"/>
      <c r="K90" s="158"/>
    </row>
    <row r="91" spans="2:11" x14ac:dyDescent="0.3">
      <c r="B91" s="92" t="s">
        <v>1622</v>
      </c>
      <c r="C91" s="458"/>
      <c r="D91" s="458"/>
      <c r="E91" s="92" t="s">
        <v>87</v>
      </c>
      <c r="F91" s="458"/>
      <c r="G91" s="458" t="s">
        <v>1623</v>
      </c>
      <c r="H91" s="98" t="s">
        <v>1624</v>
      </c>
      <c r="I91" s="464" t="s">
        <v>232</v>
      </c>
      <c r="J91" s="465"/>
      <c r="K91" s="158"/>
    </row>
    <row r="92" spans="2:11" x14ac:dyDescent="0.3">
      <c r="B92" s="92" t="s">
        <v>1625</v>
      </c>
      <c r="C92" s="458"/>
      <c r="D92" s="458"/>
      <c r="E92" s="92" t="s">
        <v>87</v>
      </c>
      <c r="F92" s="458"/>
      <c r="G92" s="458"/>
      <c r="H92" s="98" t="s">
        <v>1626</v>
      </c>
      <c r="I92" s="464" t="s">
        <v>232</v>
      </c>
      <c r="J92" s="465"/>
      <c r="K92" s="158"/>
    </row>
    <row r="93" spans="2:11" x14ac:dyDescent="0.3">
      <c r="B93" s="92" t="s">
        <v>1627</v>
      </c>
      <c r="C93" s="458"/>
      <c r="D93" s="458"/>
      <c r="E93" s="92" t="s">
        <v>87</v>
      </c>
      <c r="F93" s="458"/>
      <c r="G93" s="458" t="s">
        <v>1628</v>
      </c>
      <c r="H93" s="98" t="s">
        <v>1629</v>
      </c>
      <c r="I93" s="464" t="s">
        <v>232</v>
      </c>
      <c r="J93" s="465"/>
      <c r="K93" s="158"/>
    </row>
    <row r="94" spans="2:11" x14ac:dyDescent="0.3">
      <c r="B94" s="92" t="s">
        <v>1630</v>
      </c>
      <c r="C94" s="458"/>
      <c r="D94" s="458"/>
      <c r="E94" s="92" t="s">
        <v>87</v>
      </c>
      <c r="F94" s="458"/>
      <c r="G94" s="458"/>
      <c r="H94" s="98" t="s">
        <v>1631</v>
      </c>
      <c r="I94" s="464" t="s">
        <v>232</v>
      </c>
      <c r="J94" s="465"/>
      <c r="K94" s="158"/>
    </row>
    <row r="95" spans="2:11" x14ac:dyDescent="0.3">
      <c r="B95" s="92" t="s">
        <v>1632</v>
      </c>
      <c r="C95" s="458"/>
      <c r="D95" s="458"/>
      <c r="E95" s="92" t="s">
        <v>87</v>
      </c>
      <c r="F95" s="458"/>
      <c r="G95" s="92" t="s">
        <v>1633</v>
      </c>
      <c r="H95" s="98" t="s">
        <v>1634</v>
      </c>
      <c r="I95" s="464" t="s">
        <v>232</v>
      </c>
      <c r="J95" s="465"/>
      <c r="K95" s="158"/>
    </row>
    <row r="96" spans="2:11" x14ac:dyDescent="0.3">
      <c r="B96" s="92" t="s">
        <v>1635</v>
      </c>
      <c r="C96" s="458"/>
      <c r="D96" s="458" t="s">
        <v>1636</v>
      </c>
      <c r="E96" s="92" t="s">
        <v>87</v>
      </c>
      <c r="F96" s="458" t="s">
        <v>1637</v>
      </c>
      <c r="G96" s="92" t="s">
        <v>1638</v>
      </c>
      <c r="H96" s="98" t="s">
        <v>1639</v>
      </c>
      <c r="I96" s="464" t="s">
        <v>232</v>
      </c>
      <c r="J96" s="465"/>
      <c r="K96" s="67"/>
    </row>
    <row r="97" spans="2:11" x14ac:dyDescent="0.3">
      <c r="B97" s="92" t="s">
        <v>1640</v>
      </c>
      <c r="C97" s="458"/>
      <c r="D97" s="458"/>
      <c r="E97" s="92" t="s">
        <v>87</v>
      </c>
      <c r="F97" s="458"/>
      <c r="G97" s="92" t="s">
        <v>1641</v>
      </c>
      <c r="H97" s="98" t="s">
        <v>1642</v>
      </c>
      <c r="I97" s="464" t="s">
        <v>232</v>
      </c>
      <c r="J97" s="465"/>
      <c r="K97" s="158"/>
    </row>
    <row r="98" spans="2:11" x14ac:dyDescent="0.3">
      <c r="B98" s="92" t="s">
        <v>1643</v>
      </c>
      <c r="C98" s="458"/>
      <c r="D98" s="458"/>
      <c r="E98" s="92" t="s">
        <v>87</v>
      </c>
      <c r="F98" s="458"/>
      <c r="G98" s="92" t="s">
        <v>1644</v>
      </c>
      <c r="H98" s="103" t="s">
        <v>1645</v>
      </c>
      <c r="I98" s="464" t="s">
        <v>232</v>
      </c>
      <c r="J98" s="465"/>
      <c r="K98" s="158"/>
    </row>
    <row r="99" spans="2:11" x14ac:dyDescent="0.3">
      <c r="B99" s="92" t="s">
        <v>1646</v>
      </c>
      <c r="C99" s="458"/>
      <c r="D99" s="458"/>
      <c r="E99" s="92" t="s">
        <v>87</v>
      </c>
      <c r="F99" s="458"/>
      <c r="G99" s="92" t="s">
        <v>1647</v>
      </c>
      <c r="H99" s="103" t="s">
        <v>1648</v>
      </c>
      <c r="I99" s="464" t="s">
        <v>232</v>
      </c>
      <c r="J99" s="465"/>
      <c r="K99" s="158"/>
    </row>
    <row r="100" spans="2:11" x14ac:dyDescent="0.3">
      <c r="B100" s="92" t="s">
        <v>1649</v>
      </c>
      <c r="C100" s="458"/>
      <c r="D100" s="458"/>
      <c r="E100" s="92" t="s">
        <v>87</v>
      </c>
      <c r="F100" s="458" t="s">
        <v>1650</v>
      </c>
      <c r="G100" s="92" t="s">
        <v>1651</v>
      </c>
      <c r="H100" s="103" t="s">
        <v>1652</v>
      </c>
      <c r="I100" s="464" t="s">
        <v>232</v>
      </c>
      <c r="J100" s="465"/>
      <c r="K100" s="158"/>
    </row>
    <row r="101" spans="2:11" x14ac:dyDescent="0.3">
      <c r="B101" s="92" t="s">
        <v>1653</v>
      </c>
      <c r="C101" s="458"/>
      <c r="D101" s="458"/>
      <c r="E101" s="92" t="s">
        <v>87</v>
      </c>
      <c r="F101" s="458"/>
      <c r="G101" s="92" t="s">
        <v>1654</v>
      </c>
      <c r="H101" s="103" t="s">
        <v>1652</v>
      </c>
      <c r="I101" s="464" t="s">
        <v>232</v>
      </c>
      <c r="J101" s="465"/>
      <c r="K101" s="158"/>
    </row>
    <row r="102" spans="2:11" ht="16.5" customHeight="1" x14ac:dyDescent="0.3">
      <c r="B102" s="92" t="s">
        <v>1655</v>
      </c>
      <c r="C102" s="458"/>
      <c r="D102" s="458"/>
      <c r="E102" s="92" t="s">
        <v>87</v>
      </c>
      <c r="F102" s="458" t="s">
        <v>1656</v>
      </c>
      <c r="G102" s="458" t="s">
        <v>1651</v>
      </c>
      <c r="H102" s="103" t="s">
        <v>1657</v>
      </c>
      <c r="I102" s="464" t="s">
        <v>232</v>
      </c>
      <c r="J102" s="465"/>
      <c r="K102" s="158"/>
    </row>
    <row r="103" spans="2:11" ht="16.5" customHeight="1" x14ac:dyDescent="0.3">
      <c r="B103" s="92" t="s">
        <v>1658</v>
      </c>
      <c r="C103" s="458"/>
      <c r="D103" s="458"/>
      <c r="E103" s="92" t="s">
        <v>87</v>
      </c>
      <c r="F103" s="458"/>
      <c r="G103" s="458"/>
      <c r="H103" s="103" t="s">
        <v>1659</v>
      </c>
      <c r="I103" s="464" t="s">
        <v>232</v>
      </c>
      <c r="J103" s="465"/>
      <c r="K103" s="158"/>
    </row>
    <row r="104" spans="2:11" x14ac:dyDescent="0.3">
      <c r="B104" s="92" t="s">
        <v>1660</v>
      </c>
      <c r="C104" s="458"/>
      <c r="D104" s="458"/>
      <c r="E104" s="92" t="s">
        <v>87</v>
      </c>
      <c r="F104" s="458"/>
      <c r="G104" s="92" t="s">
        <v>1661</v>
      </c>
      <c r="H104" s="98" t="s">
        <v>1662</v>
      </c>
      <c r="I104" s="464" t="s">
        <v>232</v>
      </c>
      <c r="J104" s="465"/>
      <c r="K104" s="158"/>
    </row>
    <row r="105" spans="2:11" x14ac:dyDescent="0.3">
      <c r="B105" s="92" t="s">
        <v>1663</v>
      </c>
      <c r="C105" s="458"/>
      <c r="D105" s="458"/>
      <c r="E105" s="92" t="s">
        <v>72</v>
      </c>
      <c r="F105" s="458"/>
      <c r="G105" s="92" t="s">
        <v>1664</v>
      </c>
      <c r="H105" s="98" t="s">
        <v>1665</v>
      </c>
      <c r="I105" s="464" t="s">
        <v>232</v>
      </c>
      <c r="J105" s="465"/>
      <c r="K105" s="160"/>
    </row>
    <row r="106" spans="2:11" x14ac:dyDescent="0.3">
      <c r="B106" s="92" t="s">
        <v>1666</v>
      </c>
      <c r="C106" s="458"/>
      <c r="D106" s="458"/>
      <c r="E106" s="92" t="s">
        <v>72</v>
      </c>
      <c r="F106" s="458"/>
      <c r="G106" s="92" t="s">
        <v>1654</v>
      </c>
      <c r="H106" s="98" t="s">
        <v>1667</v>
      </c>
      <c r="I106" s="464" t="s">
        <v>232</v>
      </c>
      <c r="J106" s="465"/>
      <c r="K106" s="158"/>
    </row>
    <row r="107" spans="2:11" x14ac:dyDescent="0.3">
      <c r="C107" s="165"/>
      <c r="D107" s="165"/>
      <c r="E107" s="165"/>
      <c r="F107" s="165"/>
      <c r="G107" s="165"/>
      <c r="H107" s="190"/>
      <c r="I107" s="191"/>
      <c r="J107" s="191"/>
      <c r="K107" s="166"/>
    </row>
    <row r="108" spans="2:11" x14ac:dyDescent="0.3">
      <c r="C108"/>
      <c r="D108" s="165"/>
      <c r="E108" s="165"/>
      <c r="F108" s="165"/>
      <c r="G108" s="165"/>
      <c r="H108" s="192"/>
    </row>
    <row r="109" spans="2:11" x14ac:dyDescent="0.3">
      <c r="C109"/>
      <c r="D109" s="165"/>
      <c r="E109" s="165"/>
      <c r="F109" s="165"/>
      <c r="G109" s="165"/>
      <c r="H109" s="192"/>
      <c r="K109" s="166"/>
    </row>
    <row r="110" spans="2:11" x14ac:dyDescent="0.3">
      <c r="C110"/>
      <c r="K110" s="166"/>
    </row>
    <row r="111" spans="2:11" x14ac:dyDescent="0.3">
      <c r="C111"/>
    </row>
    <row r="112" spans="2:11" x14ac:dyDescent="0.3">
      <c r="C112" s="165"/>
    </row>
    <row r="113" spans="3:3" x14ac:dyDescent="0.3">
      <c r="C113" s="165"/>
    </row>
  </sheetData>
  <mergeCells count="133">
    <mergeCell ref="F102:F106"/>
    <mergeCell ref="G102:G103"/>
    <mergeCell ref="I102:J102"/>
    <mergeCell ref="I103:J103"/>
    <mergeCell ref="I104:J104"/>
    <mergeCell ref="I105:J105"/>
    <mergeCell ref="I106:J106"/>
    <mergeCell ref="I95:J95"/>
    <mergeCell ref="D96:D106"/>
    <mergeCell ref="F96:F99"/>
    <mergeCell ref="I96:J96"/>
    <mergeCell ref="I97:J97"/>
    <mergeCell ref="I98:J98"/>
    <mergeCell ref="I99:J99"/>
    <mergeCell ref="F100:F101"/>
    <mergeCell ref="I100:J100"/>
    <mergeCell ref="I101:J101"/>
    <mergeCell ref="D73:D95"/>
    <mergeCell ref="F75:F95"/>
    <mergeCell ref="I89:J89"/>
    <mergeCell ref="I90:J90"/>
    <mergeCell ref="G91:G92"/>
    <mergeCell ref="I91:J91"/>
    <mergeCell ref="I92:J92"/>
    <mergeCell ref="G93:G94"/>
    <mergeCell ref="I93:J93"/>
    <mergeCell ref="I94:J94"/>
    <mergeCell ref="G84:G85"/>
    <mergeCell ref="I84:J84"/>
    <mergeCell ref="I85:J85"/>
    <mergeCell ref="I86:J86"/>
    <mergeCell ref="I87:J87"/>
    <mergeCell ref="I88:J88"/>
    <mergeCell ref="I78:J78"/>
    <mergeCell ref="I79:J79"/>
    <mergeCell ref="G80:G81"/>
    <mergeCell ref="I80:J80"/>
    <mergeCell ref="I81:J81"/>
    <mergeCell ref="G82:G83"/>
    <mergeCell ref="I82:J82"/>
    <mergeCell ref="I83:J83"/>
    <mergeCell ref="I70:J70"/>
    <mergeCell ref="I71:J71"/>
    <mergeCell ref="I72:J72"/>
    <mergeCell ref="I73:J73"/>
    <mergeCell ref="I74:J74"/>
    <mergeCell ref="I75:J75"/>
    <mergeCell ref="I76:J76"/>
    <mergeCell ref="I77:J77"/>
    <mergeCell ref="D53:D72"/>
    <mergeCell ref="F53:F54"/>
    <mergeCell ref="I53:J53"/>
    <mergeCell ref="I54:J54"/>
    <mergeCell ref="F55:F58"/>
    <mergeCell ref="G55:G56"/>
    <mergeCell ref="I55:J55"/>
    <mergeCell ref="I56:J56"/>
    <mergeCell ref="I57:J57"/>
    <mergeCell ref="I58:J58"/>
    <mergeCell ref="F65:F69"/>
    <mergeCell ref="I65:J65"/>
    <mergeCell ref="G66:G67"/>
    <mergeCell ref="I66:J66"/>
    <mergeCell ref="I67:J67"/>
    <mergeCell ref="I68:J68"/>
    <mergeCell ref="I69:J69"/>
    <mergeCell ref="F59:F64"/>
    <mergeCell ref="I59:J59"/>
    <mergeCell ref="I60:J60"/>
    <mergeCell ref="I61:J61"/>
    <mergeCell ref="I62:J62"/>
    <mergeCell ref="I63:J63"/>
    <mergeCell ref="I64:J64"/>
    <mergeCell ref="D46:D52"/>
    <mergeCell ref="I46:J46"/>
    <mergeCell ref="I47:J47"/>
    <mergeCell ref="I48:J48"/>
    <mergeCell ref="F49:F50"/>
    <mergeCell ref="I49:J49"/>
    <mergeCell ref="I50:J50"/>
    <mergeCell ref="I51:J51"/>
    <mergeCell ref="I52:J52"/>
    <mergeCell ref="I38:J38"/>
    <mergeCell ref="I39:J39"/>
    <mergeCell ref="F40:G40"/>
    <mergeCell ref="I40:J40"/>
    <mergeCell ref="D41:D45"/>
    <mergeCell ref="I41:J41"/>
    <mergeCell ref="I42:J42"/>
    <mergeCell ref="I43:J43"/>
    <mergeCell ref="F44:F45"/>
    <mergeCell ref="I44:J44"/>
    <mergeCell ref="I45:J45"/>
    <mergeCell ref="I28:J28"/>
    <mergeCell ref="I29:J29"/>
    <mergeCell ref="I30:J30"/>
    <mergeCell ref="F31:G31"/>
    <mergeCell ref="I31:J31"/>
    <mergeCell ref="I32:J32"/>
    <mergeCell ref="C23:C106"/>
    <mergeCell ref="D23:D33"/>
    <mergeCell ref="I23:J23"/>
    <mergeCell ref="F24:F25"/>
    <mergeCell ref="I24:J24"/>
    <mergeCell ref="I25:J25"/>
    <mergeCell ref="I26:J26"/>
    <mergeCell ref="F27:G27"/>
    <mergeCell ref="I27:J27"/>
    <mergeCell ref="F28:G28"/>
    <mergeCell ref="I33:J33"/>
    <mergeCell ref="D34:D40"/>
    <mergeCell ref="F34:F39"/>
    <mergeCell ref="G34:G35"/>
    <mergeCell ref="I34:J34"/>
    <mergeCell ref="I35:J35"/>
    <mergeCell ref="I36:J36"/>
    <mergeCell ref="I37:J37"/>
    <mergeCell ref="I18:J18"/>
    <mergeCell ref="I19:J19"/>
    <mergeCell ref="D20:D21"/>
    <mergeCell ref="I20:J20"/>
    <mergeCell ref="I21:J21"/>
    <mergeCell ref="I22:J22"/>
    <mergeCell ref="I4:J4"/>
    <mergeCell ref="C12:D12"/>
    <mergeCell ref="I12:J12"/>
    <mergeCell ref="C13:K13"/>
    <mergeCell ref="C14:C22"/>
    <mergeCell ref="I14:J14"/>
    <mergeCell ref="I15:J15"/>
    <mergeCell ref="I16:J16"/>
    <mergeCell ref="I17:J17"/>
    <mergeCell ref="D18:D19"/>
  </mergeCells>
  <phoneticPr fontId="2" type="noConversion"/>
  <conditionalFormatting sqref="I14:J106">
    <cfRule type="cellIs" dxfId="11" priority="5" operator="equal">
      <formula>"Incomplete"</formula>
    </cfRule>
    <cfRule type="cellIs" dxfId="10" priority="6" operator="equal">
      <formula>"N/A"</formula>
    </cfRule>
    <cfRule type="cellIs" dxfId="9" priority="7" operator="equal">
      <formula>"Pass"</formula>
    </cfRule>
    <cfRule type="cellIs" dxfId="8" priority="8" operator="equal">
      <formula>"Fail"</formula>
    </cfRule>
  </conditionalFormatting>
  <conditionalFormatting sqref="I14:J106">
    <cfRule type="cellIs" dxfId="7" priority="1" operator="equal">
      <formula>"Incomplete"</formula>
    </cfRule>
    <cfRule type="cellIs" dxfId="6" priority="2" operator="equal">
      <formula>"N/A"</formula>
    </cfRule>
    <cfRule type="cellIs" dxfId="5" priority="3" operator="equal">
      <formula>"Pass"</formula>
    </cfRule>
    <cfRule type="cellIs" dxfId="4" priority="4" operator="equal">
      <formula>"Fail"</formula>
    </cfRule>
  </conditionalFormatting>
  <dataValidations count="2">
    <dataValidation type="list" allowBlank="1" showInputMessage="1" showErrorMessage="1" sqref="I4">
      <formula1>"Full,Spot"</formula1>
    </dataValidation>
    <dataValidation type="list" allowBlank="1" showInputMessage="1" showErrorMessage="1" sqref="I107:J107 I14:I106">
      <formula1>"Pass,Fail,N/A,Block,Incomplete"</formula1>
    </dataValidation>
  </dataValidations>
  <pageMargins left="0.7" right="0.7" top="0.75" bottom="0.75" header="0.3" footer="0.3"/>
  <pageSetup paperSize="0" orientation="portrait" horizontalDpi="0" verticalDpi="0" copies="0" r:id="rId1"/>
  <drawing r:id="rId2"/>
  <picture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58"/>
  <sheetViews>
    <sheetView showGridLines="0" topLeftCell="A7" zoomScale="80" zoomScaleNormal="85" workbookViewId="0">
      <selection activeCell="G8" sqref="G8"/>
    </sheetView>
  </sheetViews>
  <sheetFormatPr defaultRowHeight="16.5" x14ac:dyDescent="0.3"/>
  <cols>
    <col min="1" max="1" width="3.125" style="127" customWidth="1"/>
    <col min="2" max="2" width="9.5" style="84" bestFit="1" customWidth="1"/>
    <col min="3" max="3" width="12" style="127" bestFit="1" customWidth="1"/>
    <col min="4" max="4" width="20.125" style="127" bestFit="1" customWidth="1"/>
    <col min="5" max="5" width="11.875" style="127" customWidth="1"/>
    <col min="6" max="6" width="24.125" style="127" customWidth="1"/>
    <col min="7" max="7" width="36.25" style="127" bestFit="1" customWidth="1"/>
    <col min="8" max="8" width="58.375" style="127" bestFit="1" customWidth="1"/>
    <col min="9" max="9" width="7.625" style="84" customWidth="1"/>
    <col min="10" max="10" width="7.625" style="86" customWidth="1"/>
    <col min="11" max="11" width="18" style="127" customWidth="1"/>
    <col min="12" max="16384" width="9" style="127"/>
  </cols>
  <sheetData>
    <row r="4" spans="2:11" ht="17.25" thickBot="1" x14ac:dyDescent="0.35">
      <c r="H4" s="40" t="s">
        <v>71</v>
      </c>
      <c r="I4" s="394" t="s">
        <v>72</v>
      </c>
      <c r="J4" s="394"/>
    </row>
    <row r="5" spans="2:11" ht="17.25" thickTop="1" x14ac:dyDescent="0.3">
      <c r="H5" s="41" t="s">
        <v>324</v>
      </c>
      <c r="I5" s="42">
        <f>COUNTIF($I$13:$J$958,"Pass")</f>
        <v>45</v>
      </c>
      <c r="J5" s="43">
        <f>I5/$I$10</f>
        <v>0.97826086956521741</v>
      </c>
    </row>
    <row r="6" spans="2:11" x14ac:dyDescent="0.3">
      <c r="H6" s="44" t="s">
        <v>74</v>
      </c>
      <c r="I6" s="45">
        <f>COUNTIF($I$13:$J$958,"FAIL")</f>
        <v>1</v>
      </c>
      <c r="J6" s="46">
        <f>I6/$I$10</f>
        <v>2.1739130434782608E-2</v>
      </c>
    </row>
    <row r="7" spans="2:11" x14ac:dyDescent="0.3">
      <c r="H7" s="44" t="s">
        <v>75</v>
      </c>
      <c r="I7" s="45">
        <f>COUNTIF($I$13:$J$958,"n/A")</f>
        <v>0</v>
      </c>
      <c r="J7" s="46">
        <f>I7/$I$10</f>
        <v>0</v>
      </c>
    </row>
    <row r="8" spans="2:11" x14ac:dyDescent="0.3">
      <c r="H8" s="44" t="s">
        <v>325</v>
      </c>
      <c r="I8" s="45">
        <f>COUNTIF($I$13:$J$958,"Block")</f>
        <v>0</v>
      </c>
      <c r="J8" s="46">
        <f>I8/$I$10</f>
        <v>0</v>
      </c>
    </row>
    <row r="9" spans="2:11" ht="17.25" thickBot="1" x14ac:dyDescent="0.35">
      <c r="H9" s="47" t="s">
        <v>326</v>
      </c>
      <c r="I9" s="48">
        <f>COUNTIF($I$13:$J$958,"Incomplete")</f>
        <v>0</v>
      </c>
      <c r="J9" s="49">
        <f>I9/$I$10</f>
        <v>0</v>
      </c>
    </row>
    <row r="10" spans="2:11" x14ac:dyDescent="0.3">
      <c r="H10" s="50" t="s">
        <v>327</v>
      </c>
      <c r="I10" s="51">
        <f>SUM(I5:I9)</f>
        <v>46</v>
      </c>
      <c r="J10" s="43">
        <f>SUM(J5:J9)</f>
        <v>1</v>
      </c>
    </row>
    <row r="11" spans="2:11" ht="9.75" customHeight="1" x14ac:dyDescent="0.3"/>
    <row r="12" spans="2:11" ht="22.5" customHeight="1" x14ac:dyDescent="0.3">
      <c r="B12" s="131" t="s">
        <v>78</v>
      </c>
      <c r="C12" s="475" t="s">
        <v>328</v>
      </c>
      <c r="D12" s="475"/>
      <c r="E12" s="132" t="s">
        <v>179</v>
      </c>
      <c r="F12" s="132" t="s">
        <v>329</v>
      </c>
      <c r="G12" s="132" t="s">
        <v>330</v>
      </c>
      <c r="H12" s="132" t="s">
        <v>331</v>
      </c>
      <c r="I12" s="475" t="s">
        <v>332</v>
      </c>
      <c r="J12" s="475"/>
      <c r="K12" s="132" t="s">
        <v>333</v>
      </c>
    </row>
    <row r="13" spans="2:11" ht="33" x14ac:dyDescent="0.3">
      <c r="B13" s="133" t="s">
        <v>334</v>
      </c>
      <c r="C13" s="476" t="s">
        <v>335</v>
      </c>
      <c r="D13" s="134" t="s">
        <v>336</v>
      </c>
      <c r="E13" s="135" t="s">
        <v>72</v>
      </c>
      <c r="F13" s="136" t="s">
        <v>337</v>
      </c>
      <c r="G13" s="136" t="s">
        <v>338</v>
      </c>
      <c r="H13" s="137" t="s">
        <v>339</v>
      </c>
      <c r="I13" s="474" t="s">
        <v>47</v>
      </c>
      <c r="J13" s="474"/>
      <c r="K13" s="138"/>
    </row>
    <row r="14" spans="2:11" s="130" customFormat="1" x14ac:dyDescent="0.3">
      <c r="B14" s="133" t="s">
        <v>340</v>
      </c>
      <c r="C14" s="476"/>
      <c r="D14" s="134" t="s">
        <v>336</v>
      </c>
      <c r="E14" s="135" t="s">
        <v>72</v>
      </c>
      <c r="F14" s="136" t="s">
        <v>341</v>
      </c>
      <c r="G14" s="136" t="s">
        <v>342</v>
      </c>
      <c r="H14" s="136" t="s">
        <v>343</v>
      </c>
      <c r="I14" s="474" t="s">
        <v>344</v>
      </c>
      <c r="J14" s="474"/>
      <c r="K14" s="138"/>
    </row>
    <row r="15" spans="2:11" s="130" customFormat="1" ht="33" x14ac:dyDescent="0.3">
      <c r="B15" s="133" t="s">
        <v>345</v>
      </c>
      <c r="C15" s="476"/>
      <c r="D15" s="134" t="s">
        <v>336</v>
      </c>
      <c r="E15" s="135" t="s">
        <v>72</v>
      </c>
      <c r="F15" s="136" t="s">
        <v>337</v>
      </c>
      <c r="G15" s="137" t="s">
        <v>346</v>
      </c>
      <c r="H15" s="137" t="s">
        <v>347</v>
      </c>
      <c r="I15" s="474" t="s">
        <v>344</v>
      </c>
      <c r="J15" s="474"/>
      <c r="K15" s="139"/>
    </row>
    <row r="16" spans="2:11" s="130" customFormat="1" x14ac:dyDescent="0.3">
      <c r="B16" s="140" t="s">
        <v>348</v>
      </c>
      <c r="C16" s="476"/>
      <c r="D16" s="141" t="s">
        <v>336</v>
      </c>
      <c r="E16" s="135" t="s">
        <v>87</v>
      </c>
      <c r="F16" s="142" t="s">
        <v>337</v>
      </c>
      <c r="G16" s="142" t="s">
        <v>349</v>
      </c>
      <c r="H16" s="142" t="s">
        <v>350</v>
      </c>
      <c r="I16" s="474" t="s">
        <v>344</v>
      </c>
      <c r="J16" s="474"/>
      <c r="K16" s="138"/>
    </row>
    <row r="17" spans="2:11" ht="33" x14ac:dyDescent="0.3">
      <c r="B17" s="140" t="s">
        <v>351</v>
      </c>
      <c r="C17" s="476"/>
      <c r="D17" s="141" t="s">
        <v>352</v>
      </c>
      <c r="E17" s="135" t="s">
        <v>72</v>
      </c>
      <c r="F17" s="142" t="s">
        <v>337</v>
      </c>
      <c r="G17" s="143" t="s">
        <v>346</v>
      </c>
      <c r="H17" s="142" t="s">
        <v>353</v>
      </c>
      <c r="I17" s="474" t="s">
        <v>344</v>
      </c>
      <c r="J17" s="474"/>
      <c r="K17" s="138"/>
    </row>
    <row r="18" spans="2:11" x14ac:dyDescent="0.3">
      <c r="B18" s="140" t="s">
        <v>354</v>
      </c>
      <c r="C18" s="476"/>
      <c r="D18" s="141" t="s">
        <v>352</v>
      </c>
      <c r="E18" s="135" t="s">
        <v>72</v>
      </c>
      <c r="F18" s="142" t="s">
        <v>337</v>
      </c>
      <c r="G18" s="142" t="s">
        <v>338</v>
      </c>
      <c r="H18" s="142" t="s">
        <v>355</v>
      </c>
      <c r="I18" s="474" t="s">
        <v>344</v>
      </c>
      <c r="J18" s="474"/>
      <c r="K18" s="138"/>
    </row>
    <row r="19" spans="2:11" ht="33" x14ac:dyDescent="0.3">
      <c r="B19" s="140" t="s">
        <v>356</v>
      </c>
      <c r="C19" s="476"/>
      <c r="D19" s="141" t="s">
        <v>352</v>
      </c>
      <c r="E19" s="135" t="s">
        <v>72</v>
      </c>
      <c r="F19" s="142" t="s">
        <v>337</v>
      </c>
      <c r="G19" s="142" t="s">
        <v>349</v>
      </c>
      <c r="H19" s="143" t="s">
        <v>357</v>
      </c>
      <c r="I19" s="474" t="s">
        <v>344</v>
      </c>
      <c r="J19" s="474"/>
      <c r="K19" s="144"/>
    </row>
    <row r="20" spans="2:11" x14ac:dyDescent="0.3">
      <c r="B20" s="140" t="s">
        <v>358</v>
      </c>
      <c r="C20" s="476"/>
      <c r="D20" s="141" t="s">
        <v>352</v>
      </c>
      <c r="E20" s="135" t="s">
        <v>72</v>
      </c>
      <c r="F20" s="142" t="s">
        <v>359</v>
      </c>
      <c r="G20" s="142" t="s">
        <v>360</v>
      </c>
      <c r="H20" s="142" t="s">
        <v>361</v>
      </c>
      <c r="I20" s="474" t="s">
        <v>344</v>
      </c>
      <c r="J20" s="474"/>
      <c r="K20" s="138"/>
    </row>
    <row r="21" spans="2:11" ht="16.5" customHeight="1" x14ac:dyDescent="0.3">
      <c r="B21" s="140" t="s">
        <v>362</v>
      </c>
      <c r="C21" s="476"/>
      <c r="D21" s="141" t="s">
        <v>363</v>
      </c>
      <c r="E21" s="135" t="s">
        <v>72</v>
      </c>
      <c r="F21" s="142" t="s">
        <v>337</v>
      </c>
      <c r="G21" s="142" t="s">
        <v>360</v>
      </c>
      <c r="H21" s="143" t="s">
        <v>364</v>
      </c>
      <c r="I21" s="474" t="s">
        <v>365</v>
      </c>
      <c r="J21" s="474"/>
      <c r="K21" s="144"/>
    </row>
    <row r="22" spans="2:11" x14ac:dyDescent="0.3">
      <c r="B22" s="133" t="s">
        <v>366</v>
      </c>
      <c r="C22" s="476"/>
      <c r="D22" s="134" t="s">
        <v>363</v>
      </c>
      <c r="E22" s="135" t="s">
        <v>72</v>
      </c>
      <c r="F22" s="136" t="s">
        <v>367</v>
      </c>
      <c r="G22" s="136" t="s">
        <v>360</v>
      </c>
      <c r="H22" s="136" t="s">
        <v>368</v>
      </c>
      <c r="I22" s="474" t="s">
        <v>365</v>
      </c>
      <c r="J22" s="474"/>
      <c r="K22" s="138"/>
    </row>
    <row r="23" spans="2:11" ht="32.25" customHeight="1" x14ac:dyDescent="0.3">
      <c r="B23" s="133" t="s">
        <v>369</v>
      </c>
      <c r="C23" s="476"/>
      <c r="D23" s="134" t="s">
        <v>352</v>
      </c>
      <c r="E23" s="135" t="s">
        <v>72</v>
      </c>
      <c r="F23" s="136" t="s">
        <v>370</v>
      </c>
      <c r="G23" s="136" t="s">
        <v>360</v>
      </c>
      <c r="H23" s="136" t="s">
        <v>371</v>
      </c>
      <c r="I23" s="474" t="s">
        <v>365</v>
      </c>
      <c r="J23" s="474"/>
      <c r="K23" s="138"/>
    </row>
    <row r="24" spans="2:11" x14ac:dyDescent="0.3">
      <c r="B24" s="133" t="s">
        <v>372</v>
      </c>
      <c r="C24" s="476"/>
      <c r="D24" s="134" t="s">
        <v>336</v>
      </c>
      <c r="E24" s="135" t="s">
        <v>87</v>
      </c>
      <c r="F24" s="136" t="s">
        <v>373</v>
      </c>
      <c r="G24" s="136" t="s">
        <v>374</v>
      </c>
      <c r="H24" s="136" t="s">
        <v>375</v>
      </c>
      <c r="I24" s="474" t="s">
        <v>365</v>
      </c>
      <c r="J24" s="474"/>
      <c r="K24" s="138"/>
    </row>
    <row r="25" spans="2:11" x14ac:dyDescent="0.3">
      <c r="B25" s="133" t="s">
        <v>376</v>
      </c>
      <c r="C25" s="476"/>
      <c r="D25" s="134" t="s">
        <v>363</v>
      </c>
      <c r="E25" s="135" t="s">
        <v>72</v>
      </c>
      <c r="F25" s="136" t="s">
        <v>370</v>
      </c>
      <c r="G25" s="136" t="s">
        <v>360</v>
      </c>
      <c r="H25" s="136" t="s">
        <v>371</v>
      </c>
      <c r="I25" s="474" t="s">
        <v>365</v>
      </c>
      <c r="J25" s="474"/>
      <c r="K25" s="138"/>
    </row>
    <row r="26" spans="2:11" x14ac:dyDescent="0.3">
      <c r="B26" s="129" t="s">
        <v>377</v>
      </c>
      <c r="C26" s="476"/>
      <c r="D26" s="476" t="s">
        <v>378</v>
      </c>
      <c r="E26" s="135" t="s">
        <v>72</v>
      </c>
      <c r="F26" s="476" t="s">
        <v>379</v>
      </c>
      <c r="G26" s="476"/>
      <c r="H26" s="138" t="s">
        <v>380</v>
      </c>
      <c r="I26" s="477" t="s">
        <v>365</v>
      </c>
      <c r="J26" s="478"/>
      <c r="K26" s="145"/>
    </row>
    <row r="27" spans="2:11" x14ac:dyDescent="0.3">
      <c r="B27" s="129" t="s">
        <v>381</v>
      </c>
      <c r="C27" s="476"/>
      <c r="D27" s="476"/>
      <c r="E27" s="135" t="s">
        <v>72</v>
      </c>
      <c r="F27" s="476" t="s">
        <v>382</v>
      </c>
      <c r="G27" s="476"/>
      <c r="H27" s="138" t="s">
        <v>383</v>
      </c>
      <c r="I27" s="477" t="s">
        <v>365</v>
      </c>
      <c r="J27" s="478"/>
      <c r="K27" s="145"/>
    </row>
    <row r="28" spans="2:11" ht="49.5" x14ac:dyDescent="0.3">
      <c r="B28" s="129" t="s">
        <v>384</v>
      </c>
      <c r="C28" s="476"/>
      <c r="D28" s="476" t="s">
        <v>385</v>
      </c>
      <c r="E28" s="135" t="s">
        <v>72</v>
      </c>
      <c r="F28" s="146" t="s">
        <v>386</v>
      </c>
      <c r="G28" s="138" t="s">
        <v>387</v>
      </c>
      <c r="H28" s="147" t="s">
        <v>388</v>
      </c>
      <c r="I28" s="477" t="s">
        <v>365</v>
      </c>
      <c r="J28" s="478"/>
      <c r="K28" s="145"/>
    </row>
    <row r="29" spans="2:11" x14ac:dyDescent="0.3">
      <c r="B29" s="129" t="s">
        <v>389</v>
      </c>
      <c r="C29" s="476"/>
      <c r="D29" s="476"/>
      <c r="E29" s="135" t="s">
        <v>72</v>
      </c>
      <c r="F29" s="476" t="s">
        <v>390</v>
      </c>
      <c r="G29" s="476"/>
      <c r="H29" s="138" t="s">
        <v>391</v>
      </c>
      <c r="I29" s="477" t="s">
        <v>365</v>
      </c>
      <c r="J29" s="478"/>
      <c r="K29" s="145"/>
    </row>
    <row r="30" spans="2:11" ht="33" x14ac:dyDescent="0.3">
      <c r="B30" s="129" t="s">
        <v>392</v>
      </c>
      <c r="C30" s="476"/>
      <c r="D30" s="476"/>
      <c r="E30" s="135" t="s">
        <v>87</v>
      </c>
      <c r="F30" s="148" t="s">
        <v>393</v>
      </c>
      <c r="G30" s="148" t="s">
        <v>394</v>
      </c>
      <c r="H30" s="147" t="s">
        <v>395</v>
      </c>
      <c r="I30" s="477" t="s">
        <v>365</v>
      </c>
      <c r="J30" s="478"/>
      <c r="K30" s="145"/>
    </row>
    <row r="31" spans="2:11" x14ac:dyDescent="0.3">
      <c r="B31" s="129" t="s">
        <v>396</v>
      </c>
      <c r="C31" s="476" t="s">
        <v>397</v>
      </c>
      <c r="D31" s="476" t="s">
        <v>398</v>
      </c>
      <c r="E31" s="135" t="s">
        <v>87</v>
      </c>
      <c r="F31" s="146" t="s">
        <v>399</v>
      </c>
      <c r="G31" s="148" t="s">
        <v>400</v>
      </c>
      <c r="H31" s="147" t="s">
        <v>401</v>
      </c>
      <c r="I31" s="474" t="s">
        <v>118</v>
      </c>
      <c r="J31" s="474"/>
      <c r="K31" s="138" t="s">
        <v>402</v>
      </c>
    </row>
    <row r="32" spans="2:11" s="130" customFormat="1" ht="33" x14ac:dyDescent="0.3">
      <c r="B32" s="129" t="s">
        <v>403</v>
      </c>
      <c r="C32" s="476"/>
      <c r="D32" s="476"/>
      <c r="E32" s="135" t="s">
        <v>87</v>
      </c>
      <c r="F32" s="146" t="s">
        <v>404</v>
      </c>
      <c r="G32" s="149" t="s">
        <v>405</v>
      </c>
      <c r="H32" s="147" t="s">
        <v>406</v>
      </c>
      <c r="I32" s="474" t="s">
        <v>365</v>
      </c>
      <c r="J32" s="474"/>
      <c r="K32" s="138"/>
    </row>
    <row r="33" spans="2:11" ht="33" x14ac:dyDescent="0.3">
      <c r="B33" s="129" t="s">
        <v>407</v>
      </c>
      <c r="C33" s="476"/>
      <c r="D33" s="479" t="s">
        <v>408</v>
      </c>
      <c r="E33" s="135" t="s">
        <v>87</v>
      </c>
      <c r="F33" s="480" t="s">
        <v>409</v>
      </c>
      <c r="G33" s="138" t="s">
        <v>410</v>
      </c>
      <c r="H33" s="147" t="s">
        <v>411</v>
      </c>
      <c r="I33" s="474" t="s">
        <v>365</v>
      </c>
      <c r="J33" s="474"/>
      <c r="K33" s="138"/>
    </row>
    <row r="34" spans="2:11" x14ac:dyDescent="0.3">
      <c r="B34" s="129" t="s">
        <v>412</v>
      </c>
      <c r="C34" s="476"/>
      <c r="D34" s="479"/>
      <c r="E34" s="135" t="s">
        <v>87</v>
      </c>
      <c r="F34" s="480"/>
      <c r="G34" s="138" t="s">
        <v>413</v>
      </c>
      <c r="H34" s="147" t="s">
        <v>414</v>
      </c>
      <c r="I34" s="477" t="s">
        <v>365</v>
      </c>
      <c r="J34" s="478"/>
      <c r="K34" s="138"/>
    </row>
    <row r="35" spans="2:11" ht="49.5" x14ac:dyDescent="0.3">
      <c r="B35" s="129" t="s">
        <v>415</v>
      </c>
      <c r="C35" s="476"/>
      <c r="D35" s="479"/>
      <c r="E35" s="135" t="s">
        <v>87</v>
      </c>
      <c r="F35" s="481"/>
      <c r="G35" s="146" t="s">
        <v>416</v>
      </c>
      <c r="H35" s="147" t="s">
        <v>417</v>
      </c>
      <c r="I35" s="474" t="s">
        <v>365</v>
      </c>
      <c r="J35" s="474"/>
      <c r="K35" s="144"/>
    </row>
    <row r="36" spans="2:11" x14ac:dyDescent="0.3">
      <c r="B36" s="129" t="s">
        <v>418</v>
      </c>
      <c r="C36" s="476"/>
      <c r="D36" s="479"/>
      <c r="E36" s="135" t="s">
        <v>72</v>
      </c>
      <c r="F36" s="481"/>
      <c r="G36" s="138" t="s">
        <v>419</v>
      </c>
      <c r="H36" s="138" t="s">
        <v>420</v>
      </c>
      <c r="I36" s="474" t="s">
        <v>365</v>
      </c>
      <c r="J36" s="474"/>
      <c r="K36" s="138"/>
    </row>
    <row r="37" spans="2:11" x14ac:dyDescent="0.3">
      <c r="B37" s="129" t="s">
        <v>421</v>
      </c>
      <c r="C37" s="476"/>
      <c r="D37" s="479"/>
      <c r="E37" s="135" t="s">
        <v>87</v>
      </c>
      <c r="F37" s="480" t="s">
        <v>422</v>
      </c>
      <c r="G37" s="138" t="s">
        <v>423</v>
      </c>
      <c r="H37" s="138" t="s">
        <v>424</v>
      </c>
      <c r="I37" s="474" t="s">
        <v>365</v>
      </c>
      <c r="J37" s="474"/>
      <c r="K37" s="138"/>
    </row>
    <row r="38" spans="2:11" ht="33" x14ac:dyDescent="0.3">
      <c r="B38" s="129" t="s">
        <v>425</v>
      </c>
      <c r="C38" s="476"/>
      <c r="D38" s="479"/>
      <c r="E38" s="135" t="s">
        <v>87</v>
      </c>
      <c r="F38" s="480"/>
      <c r="G38" s="138" t="s">
        <v>426</v>
      </c>
      <c r="H38" s="147" t="s">
        <v>427</v>
      </c>
      <c r="I38" s="477" t="s">
        <v>365</v>
      </c>
      <c r="J38" s="478"/>
      <c r="K38" s="138"/>
    </row>
    <row r="39" spans="2:11" x14ac:dyDescent="0.3">
      <c r="B39" s="129" t="s">
        <v>428</v>
      </c>
      <c r="C39" s="476"/>
      <c r="D39" s="479"/>
      <c r="E39" s="135" t="s">
        <v>72</v>
      </c>
      <c r="F39" s="481"/>
      <c r="G39" s="138" t="s">
        <v>429</v>
      </c>
      <c r="H39" s="138" t="s">
        <v>430</v>
      </c>
      <c r="I39" s="474" t="s">
        <v>365</v>
      </c>
      <c r="J39" s="474"/>
      <c r="K39" s="144"/>
    </row>
    <row r="40" spans="2:11" x14ac:dyDescent="0.3">
      <c r="B40" s="129" t="s">
        <v>431</v>
      </c>
      <c r="C40" s="476"/>
      <c r="D40" s="479"/>
      <c r="E40" s="135" t="s">
        <v>87</v>
      </c>
      <c r="F40" s="481"/>
      <c r="G40" s="480" t="s">
        <v>432</v>
      </c>
      <c r="H40" s="138" t="s">
        <v>433</v>
      </c>
      <c r="I40" s="474" t="s">
        <v>365</v>
      </c>
      <c r="J40" s="474"/>
      <c r="K40" s="138"/>
    </row>
    <row r="41" spans="2:11" ht="31.5" customHeight="1" x14ac:dyDescent="0.3">
      <c r="B41" s="129" t="s">
        <v>434</v>
      </c>
      <c r="C41" s="476"/>
      <c r="D41" s="479"/>
      <c r="E41" s="135" t="s">
        <v>87</v>
      </c>
      <c r="F41" s="481"/>
      <c r="G41" s="481"/>
      <c r="H41" s="147" t="s">
        <v>435</v>
      </c>
      <c r="I41" s="474" t="s">
        <v>365</v>
      </c>
      <c r="J41" s="474"/>
      <c r="K41" s="138"/>
    </row>
    <row r="42" spans="2:11" x14ac:dyDescent="0.3">
      <c r="B42" s="129" t="s">
        <v>436</v>
      </c>
      <c r="C42" s="476"/>
      <c r="D42" s="479"/>
      <c r="E42" s="135" t="s">
        <v>87</v>
      </c>
      <c r="F42" s="481"/>
      <c r="G42" s="480" t="s">
        <v>437</v>
      </c>
      <c r="H42" s="138" t="s">
        <v>438</v>
      </c>
      <c r="I42" s="474" t="s">
        <v>365</v>
      </c>
      <c r="J42" s="474"/>
      <c r="K42" s="144"/>
    </row>
    <row r="43" spans="2:11" ht="66" x14ac:dyDescent="0.3">
      <c r="B43" s="129" t="s">
        <v>439</v>
      </c>
      <c r="C43" s="476"/>
      <c r="D43" s="479"/>
      <c r="E43" s="135" t="s">
        <v>87</v>
      </c>
      <c r="F43" s="481"/>
      <c r="G43" s="481"/>
      <c r="H43" s="147" t="s">
        <v>440</v>
      </c>
      <c r="I43" s="474" t="s">
        <v>365</v>
      </c>
      <c r="J43" s="474"/>
      <c r="K43" s="138"/>
    </row>
    <row r="44" spans="2:11" x14ac:dyDescent="0.3">
      <c r="B44" s="129" t="s">
        <v>441</v>
      </c>
      <c r="C44" s="476"/>
      <c r="D44" s="479"/>
      <c r="E44" s="135" t="s">
        <v>87</v>
      </c>
      <c r="F44" s="481"/>
      <c r="G44" s="150" t="s">
        <v>442</v>
      </c>
      <c r="H44" s="138" t="s">
        <v>443</v>
      </c>
      <c r="I44" s="477" t="s">
        <v>365</v>
      </c>
      <c r="J44" s="478"/>
      <c r="K44" s="138"/>
    </row>
    <row r="45" spans="2:11" x14ac:dyDescent="0.3">
      <c r="B45" s="129" t="s">
        <v>444</v>
      </c>
      <c r="C45" s="476"/>
      <c r="D45" s="479"/>
      <c r="E45" s="135" t="s">
        <v>72</v>
      </c>
      <c r="F45" s="481"/>
      <c r="G45" s="138" t="s">
        <v>445</v>
      </c>
      <c r="H45" s="138" t="s">
        <v>420</v>
      </c>
      <c r="I45" s="474" t="s">
        <v>365</v>
      </c>
      <c r="J45" s="474"/>
      <c r="K45" s="138"/>
    </row>
    <row r="46" spans="2:11" ht="51" customHeight="1" x14ac:dyDescent="0.3">
      <c r="B46" s="129" t="s">
        <v>446</v>
      </c>
      <c r="C46" s="476"/>
      <c r="D46" s="479"/>
      <c r="E46" s="135" t="s">
        <v>87</v>
      </c>
      <c r="F46" s="479" t="s">
        <v>447</v>
      </c>
      <c r="G46" s="479"/>
      <c r="H46" s="147" t="s">
        <v>448</v>
      </c>
      <c r="I46" s="474" t="s">
        <v>365</v>
      </c>
      <c r="J46" s="474"/>
      <c r="K46" s="138"/>
    </row>
    <row r="47" spans="2:11" ht="49.5" x14ac:dyDescent="0.3">
      <c r="B47" s="129" t="s">
        <v>449</v>
      </c>
      <c r="C47" s="476"/>
      <c r="D47" s="479"/>
      <c r="E47" s="135" t="s">
        <v>72</v>
      </c>
      <c r="F47" s="482" t="s">
        <v>450</v>
      </c>
      <c r="G47" s="482"/>
      <c r="H47" s="151" t="s">
        <v>451</v>
      </c>
      <c r="I47" s="477" t="s">
        <v>365</v>
      </c>
      <c r="J47" s="478"/>
      <c r="K47" s="138"/>
    </row>
    <row r="48" spans="2:11" ht="33" x14ac:dyDescent="0.3">
      <c r="B48" s="129" t="s">
        <v>452</v>
      </c>
      <c r="C48" s="476"/>
      <c r="D48" s="479"/>
      <c r="E48" s="135" t="s">
        <v>87</v>
      </c>
      <c r="F48" s="482" t="s">
        <v>453</v>
      </c>
      <c r="G48" s="482"/>
      <c r="H48" s="151" t="s">
        <v>454</v>
      </c>
      <c r="I48" s="477" t="s">
        <v>365</v>
      </c>
      <c r="J48" s="478"/>
      <c r="K48" s="138"/>
    </row>
    <row r="49" spans="2:11" x14ac:dyDescent="0.3">
      <c r="B49" s="129" t="s">
        <v>455</v>
      </c>
      <c r="C49" s="476"/>
      <c r="D49" s="476" t="s">
        <v>456</v>
      </c>
      <c r="E49" s="135" t="s">
        <v>87</v>
      </c>
      <c r="F49" s="481" t="s">
        <v>457</v>
      </c>
      <c r="G49" s="138" t="s">
        <v>458</v>
      </c>
      <c r="H49" s="138" t="s">
        <v>459</v>
      </c>
      <c r="I49" s="477" t="s">
        <v>365</v>
      </c>
      <c r="J49" s="478"/>
      <c r="K49" s="138"/>
    </row>
    <row r="50" spans="2:11" x14ac:dyDescent="0.3">
      <c r="B50" s="129" t="s">
        <v>460</v>
      </c>
      <c r="C50" s="476"/>
      <c r="D50" s="476"/>
      <c r="E50" s="135" t="s">
        <v>72</v>
      </c>
      <c r="F50" s="481"/>
      <c r="G50" s="138" t="s">
        <v>461</v>
      </c>
      <c r="H50" s="138" t="s">
        <v>462</v>
      </c>
      <c r="I50" s="477" t="s">
        <v>365</v>
      </c>
      <c r="J50" s="478"/>
      <c r="K50" s="138"/>
    </row>
    <row r="51" spans="2:11" x14ac:dyDescent="0.3">
      <c r="B51" s="129" t="s">
        <v>463</v>
      </c>
      <c r="C51" s="476"/>
      <c r="D51" s="476"/>
      <c r="E51" s="135" t="s">
        <v>87</v>
      </c>
      <c r="F51" s="481" t="s">
        <v>464</v>
      </c>
      <c r="G51" s="138" t="s">
        <v>458</v>
      </c>
      <c r="H51" s="138" t="s">
        <v>465</v>
      </c>
      <c r="I51" s="477" t="s">
        <v>365</v>
      </c>
      <c r="J51" s="478"/>
      <c r="K51" s="138"/>
    </row>
    <row r="52" spans="2:11" ht="33" x14ac:dyDescent="0.3">
      <c r="B52" s="129" t="s">
        <v>466</v>
      </c>
      <c r="C52" s="476"/>
      <c r="D52" s="476"/>
      <c r="E52" s="135" t="s">
        <v>72</v>
      </c>
      <c r="F52" s="481"/>
      <c r="G52" s="138" t="s">
        <v>467</v>
      </c>
      <c r="H52" s="147" t="s">
        <v>468</v>
      </c>
      <c r="I52" s="477" t="s">
        <v>365</v>
      </c>
      <c r="J52" s="478"/>
      <c r="K52" s="138"/>
    </row>
    <row r="53" spans="2:11" x14ac:dyDescent="0.3">
      <c r="B53" s="129" t="s">
        <v>469</v>
      </c>
      <c r="C53" s="476"/>
      <c r="D53" s="476" t="s">
        <v>470</v>
      </c>
      <c r="E53" s="135" t="s">
        <v>87</v>
      </c>
      <c r="F53" s="150" t="s">
        <v>471</v>
      </c>
      <c r="G53" s="150" t="s">
        <v>472</v>
      </c>
      <c r="H53" s="138" t="s">
        <v>473</v>
      </c>
      <c r="I53" s="477" t="s">
        <v>365</v>
      </c>
      <c r="J53" s="478"/>
      <c r="K53" s="138"/>
    </row>
    <row r="54" spans="2:11" x14ac:dyDescent="0.3">
      <c r="B54" s="129" t="s">
        <v>474</v>
      </c>
      <c r="C54" s="476"/>
      <c r="D54" s="476"/>
      <c r="E54" s="135" t="s">
        <v>72</v>
      </c>
      <c r="F54" s="150" t="s">
        <v>475</v>
      </c>
      <c r="G54" s="150" t="s">
        <v>472</v>
      </c>
      <c r="H54" s="138" t="s">
        <v>473</v>
      </c>
      <c r="I54" s="477" t="s">
        <v>365</v>
      </c>
      <c r="J54" s="478"/>
      <c r="K54" s="138"/>
    </row>
    <row r="55" spans="2:11" x14ac:dyDescent="0.3">
      <c r="B55" s="129" t="s">
        <v>476</v>
      </c>
      <c r="C55" s="476"/>
      <c r="D55" s="476"/>
      <c r="E55" s="135" t="s">
        <v>72</v>
      </c>
      <c r="F55" s="152" t="s">
        <v>477</v>
      </c>
      <c r="G55" s="152" t="s">
        <v>478</v>
      </c>
      <c r="H55" s="138" t="s">
        <v>473</v>
      </c>
      <c r="I55" s="477" t="s">
        <v>365</v>
      </c>
      <c r="J55" s="478"/>
      <c r="K55" s="138"/>
    </row>
    <row r="56" spans="2:11" x14ac:dyDescent="0.3">
      <c r="B56" s="129" t="s">
        <v>479</v>
      </c>
      <c r="C56" s="476"/>
      <c r="D56" s="476" t="s">
        <v>480</v>
      </c>
      <c r="E56" s="135" t="s">
        <v>87</v>
      </c>
      <c r="F56" s="476" t="s">
        <v>481</v>
      </c>
      <c r="G56" s="476"/>
      <c r="H56" s="147" t="s">
        <v>482</v>
      </c>
      <c r="I56" s="474" t="s">
        <v>365</v>
      </c>
      <c r="J56" s="474"/>
      <c r="K56" s="138"/>
    </row>
    <row r="57" spans="2:11" ht="33" x14ac:dyDescent="0.3">
      <c r="B57" s="129" t="s">
        <v>483</v>
      </c>
      <c r="C57" s="476"/>
      <c r="D57" s="476"/>
      <c r="E57" s="135" t="s">
        <v>87</v>
      </c>
      <c r="F57" s="476" t="s">
        <v>484</v>
      </c>
      <c r="G57" s="476"/>
      <c r="H57" s="147" t="s">
        <v>485</v>
      </c>
      <c r="I57" s="474" t="s">
        <v>365</v>
      </c>
      <c r="J57" s="474"/>
      <c r="K57" s="138"/>
    </row>
    <row r="58" spans="2:11" ht="82.5" x14ac:dyDescent="0.3">
      <c r="B58" s="129" t="s">
        <v>486</v>
      </c>
      <c r="C58" s="476"/>
      <c r="D58" s="476"/>
      <c r="E58" s="135" t="s">
        <v>72</v>
      </c>
      <c r="F58" s="476" t="s">
        <v>487</v>
      </c>
      <c r="G58" s="476"/>
      <c r="H58" s="147" t="s">
        <v>488</v>
      </c>
      <c r="I58" s="474" t="s">
        <v>365</v>
      </c>
      <c r="J58" s="474"/>
      <c r="K58" s="144" t="s">
        <v>489</v>
      </c>
    </row>
  </sheetData>
  <autoFilter ref="C12:K58">
    <filterColumn colId="0" showButton="0"/>
    <filterColumn colId="6" showButton="0"/>
  </autoFilter>
  <mergeCells count="73">
    <mergeCell ref="I58:J58"/>
    <mergeCell ref="D53:D55"/>
    <mergeCell ref="I53:J53"/>
    <mergeCell ref="I54:J54"/>
    <mergeCell ref="I55:J55"/>
    <mergeCell ref="D56:D58"/>
    <mergeCell ref="F56:G56"/>
    <mergeCell ref="I56:J56"/>
    <mergeCell ref="F57:G57"/>
    <mergeCell ref="I57:J57"/>
    <mergeCell ref="F58:G58"/>
    <mergeCell ref="F46:G46"/>
    <mergeCell ref="I46:J46"/>
    <mergeCell ref="F47:G47"/>
    <mergeCell ref="I47:J47"/>
    <mergeCell ref="D49:D52"/>
    <mergeCell ref="F49:F50"/>
    <mergeCell ref="I49:J49"/>
    <mergeCell ref="I50:J50"/>
    <mergeCell ref="F51:F52"/>
    <mergeCell ref="I51:J51"/>
    <mergeCell ref="I52:J52"/>
    <mergeCell ref="I43:J43"/>
    <mergeCell ref="I44:J44"/>
    <mergeCell ref="F37:F45"/>
    <mergeCell ref="I37:J37"/>
    <mergeCell ref="I38:J38"/>
    <mergeCell ref="I39:J39"/>
    <mergeCell ref="G40:G41"/>
    <mergeCell ref="I45:J45"/>
    <mergeCell ref="D28:D30"/>
    <mergeCell ref="I28:J28"/>
    <mergeCell ref="F29:G29"/>
    <mergeCell ref="I29:J29"/>
    <mergeCell ref="I30:J30"/>
    <mergeCell ref="C31:C58"/>
    <mergeCell ref="D31:D32"/>
    <mergeCell ref="I31:J31"/>
    <mergeCell ref="I32:J32"/>
    <mergeCell ref="D33:D48"/>
    <mergeCell ref="F33:F36"/>
    <mergeCell ref="I33:J33"/>
    <mergeCell ref="I34:J34"/>
    <mergeCell ref="I35:J35"/>
    <mergeCell ref="I36:J36"/>
    <mergeCell ref="F48:G48"/>
    <mergeCell ref="I48:J48"/>
    <mergeCell ref="I40:J40"/>
    <mergeCell ref="I41:J41"/>
    <mergeCell ref="G42:G43"/>
    <mergeCell ref="I42:J42"/>
    <mergeCell ref="I25:J25"/>
    <mergeCell ref="D26:D27"/>
    <mergeCell ref="F26:G26"/>
    <mergeCell ref="I26:J26"/>
    <mergeCell ref="F27:G27"/>
    <mergeCell ref="I27:J27"/>
    <mergeCell ref="I24:J24"/>
    <mergeCell ref="I4:J4"/>
    <mergeCell ref="C12:D12"/>
    <mergeCell ref="I12:J12"/>
    <mergeCell ref="C13:C30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</mergeCells>
  <phoneticPr fontId="2" type="noConversion"/>
  <conditionalFormatting sqref="I13:J58">
    <cfRule type="cellIs" dxfId="3" priority="1" operator="equal">
      <formula>"Incomplete"</formula>
    </cfRule>
    <cfRule type="cellIs" dxfId="2" priority="2" operator="equal">
      <formula>"N/A"</formula>
    </cfRule>
    <cfRule type="cellIs" dxfId="1" priority="3" operator="equal">
      <formula>"Pass"</formula>
    </cfRule>
    <cfRule type="cellIs" dxfId="0" priority="4" operator="equal">
      <formula>"Fail"</formula>
    </cfRule>
  </conditionalFormatting>
  <dataValidations count="2">
    <dataValidation type="list" allowBlank="1" showInputMessage="1" showErrorMessage="1" sqref="I4">
      <formula1>"Full,Spot"</formula1>
    </dataValidation>
    <dataValidation type="list" allowBlank="1" showInputMessage="1" showErrorMessage="1" sqref="I13:I58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U51"/>
  <sheetViews>
    <sheetView showGridLines="0" topLeftCell="A10" zoomScale="80" zoomScaleNormal="80" workbookViewId="0">
      <selection activeCell="L36" sqref="L36"/>
    </sheetView>
  </sheetViews>
  <sheetFormatPr defaultRowHeight="16.5" x14ac:dyDescent="0.3"/>
  <cols>
    <col min="1" max="1" width="3.125" style="19" customWidth="1"/>
    <col min="2" max="7" width="9" style="19"/>
    <col min="8" max="8" width="11.75" style="19" customWidth="1"/>
    <col min="9" max="16384" width="9" style="19"/>
  </cols>
  <sheetData>
    <row r="1" spans="1:21" x14ac:dyDescent="0.3">
      <c r="A1" s="126"/>
    </row>
    <row r="2" spans="1:21" x14ac:dyDescent="0.3">
      <c r="B2" s="356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8"/>
    </row>
    <row r="3" spans="1:21" x14ac:dyDescent="0.3">
      <c r="B3" s="356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8"/>
    </row>
    <row r="4" spans="1:21" ht="22.5" customHeight="1" x14ac:dyDescent="0.3">
      <c r="B4" s="359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</row>
    <row r="5" spans="1:21" x14ac:dyDescent="0.3">
      <c r="B5" s="20">
        <v>1</v>
      </c>
      <c r="C5" s="21" t="s">
        <v>26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B6" s="20" t="s">
        <v>27</v>
      </c>
      <c r="C6" s="23" t="s">
        <v>28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x14ac:dyDescent="0.3">
      <c r="B7" s="20" t="s">
        <v>29</v>
      </c>
      <c r="C7" s="24" t="s">
        <v>30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x14ac:dyDescent="0.3">
      <c r="B8" s="20" t="s">
        <v>31</v>
      </c>
      <c r="C8" s="25" t="s">
        <v>32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x14ac:dyDescent="0.3">
      <c r="B9" s="20" t="s">
        <v>33</v>
      </c>
      <c r="C9" s="26" t="s">
        <v>34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x14ac:dyDescent="0.3">
      <c r="B10" s="20" t="s">
        <v>35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x14ac:dyDescent="0.3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x14ac:dyDescent="0.3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x14ac:dyDescent="0.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7.25" thickBot="1" x14ac:dyDescent="0.3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33" customHeight="1" thickBot="1" x14ac:dyDescent="0.35">
      <c r="B17" s="362" t="s">
        <v>36</v>
      </c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</row>
    <row r="18" spans="2:21" x14ac:dyDescent="0.3">
      <c r="B18" s="365" t="s">
        <v>37</v>
      </c>
      <c r="C18" s="366"/>
      <c r="D18" s="367"/>
      <c r="E18" s="365" t="s">
        <v>38</v>
      </c>
      <c r="F18" s="367"/>
      <c r="G18" s="317" t="s">
        <v>39</v>
      </c>
      <c r="H18" s="318" t="s">
        <v>3889</v>
      </c>
      <c r="I18" s="370" t="s">
        <v>40</v>
      </c>
      <c r="J18" s="371"/>
      <c r="K18" s="327" t="s">
        <v>41</v>
      </c>
      <c r="L18" s="374" t="s">
        <v>1745</v>
      </c>
      <c r="M18" s="375"/>
      <c r="N18" s="376"/>
      <c r="O18" s="370" t="s">
        <v>42</v>
      </c>
      <c r="P18" s="371"/>
      <c r="Q18" s="371"/>
      <c r="R18" s="371"/>
      <c r="S18" s="371"/>
      <c r="T18" s="371"/>
      <c r="U18" s="377"/>
    </row>
    <row r="19" spans="2:21" x14ac:dyDescent="0.3">
      <c r="B19" s="343">
        <v>1.3</v>
      </c>
      <c r="C19" s="344"/>
      <c r="D19" s="345"/>
      <c r="E19" s="368"/>
      <c r="F19" s="369"/>
      <c r="G19" s="319" t="s">
        <v>43</v>
      </c>
      <c r="H19" s="320" t="s">
        <v>3891</v>
      </c>
      <c r="I19" s="372"/>
      <c r="J19" s="373"/>
      <c r="K19" s="321" t="s">
        <v>44</v>
      </c>
      <c r="L19" s="373" t="s">
        <v>1746</v>
      </c>
      <c r="M19" s="373"/>
      <c r="N19" s="378"/>
      <c r="O19" s="372"/>
      <c r="P19" s="373"/>
      <c r="Q19" s="373"/>
      <c r="R19" s="373"/>
      <c r="S19" s="373"/>
      <c r="T19" s="373"/>
      <c r="U19" s="378"/>
    </row>
    <row r="20" spans="2:21" ht="24" x14ac:dyDescent="0.3">
      <c r="B20" s="379" t="s">
        <v>45</v>
      </c>
      <c r="C20" s="379"/>
      <c r="D20" s="379"/>
      <c r="E20" s="328" t="s">
        <v>1669</v>
      </c>
      <c r="F20" s="328" t="s">
        <v>1670</v>
      </c>
      <c r="G20" s="379" t="s">
        <v>46</v>
      </c>
      <c r="H20" s="379"/>
      <c r="I20" s="329" t="s">
        <v>47</v>
      </c>
      <c r="J20" s="329" t="s">
        <v>48</v>
      </c>
      <c r="K20" s="329" t="s">
        <v>49</v>
      </c>
      <c r="L20" s="329" t="s">
        <v>50</v>
      </c>
      <c r="M20" s="329" t="s">
        <v>51</v>
      </c>
      <c r="N20" s="329" t="s">
        <v>52</v>
      </c>
      <c r="O20" s="329" t="s">
        <v>53</v>
      </c>
      <c r="P20" s="329" t="s">
        <v>54</v>
      </c>
      <c r="Q20" s="329" t="s">
        <v>55</v>
      </c>
      <c r="R20" s="380" t="s">
        <v>56</v>
      </c>
      <c r="S20" s="381"/>
      <c r="T20" s="381"/>
      <c r="U20" s="381"/>
    </row>
    <row r="21" spans="2:21" x14ac:dyDescent="0.3">
      <c r="B21" s="382" t="s">
        <v>57</v>
      </c>
      <c r="C21" s="353" t="s">
        <v>58</v>
      </c>
      <c r="D21" s="353"/>
      <c r="E21" s="322" t="s">
        <v>291</v>
      </c>
      <c r="F21" s="323" t="s">
        <v>297</v>
      </c>
      <c r="G21" s="354" t="s">
        <v>59</v>
      </c>
      <c r="H21" s="354"/>
      <c r="I21" s="324">
        <f>GameStart!D5</f>
        <v>35</v>
      </c>
      <c r="J21" s="324">
        <f>GameStart!D6</f>
        <v>2</v>
      </c>
      <c r="K21" s="324">
        <f>GameStart!D7</f>
        <v>1</v>
      </c>
      <c r="L21" s="324">
        <f>GameStart!D8</f>
        <v>0</v>
      </c>
      <c r="M21" s="324">
        <f>GameStart!D9</f>
        <v>0</v>
      </c>
      <c r="N21" s="324">
        <f>GameStart!D10</f>
        <v>38</v>
      </c>
      <c r="O21" s="325">
        <f>I21/(I21+J21+L21)</f>
        <v>0.94594594594594594</v>
      </c>
      <c r="P21" s="325">
        <f>(J21+L21)/(I21+J21+L21)</f>
        <v>5.4054054054054057E-2</v>
      </c>
      <c r="Q21" s="326">
        <f>(I21+J21+L21)/(N21-K21)</f>
        <v>1</v>
      </c>
      <c r="R21" s="355"/>
      <c r="S21" s="355"/>
      <c r="T21" s="355"/>
      <c r="U21" s="355"/>
    </row>
    <row r="22" spans="2:21" x14ac:dyDescent="0.3">
      <c r="B22" s="383"/>
      <c r="C22" s="346" t="s">
        <v>1895</v>
      </c>
      <c r="D22" s="346"/>
      <c r="E22" s="322" t="s">
        <v>291</v>
      </c>
      <c r="F22" s="323" t="s">
        <v>297</v>
      </c>
      <c r="G22" s="347" t="s">
        <v>60</v>
      </c>
      <c r="H22" s="347"/>
      <c r="I22" s="28">
        <f>캐릭터선택!D5</f>
        <v>19</v>
      </c>
      <c r="J22" s="28">
        <f>캐릭터선택!D6</f>
        <v>0</v>
      </c>
      <c r="K22" s="28">
        <f>캐릭터선택!D7</f>
        <v>0</v>
      </c>
      <c r="L22" s="28">
        <f>캐릭터선택!D8</f>
        <v>0</v>
      </c>
      <c r="M22" s="28">
        <f>캐릭터선택!D9</f>
        <v>0</v>
      </c>
      <c r="N22" s="28">
        <f>캐릭터선택!D10</f>
        <v>19</v>
      </c>
      <c r="O22" s="31">
        <f t="shared" ref="O22:O23" si="0">I22/(I22+J22+L22)</f>
        <v>1</v>
      </c>
      <c r="P22" s="31">
        <f t="shared" ref="P22:P23" si="1">(J22+L22)/(I22+J22+L22)</f>
        <v>0</v>
      </c>
      <c r="Q22" s="30">
        <f t="shared" ref="Q22:Q23" si="2">(I22+J22+L22)/(N22-K22)</f>
        <v>1</v>
      </c>
      <c r="R22" s="348"/>
      <c r="S22" s="348"/>
      <c r="T22" s="348"/>
      <c r="U22" s="348"/>
    </row>
    <row r="23" spans="2:21" x14ac:dyDescent="0.3">
      <c r="B23" s="383"/>
      <c r="C23" s="352" t="s">
        <v>3811</v>
      </c>
      <c r="D23" s="352"/>
      <c r="E23" s="322" t="s">
        <v>291</v>
      </c>
      <c r="F23" s="323" t="s">
        <v>297</v>
      </c>
      <c r="G23" s="347" t="s">
        <v>60</v>
      </c>
      <c r="H23" s="347"/>
      <c r="I23" s="28">
        <f>마을!D5</f>
        <v>19</v>
      </c>
      <c r="J23" s="251">
        <f>마을!D6</f>
        <v>0</v>
      </c>
      <c r="K23" s="28">
        <f>마을!D7</f>
        <v>0</v>
      </c>
      <c r="L23" s="28">
        <f>마을!D8</f>
        <v>0</v>
      </c>
      <c r="M23" s="28">
        <f>마을!D9</f>
        <v>0</v>
      </c>
      <c r="N23" s="28">
        <f>마을!D10</f>
        <v>19</v>
      </c>
      <c r="O23" s="31">
        <f t="shared" si="0"/>
        <v>1</v>
      </c>
      <c r="P23" s="31">
        <f t="shared" si="1"/>
        <v>0</v>
      </c>
      <c r="Q23" s="30">
        <f t="shared" si="2"/>
        <v>1</v>
      </c>
      <c r="R23" s="348"/>
      <c r="S23" s="348"/>
      <c r="T23" s="348"/>
      <c r="U23" s="348"/>
    </row>
    <row r="24" spans="2:21" x14ac:dyDescent="0.3">
      <c r="B24" s="383"/>
      <c r="C24" s="351" t="s">
        <v>3814</v>
      </c>
      <c r="D24" s="351"/>
      <c r="E24" s="322" t="s">
        <v>291</v>
      </c>
      <c r="F24" s="323" t="s">
        <v>297</v>
      </c>
      <c r="G24" s="347" t="s">
        <v>61</v>
      </c>
      <c r="H24" s="347"/>
      <c r="I24" s="251">
        <f>스테이지일반던전!D$5</f>
        <v>328</v>
      </c>
      <c r="J24" s="251">
        <f>스테이지일반던전!D$6</f>
        <v>0</v>
      </c>
      <c r="K24" s="251">
        <f>스테이지일반던전!D$7</f>
        <v>0</v>
      </c>
      <c r="L24" s="251">
        <f>스테이지일반던전!D$8</f>
        <v>0</v>
      </c>
      <c r="M24" s="251">
        <f>스테이지일반던전!D$9</f>
        <v>0</v>
      </c>
      <c r="N24" s="251">
        <f>스테이지일반던전!D$10</f>
        <v>328</v>
      </c>
      <c r="O24" s="29">
        <f>I24/(I24+J24+L24)</f>
        <v>1</v>
      </c>
      <c r="P24" s="29">
        <f>(J24+L24)/(I24+J24+L24)</f>
        <v>0</v>
      </c>
      <c r="Q24" s="30">
        <f t="shared" ref="Q24:Q38" si="3">(I24+J24+L24)/(N24-K24)</f>
        <v>1</v>
      </c>
      <c r="R24" s="348"/>
      <c r="S24" s="348"/>
      <c r="T24" s="348"/>
      <c r="U24" s="348"/>
    </row>
    <row r="25" spans="2:21" x14ac:dyDescent="0.3">
      <c r="B25" s="383"/>
      <c r="C25" s="351" t="s">
        <v>3815</v>
      </c>
      <c r="D25" s="351"/>
      <c r="E25" s="322" t="s">
        <v>291</v>
      </c>
      <c r="F25" s="323" t="s">
        <v>297</v>
      </c>
      <c r="G25" s="347" t="s">
        <v>60</v>
      </c>
      <c r="H25" s="347"/>
      <c r="I25" s="251">
        <f>스테이지정예던전!D$5</f>
        <v>328</v>
      </c>
      <c r="J25" s="251">
        <f>스테이지정예던전!D$6</f>
        <v>0</v>
      </c>
      <c r="K25" s="251">
        <f>스테이지정예던전!D$7</f>
        <v>0</v>
      </c>
      <c r="L25" s="251">
        <f>스테이지정예던전!D$8</f>
        <v>0</v>
      </c>
      <c r="M25" s="251">
        <f>스테이지정예던전!D$9</f>
        <v>0</v>
      </c>
      <c r="N25" s="251">
        <f>스테이지정예던전!D$10</f>
        <v>328</v>
      </c>
      <c r="O25" s="29">
        <f>I25/(I25+J25+L25)</f>
        <v>1</v>
      </c>
      <c r="P25" s="29">
        <f>(J25+L25)/(I25+J25+L25)</f>
        <v>0</v>
      </c>
      <c r="Q25" s="30">
        <f t="shared" si="3"/>
        <v>1</v>
      </c>
      <c r="R25" s="348"/>
      <c r="S25" s="348"/>
      <c r="T25" s="348"/>
      <c r="U25" s="348"/>
    </row>
    <row r="26" spans="2:21" x14ac:dyDescent="0.3">
      <c r="B26" s="383"/>
      <c r="C26" s="351" t="s">
        <v>3816</v>
      </c>
      <c r="D26" s="351"/>
      <c r="E26" s="322" t="s">
        <v>291</v>
      </c>
      <c r="F26" s="323" t="s">
        <v>297</v>
      </c>
      <c r="G26" s="347" t="s">
        <v>60</v>
      </c>
      <c r="H26" s="347"/>
      <c r="I26" s="251">
        <f>초월던전!D$5</f>
        <v>40</v>
      </c>
      <c r="J26" s="251">
        <f>초월던전!D$6</f>
        <v>0</v>
      </c>
      <c r="K26" s="251">
        <f>초월던전!D$7</f>
        <v>0</v>
      </c>
      <c r="L26" s="251">
        <f>초월던전!D$8</f>
        <v>0</v>
      </c>
      <c r="M26" s="251">
        <f>초월던전!D$9</f>
        <v>0</v>
      </c>
      <c r="N26" s="251">
        <f>초월던전!D$10</f>
        <v>40</v>
      </c>
      <c r="O26" s="29">
        <f t="shared" ref="O26:O38" si="4">I26/(I26+J26+L26)</f>
        <v>1</v>
      </c>
      <c r="P26" s="29">
        <f t="shared" ref="P26:P38" si="5">(J26+L26)/(I26+J26+L26)</f>
        <v>0</v>
      </c>
      <c r="Q26" s="30">
        <f t="shared" si="3"/>
        <v>1</v>
      </c>
      <c r="R26" s="348"/>
      <c r="S26" s="348"/>
      <c r="T26" s="348"/>
      <c r="U26" s="348"/>
    </row>
    <row r="27" spans="2:21" x14ac:dyDescent="0.3">
      <c r="B27" s="383"/>
      <c r="C27" s="351" t="s">
        <v>3827</v>
      </c>
      <c r="D27" s="351"/>
      <c r="E27" s="322" t="s">
        <v>291</v>
      </c>
      <c r="F27" s="323" t="s">
        <v>297</v>
      </c>
      <c r="G27" s="347" t="s">
        <v>60</v>
      </c>
      <c r="H27" s="347"/>
      <c r="I27" s="251">
        <f>균열던전!D$5</f>
        <v>33</v>
      </c>
      <c r="J27" s="251">
        <f>균열던전!D$6</f>
        <v>0</v>
      </c>
      <c r="K27" s="251">
        <f>균열던전!D$7</f>
        <v>0</v>
      </c>
      <c r="L27" s="251">
        <f>균열던전!D$8</f>
        <v>0</v>
      </c>
      <c r="M27" s="251">
        <f>균열던전!D$9</f>
        <v>0</v>
      </c>
      <c r="N27" s="251">
        <f>균열던전!D$10</f>
        <v>33</v>
      </c>
      <c r="O27" s="29">
        <f t="shared" si="4"/>
        <v>1</v>
      </c>
      <c r="P27" s="29">
        <f t="shared" si="5"/>
        <v>0</v>
      </c>
      <c r="Q27" s="30">
        <f t="shared" si="3"/>
        <v>1</v>
      </c>
      <c r="R27" s="348"/>
      <c r="S27" s="348"/>
      <c r="T27" s="348"/>
      <c r="U27" s="348"/>
    </row>
    <row r="28" spans="2:21" x14ac:dyDescent="0.3">
      <c r="B28" s="383"/>
      <c r="C28" s="351" t="s">
        <v>3817</v>
      </c>
      <c r="D28" s="351"/>
      <c r="E28" s="322" t="s">
        <v>291</v>
      </c>
      <c r="F28" s="323" t="s">
        <v>297</v>
      </c>
      <c r="G28" s="347" t="s">
        <v>62</v>
      </c>
      <c r="H28" s="347"/>
      <c r="I28" s="251">
        <f>일일던전!D$5</f>
        <v>176</v>
      </c>
      <c r="J28" s="251">
        <f>일일던전!D$6</f>
        <v>0</v>
      </c>
      <c r="K28" s="251">
        <f>일일던전!D$7</f>
        <v>0</v>
      </c>
      <c r="L28" s="251">
        <f>일일던전!D$8</f>
        <v>0</v>
      </c>
      <c r="M28" s="251">
        <f>일일던전!D$9</f>
        <v>0</v>
      </c>
      <c r="N28" s="251">
        <f>일일던전!D$10</f>
        <v>176</v>
      </c>
      <c r="O28" s="252">
        <f t="shared" si="4"/>
        <v>1</v>
      </c>
      <c r="P28" s="252">
        <f t="shared" si="5"/>
        <v>0</v>
      </c>
      <c r="Q28" s="30">
        <f t="shared" si="3"/>
        <v>1</v>
      </c>
      <c r="R28" s="348"/>
      <c r="S28" s="348"/>
      <c r="T28" s="348"/>
      <c r="U28" s="348"/>
    </row>
    <row r="29" spans="2:21" x14ac:dyDescent="0.3">
      <c r="B29" s="383"/>
      <c r="C29" s="351" t="s">
        <v>3818</v>
      </c>
      <c r="D29" s="351"/>
      <c r="E29" s="322" t="s">
        <v>291</v>
      </c>
      <c r="F29" s="323" t="s">
        <v>297</v>
      </c>
      <c r="G29" s="347" t="s">
        <v>63</v>
      </c>
      <c r="H29" s="347"/>
      <c r="I29" s="251">
        <f>아바타!D$5</f>
        <v>19</v>
      </c>
      <c r="J29" s="251">
        <f>아바타!D$6</f>
        <v>0</v>
      </c>
      <c r="K29" s="251">
        <f>아바타!D$7</f>
        <v>0</v>
      </c>
      <c r="L29" s="251">
        <f>아바타!D$8</f>
        <v>0</v>
      </c>
      <c r="M29" s="251">
        <f>아바타!D$9</f>
        <v>0</v>
      </c>
      <c r="N29" s="251">
        <f>아바타!D$10</f>
        <v>19</v>
      </c>
      <c r="O29" s="252">
        <f t="shared" si="4"/>
        <v>1</v>
      </c>
      <c r="P29" s="252">
        <f t="shared" si="5"/>
        <v>0</v>
      </c>
      <c r="Q29" s="30">
        <f t="shared" si="3"/>
        <v>1</v>
      </c>
      <c r="R29" s="348"/>
      <c r="S29" s="348"/>
      <c r="T29" s="348"/>
      <c r="U29" s="348"/>
    </row>
    <row r="30" spans="2:21" x14ac:dyDescent="0.3">
      <c r="B30" s="383"/>
      <c r="C30" s="351" t="s">
        <v>3830</v>
      </c>
      <c r="D30" s="351"/>
      <c r="E30" s="322" t="s">
        <v>291</v>
      </c>
      <c r="F30" s="323" t="s">
        <v>297</v>
      </c>
      <c r="G30" s="347" t="s">
        <v>60</v>
      </c>
      <c r="H30" s="347"/>
      <c r="I30" s="251">
        <f>스토리!D$5</f>
        <v>19</v>
      </c>
      <c r="J30" s="251">
        <f>스토리!D$6</f>
        <v>0</v>
      </c>
      <c r="K30" s="251">
        <f>스토리!D$7</f>
        <v>0</v>
      </c>
      <c r="L30" s="251">
        <f>스토리!D$8</f>
        <v>0</v>
      </c>
      <c r="M30" s="251">
        <f>스토리!D$9</f>
        <v>0</v>
      </c>
      <c r="N30" s="251">
        <f>스토리!D$10</f>
        <v>19</v>
      </c>
      <c r="O30" s="252">
        <f t="shared" si="4"/>
        <v>1</v>
      </c>
      <c r="P30" s="252">
        <f t="shared" si="5"/>
        <v>0</v>
      </c>
      <c r="Q30" s="30">
        <f t="shared" si="3"/>
        <v>1</v>
      </c>
      <c r="R30" s="348"/>
      <c r="S30" s="348"/>
      <c r="T30" s="348"/>
      <c r="U30" s="348"/>
    </row>
    <row r="31" spans="2:21" x14ac:dyDescent="0.3">
      <c r="B31" s="383"/>
      <c r="C31" s="351" t="s">
        <v>3819</v>
      </c>
      <c r="D31" s="351"/>
      <c r="E31" s="322" t="s">
        <v>291</v>
      </c>
      <c r="F31" s="323" t="s">
        <v>297</v>
      </c>
      <c r="G31" s="347" t="s">
        <v>64</v>
      </c>
      <c r="H31" s="347"/>
      <c r="I31" s="251">
        <f>보석함!D$5</f>
        <v>26</v>
      </c>
      <c r="J31" s="251">
        <f>보석함!D$6</f>
        <v>0</v>
      </c>
      <c r="K31" s="251">
        <f>보석함!D$7</f>
        <v>0</v>
      </c>
      <c r="L31" s="251">
        <f>보석함!D$8</f>
        <v>0</v>
      </c>
      <c r="M31" s="251">
        <f>보석함!D$9</f>
        <v>0</v>
      </c>
      <c r="N31" s="251">
        <f>보석함!D$10</f>
        <v>26</v>
      </c>
      <c r="O31" s="252">
        <f t="shared" ref="O31:O35" si="6">I31/(I31+J31+L31)</f>
        <v>1</v>
      </c>
      <c r="P31" s="252">
        <f t="shared" ref="P31:P35" si="7">(J31+L31)/(I31+J31+L31)</f>
        <v>0</v>
      </c>
      <c r="Q31" s="30">
        <f t="shared" ref="Q31:Q35" si="8">(I31+J31+L31)/(N31-K31)</f>
        <v>1</v>
      </c>
      <c r="R31" s="348"/>
      <c r="S31" s="348"/>
      <c r="T31" s="348"/>
      <c r="U31" s="348"/>
    </row>
    <row r="32" spans="2:21" x14ac:dyDescent="0.3">
      <c r="B32" s="383"/>
      <c r="C32" s="346" t="s">
        <v>3828</v>
      </c>
      <c r="D32" s="346"/>
      <c r="E32" s="322" t="s">
        <v>291</v>
      </c>
      <c r="F32" s="323" t="s">
        <v>297</v>
      </c>
      <c r="G32" s="347" t="s">
        <v>65</v>
      </c>
      <c r="H32" s="347"/>
      <c r="I32" s="251">
        <f>조력자!D$5</f>
        <v>81</v>
      </c>
      <c r="J32" s="251">
        <f>조력자!D$6</f>
        <v>0</v>
      </c>
      <c r="K32" s="251">
        <f>조력자!D$7</f>
        <v>0</v>
      </c>
      <c r="L32" s="251">
        <f>조력자!D$8</f>
        <v>0</v>
      </c>
      <c r="M32" s="251">
        <f>조력자!D$9</f>
        <v>0</v>
      </c>
      <c r="N32" s="251">
        <f>조력자!D$10</f>
        <v>81</v>
      </c>
      <c r="O32" s="252">
        <f t="shared" si="6"/>
        <v>1</v>
      </c>
      <c r="P32" s="252">
        <f t="shared" si="7"/>
        <v>0</v>
      </c>
      <c r="Q32" s="30">
        <f t="shared" si="8"/>
        <v>1</v>
      </c>
      <c r="R32" s="348"/>
      <c r="S32" s="348"/>
      <c r="T32" s="348"/>
      <c r="U32" s="348"/>
    </row>
    <row r="33" spans="2:21" x14ac:dyDescent="0.3">
      <c r="B33" s="383"/>
      <c r="C33" s="351" t="s">
        <v>3820</v>
      </c>
      <c r="D33" s="351"/>
      <c r="E33" s="322" t="s">
        <v>291</v>
      </c>
      <c r="F33" s="323" t="s">
        <v>297</v>
      </c>
      <c r="G33" s="347" t="s">
        <v>66</v>
      </c>
      <c r="H33" s="347"/>
      <c r="I33" s="251">
        <f>가방!D$5</f>
        <v>263</v>
      </c>
      <c r="J33" s="251">
        <f>가방!D$6</f>
        <v>0</v>
      </c>
      <c r="K33" s="251">
        <f>가방!D$7</f>
        <v>0</v>
      </c>
      <c r="L33" s="251">
        <f>가방!D$8</f>
        <v>0</v>
      </c>
      <c r="M33" s="251">
        <f>가방!D$9</f>
        <v>0</v>
      </c>
      <c r="N33" s="251">
        <f>가방!D$10</f>
        <v>263</v>
      </c>
      <c r="O33" s="252">
        <f t="shared" ref="O33:O34" si="9">I33/(I33+J33+L33)</f>
        <v>1</v>
      </c>
      <c r="P33" s="252">
        <f t="shared" ref="P33:P34" si="10">(J33+L33)/(I33+J33+L33)</f>
        <v>0</v>
      </c>
      <c r="Q33" s="30">
        <f t="shared" ref="Q33:Q34" si="11">(I33+J33+L33)/(N33-K33)</f>
        <v>1</v>
      </c>
      <c r="R33" s="348"/>
      <c r="S33" s="348"/>
      <c r="T33" s="348"/>
      <c r="U33" s="348"/>
    </row>
    <row r="34" spans="2:21" x14ac:dyDescent="0.3">
      <c r="B34" s="383"/>
      <c r="C34" s="351" t="s">
        <v>3829</v>
      </c>
      <c r="D34" s="351"/>
      <c r="E34" s="322" t="s">
        <v>291</v>
      </c>
      <c r="F34" s="323" t="s">
        <v>297</v>
      </c>
      <c r="G34" s="347" t="s">
        <v>67</v>
      </c>
      <c r="H34" s="347"/>
      <c r="I34" s="251">
        <f>스킬!D$5</f>
        <v>48</v>
      </c>
      <c r="J34" s="251">
        <f>스킬!D$6</f>
        <v>0</v>
      </c>
      <c r="K34" s="251">
        <f>스킬!D$7</f>
        <v>0</v>
      </c>
      <c r="L34" s="251">
        <f>스킬!D$8</f>
        <v>0</v>
      </c>
      <c r="M34" s="251">
        <f>스킬!D$9</f>
        <v>0</v>
      </c>
      <c r="N34" s="251">
        <f>스킬!D$10</f>
        <v>48</v>
      </c>
      <c r="O34" s="252">
        <f t="shared" si="9"/>
        <v>1</v>
      </c>
      <c r="P34" s="252">
        <f t="shared" si="10"/>
        <v>0</v>
      </c>
      <c r="Q34" s="30">
        <f t="shared" si="11"/>
        <v>1</v>
      </c>
      <c r="R34" s="348"/>
      <c r="S34" s="348"/>
      <c r="T34" s="348"/>
      <c r="U34" s="348"/>
    </row>
    <row r="35" spans="2:21" x14ac:dyDescent="0.3">
      <c r="B35" s="383"/>
      <c r="C35" s="346" t="s">
        <v>3821</v>
      </c>
      <c r="D35" s="346"/>
      <c r="E35" s="322" t="s">
        <v>291</v>
      </c>
      <c r="F35" s="323" t="s">
        <v>297</v>
      </c>
      <c r="G35" s="347" t="s">
        <v>64</v>
      </c>
      <c r="H35" s="347"/>
      <c r="I35" s="251">
        <f>업적!D$5</f>
        <v>35</v>
      </c>
      <c r="J35" s="251">
        <f>업적!D$6</f>
        <v>0</v>
      </c>
      <c r="K35" s="251">
        <f>업적!D$7</f>
        <v>0</v>
      </c>
      <c r="L35" s="251">
        <f>업적!D$8</f>
        <v>0</v>
      </c>
      <c r="M35" s="251">
        <f>업적!D$9</f>
        <v>0</v>
      </c>
      <c r="N35" s="251">
        <f>업적!D$10</f>
        <v>35</v>
      </c>
      <c r="O35" s="252">
        <f t="shared" si="6"/>
        <v>1</v>
      </c>
      <c r="P35" s="252">
        <f t="shared" si="7"/>
        <v>0</v>
      </c>
      <c r="Q35" s="30">
        <f t="shared" si="8"/>
        <v>1</v>
      </c>
      <c r="R35" s="348"/>
      <c r="S35" s="348"/>
      <c r="T35" s="348"/>
      <c r="U35" s="348"/>
    </row>
    <row r="36" spans="2:21" x14ac:dyDescent="0.3">
      <c r="B36" s="383"/>
      <c r="C36" s="346" t="s">
        <v>3822</v>
      </c>
      <c r="D36" s="346"/>
      <c r="E36" s="322" t="s">
        <v>291</v>
      </c>
      <c r="F36" s="323" t="s">
        <v>297</v>
      </c>
      <c r="G36" s="347" t="s">
        <v>68</v>
      </c>
      <c r="H36" s="347"/>
      <c r="I36" s="251">
        <f>우편함!D$5</f>
        <v>29</v>
      </c>
      <c r="J36" s="251">
        <f>우편함!D$6</f>
        <v>0</v>
      </c>
      <c r="K36" s="251">
        <f>우편함!D$7</f>
        <v>0</v>
      </c>
      <c r="L36" s="251">
        <f>우편함!D$8</f>
        <v>0</v>
      </c>
      <c r="M36" s="251">
        <f>우편함!D$9</f>
        <v>0</v>
      </c>
      <c r="N36" s="251">
        <f>우편함!D$10</f>
        <v>29</v>
      </c>
      <c r="O36" s="252">
        <f t="shared" si="4"/>
        <v>1</v>
      </c>
      <c r="P36" s="252">
        <f t="shared" si="5"/>
        <v>0</v>
      </c>
      <c r="Q36" s="30">
        <f t="shared" si="3"/>
        <v>1</v>
      </c>
      <c r="R36" s="348"/>
      <c r="S36" s="348"/>
      <c r="T36" s="348"/>
      <c r="U36" s="348"/>
    </row>
    <row r="37" spans="2:21" x14ac:dyDescent="0.3">
      <c r="B37" s="383"/>
      <c r="C37" s="346" t="s">
        <v>3823</v>
      </c>
      <c r="D37" s="346"/>
      <c r="E37" s="322" t="s">
        <v>291</v>
      </c>
      <c r="F37" s="323" t="s">
        <v>297</v>
      </c>
      <c r="G37" s="347" t="s">
        <v>68</v>
      </c>
      <c r="H37" s="347"/>
      <c r="I37" s="251">
        <f>친구!D$5</f>
        <v>31</v>
      </c>
      <c r="J37" s="251">
        <f>친구!D$6</f>
        <v>0</v>
      </c>
      <c r="K37" s="251">
        <f>친구!D$7</f>
        <v>0</v>
      </c>
      <c r="L37" s="251">
        <f>친구!D$8</f>
        <v>0</v>
      </c>
      <c r="M37" s="251">
        <f>친구!D$9</f>
        <v>0</v>
      </c>
      <c r="N37" s="251">
        <f>친구!D$10</f>
        <v>31</v>
      </c>
      <c r="O37" s="252">
        <f t="shared" si="4"/>
        <v>1</v>
      </c>
      <c r="P37" s="252">
        <f t="shared" si="5"/>
        <v>0</v>
      </c>
      <c r="Q37" s="30">
        <f t="shared" si="3"/>
        <v>1</v>
      </c>
      <c r="R37" s="348"/>
      <c r="S37" s="348"/>
      <c r="T37" s="348"/>
      <c r="U37" s="348"/>
    </row>
    <row r="38" spans="2:21" x14ac:dyDescent="0.3">
      <c r="B38" s="383"/>
      <c r="C38" s="346" t="s">
        <v>3866</v>
      </c>
      <c r="D38" s="346"/>
      <c r="E38" s="322" t="s">
        <v>291</v>
      </c>
      <c r="F38" s="323" t="s">
        <v>297</v>
      </c>
      <c r="G38" s="347" t="s">
        <v>69</v>
      </c>
      <c r="H38" s="347"/>
      <c r="I38" s="251">
        <f>상점!D$5</f>
        <v>32</v>
      </c>
      <c r="J38" s="251">
        <f>상점!D$6</f>
        <v>0</v>
      </c>
      <c r="K38" s="251">
        <f>상점!D$7</f>
        <v>0</v>
      </c>
      <c r="L38" s="251">
        <f>상점!D$8</f>
        <v>0</v>
      </c>
      <c r="M38" s="251">
        <f>상점!D$9</f>
        <v>0</v>
      </c>
      <c r="N38" s="251">
        <f>상점!D$10</f>
        <v>32</v>
      </c>
      <c r="O38" s="252">
        <f t="shared" si="4"/>
        <v>1</v>
      </c>
      <c r="P38" s="252">
        <f t="shared" si="5"/>
        <v>0</v>
      </c>
      <c r="Q38" s="30">
        <f t="shared" si="3"/>
        <v>1</v>
      </c>
      <c r="R38" s="348"/>
      <c r="S38" s="348"/>
      <c r="T38" s="348"/>
      <c r="U38" s="348"/>
    </row>
    <row r="39" spans="2:21" ht="49.5" customHeight="1" x14ac:dyDescent="0.3">
      <c r="B39" s="383"/>
      <c r="C39" s="346" t="s">
        <v>70</v>
      </c>
      <c r="D39" s="346"/>
      <c r="E39" s="349"/>
      <c r="F39" s="349"/>
      <c r="G39" s="347" t="s">
        <v>60</v>
      </c>
      <c r="H39" s="347"/>
      <c r="I39" s="28">
        <f t="shared" ref="I39:N39" si="12">SUM(I21:I38)</f>
        <v>1561</v>
      </c>
      <c r="J39" s="28">
        <f t="shared" si="12"/>
        <v>2</v>
      </c>
      <c r="K39" s="28">
        <f t="shared" si="12"/>
        <v>1</v>
      </c>
      <c r="L39" s="28">
        <f t="shared" si="12"/>
        <v>0</v>
      </c>
      <c r="M39" s="28">
        <f t="shared" si="12"/>
        <v>0</v>
      </c>
      <c r="N39" s="28">
        <f t="shared" si="12"/>
        <v>1564</v>
      </c>
      <c r="O39" s="32">
        <f>I39/(I39+J39+L39)</f>
        <v>0.99872040946896989</v>
      </c>
      <c r="P39" s="32">
        <f>(J39+L39)/(I39+J39+L39)</f>
        <v>1.2795905310300703E-3</v>
      </c>
      <c r="Q39" s="33">
        <f>(I39+J39+L39)/(N39-K39)</f>
        <v>1</v>
      </c>
      <c r="R39" s="350"/>
      <c r="S39" s="348"/>
      <c r="T39" s="348"/>
      <c r="U39" s="348"/>
    </row>
    <row r="42" spans="2:21" x14ac:dyDescent="0.3">
      <c r="H42" s="34"/>
      <c r="I42" s="34"/>
      <c r="J42" s="34"/>
      <c r="K42" s="34"/>
      <c r="L42" s="34"/>
    </row>
    <row r="43" spans="2:21" x14ac:dyDescent="0.3">
      <c r="H43" s="34"/>
      <c r="I43" s="34"/>
      <c r="J43" s="34"/>
      <c r="K43" s="34"/>
      <c r="L43" s="34"/>
    </row>
    <row r="44" spans="2:21" x14ac:dyDescent="0.3">
      <c r="H44" s="34"/>
      <c r="I44" s="34"/>
      <c r="J44" s="34"/>
      <c r="K44" s="34"/>
      <c r="L44" s="34"/>
    </row>
    <row r="45" spans="2:21" x14ac:dyDescent="0.3">
      <c r="H45" s="34"/>
      <c r="I45" s="35"/>
      <c r="J45" s="34"/>
      <c r="K45" s="34"/>
      <c r="L45" s="34"/>
    </row>
    <row r="46" spans="2:21" x14ac:dyDescent="0.3">
      <c r="H46" s="34"/>
      <c r="I46" s="34"/>
      <c r="J46" s="34"/>
      <c r="K46" s="34"/>
      <c r="L46" s="34"/>
    </row>
    <row r="47" spans="2:21" x14ac:dyDescent="0.3">
      <c r="H47" s="34"/>
      <c r="I47" s="34"/>
      <c r="J47" s="34"/>
      <c r="K47" s="34"/>
      <c r="L47" s="34"/>
    </row>
    <row r="48" spans="2:21" x14ac:dyDescent="0.3">
      <c r="H48" s="34"/>
      <c r="I48" s="34"/>
      <c r="J48" s="34"/>
      <c r="K48" s="34"/>
      <c r="L48" s="34"/>
    </row>
    <row r="49" spans="8:12" x14ac:dyDescent="0.3">
      <c r="H49" s="34"/>
      <c r="I49" s="34"/>
      <c r="J49" s="34"/>
      <c r="K49" s="34"/>
      <c r="L49" s="34"/>
    </row>
    <row r="50" spans="8:12" x14ac:dyDescent="0.3">
      <c r="H50" s="34"/>
      <c r="I50" s="34"/>
      <c r="J50" s="34"/>
      <c r="K50" s="34"/>
      <c r="L50" s="34"/>
    </row>
    <row r="51" spans="8:12" x14ac:dyDescent="0.3">
      <c r="H51" s="34"/>
      <c r="I51" s="34"/>
      <c r="J51" s="34"/>
      <c r="K51" s="34"/>
      <c r="L51" s="34"/>
    </row>
  </sheetData>
  <protectedRanges>
    <protectedRange password="CC71" sqref="O18:P19 I20:Q20" name="범위1_4"/>
    <protectedRange password="CC71" sqref="I18:J19" name="범위1_1_3"/>
  </protectedRanges>
  <mergeCells count="72">
    <mergeCell ref="C37:D37"/>
    <mergeCell ref="G37:H37"/>
    <mergeCell ref="R37:U37"/>
    <mergeCell ref="B2:U4"/>
    <mergeCell ref="B17:U17"/>
    <mergeCell ref="B18:D18"/>
    <mergeCell ref="E18:F19"/>
    <mergeCell ref="I18:J19"/>
    <mergeCell ref="L18:N18"/>
    <mergeCell ref="O18:Q19"/>
    <mergeCell ref="R18:U19"/>
    <mergeCell ref="L19:N19"/>
    <mergeCell ref="B20:D20"/>
    <mergeCell ref="G20:H20"/>
    <mergeCell ref="R20:U20"/>
    <mergeCell ref="B21:B39"/>
    <mergeCell ref="C21:D21"/>
    <mergeCell ref="G21:H21"/>
    <mergeCell ref="R21:U21"/>
    <mergeCell ref="C22:D22"/>
    <mergeCell ref="G22:H22"/>
    <mergeCell ref="R22:U22"/>
    <mergeCell ref="C23:D23"/>
    <mergeCell ref="G23:H23"/>
    <mergeCell ref="R23:U23"/>
    <mergeCell ref="C24:D24"/>
    <mergeCell ref="G24:H24"/>
    <mergeCell ref="R24:U24"/>
    <mergeCell ref="C25:D25"/>
    <mergeCell ref="G25:H25"/>
    <mergeCell ref="R25:U25"/>
    <mergeCell ref="C26:D26"/>
    <mergeCell ref="G26:H26"/>
    <mergeCell ref="R26:U26"/>
    <mergeCell ref="C27:D27"/>
    <mergeCell ref="G27:H27"/>
    <mergeCell ref="R27:U27"/>
    <mergeCell ref="C28:D28"/>
    <mergeCell ref="G28:H28"/>
    <mergeCell ref="R28:U28"/>
    <mergeCell ref="C29:D29"/>
    <mergeCell ref="G29:H29"/>
    <mergeCell ref="R29:U29"/>
    <mergeCell ref="C30:D30"/>
    <mergeCell ref="G30:H30"/>
    <mergeCell ref="R30:U30"/>
    <mergeCell ref="R33:U33"/>
    <mergeCell ref="C34:D34"/>
    <mergeCell ref="G34:H34"/>
    <mergeCell ref="R34:U34"/>
    <mergeCell ref="C31:D31"/>
    <mergeCell ref="G31:H31"/>
    <mergeCell ref="R31:U31"/>
    <mergeCell ref="C32:D32"/>
    <mergeCell ref="G32:H32"/>
    <mergeCell ref="R32:U32"/>
    <mergeCell ref="B19:D19"/>
    <mergeCell ref="C38:D38"/>
    <mergeCell ref="G38:H38"/>
    <mergeCell ref="R38:U38"/>
    <mergeCell ref="C39:D39"/>
    <mergeCell ref="E39:F39"/>
    <mergeCell ref="G39:H39"/>
    <mergeCell ref="R39:U39"/>
    <mergeCell ref="C35:D35"/>
    <mergeCell ref="G35:H35"/>
    <mergeCell ref="R35:U35"/>
    <mergeCell ref="C36:D36"/>
    <mergeCell ref="G36:H36"/>
    <mergeCell ref="R36:U36"/>
    <mergeCell ref="C33:D33"/>
    <mergeCell ref="G33:H33"/>
  </mergeCells>
  <phoneticPr fontId="2" type="noConversion"/>
  <conditionalFormatting sqref="O39">
    <cfRule type="dataBar" priority="3">
      <dataBar>
        <cfvo type="min"/>
        <cfvo type="max"/>
        <color rgb="FF638EC6"/>
      </dataBar>
    </cfRule>
  </conditionalFormatting>
  <conditionalFormatting sqref="P39">
    <cfRule type="dataBar" priority="2">
      <dataBar>
        <cfvo type="min"/>
        <cfvo type="max"/>
        <color rgb="FFFF555A"/>
      </dataBar>
    </cfRule>
  </conditionalFormatting>
  <conditionalFormatting sqref="Q39">
    <cfRule type="dataBar" priority="1">
      <dataBar>
        <cfvo type="min"/>
        <cfvo type="max"/>
        <color rgb="FF63C384"/>
      </dataBar>
    </cfRule>
  </conditionalFormatting>
  <dataValidations count="2">
    <dataValidation allowBlank="1" showInputMessage="1" showErrorMessage="1" promptTitle="정말로 수정하시겠습니까?" prompt="_x000a__x000a_해당 셀을 수정하면 입력된 Data에 손상을 줄수 있습니다." sqref="B18"/>
    <dataValidation allowBlank="1" showInputMessage="1" showErrorMessage="1" promptTitle="경고!" prompt="셀 값을 임의로 변경하지 마세요" sqref="I39:P39 G21:G39 I45 I21:N38"/>
  </dataValidations>
  <pageMargins left="0.7" right="0.7" top="0.75" bottom="0.75" header="0.3" footer="0.3"/>
  <pageSetup paperSize="9" orientation="portrait" r:id="rId1"/>
  <ignoredErrors>
    <ignoredError sqref="I39:O39 P39:Q39 I21:Q23 O24:Q24 O25:Q25 O26:Q26 O27:P27 I24:N24 I28:Q38 I27:N27 Q27 I26:N26 I25:N25" unlockedFormula="1"/>
  </ignoredErrors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Refer!$G$4:$G$103</xm:f>
          </x14:formula1>
          <xm:sqref>H18</xm:sqref>
        </x14:dataValidation>
        <x14:dataValidation type="list" allowBlank="1" showInputMessage="1" showErrorMessage="1">
          <x14:formula1>
            <xm:f>Refer!$E$4:$E$50</xm:f>
          </x14:formula1>
          <xm:sqref>E21:E38</xm:sqref>
        </x14:dataValidation>
        <x14:dataValidation type="list" allowBlank="1" showInputMessage="1" showErrorMessage="1">
          <x14:formula1>
            <xm:f>Refer!$F$4:$F$50</xm:f>
          </x14:formula1>
          <xm:sqref>F21:F38</xm:sqref>
        </x14:dataValidation>
        <x14:dataValidation type="list" allowBlank="1" showInputMessage="1" showErrorMessage="1">
          <x14:formula1>
            <xm:f>Summary!$D$26:$D$100</xm:f>
          </x14:formula1>
          <xm:sqref>B19:D19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34998626667073579"/>
  </sheetPr>
  <dimension ref="A1:G36"/>
  <sheetViews>
    <sheetView workbookViewId="0">
      <selection activeCell="E19" sqref="E19:F19"/>
    </sheetView>
  </sheetViews>
  <sheetFormatPr defaultRowHeight="16.5" x14ac:dyDescent="0.3"/>
  <cols>
    <col min="1" max="1" width="7.125" customWidth="1"/>
    <col min="2" max="2" width="17.875" customWidth="1"/>
    <col min="3" max="3" width="5.25" customWidth="1"/>
    <col min="4" max="5" width="13.25" customWidth="1"/>
    <col min="6" max="6" width="13.625" customWidth="1"/>
    <col min="7" max="7" width="13.875" customWidth="1"/>
    <col min="8" max="8" width="5.25" customWidth="1"/>
  </cols>
  <sheetData>
    <row r="1" spans="1:7" x14ac:dyDescent="0.3">
      <c r="A1" s="316" t="s">
        <v>1673</v>
      </c>
      <c r="B1" s="332" t="s">
        <v>1672</v>
      </c>
      <c r="D1" s="333" t="s">
        <v>1674</v>
      </c>
      <c r="E1" s="333" t="s">
        <v>1674</v>
      </c>
      <c r="F1" s="334" t="s">
        <v>1674</v>
      </c>
      <c r="G1" s="334" t="s">
        <v>1674</v>
      </c>
    </row>
    <row r="2" spans="1:7" ht="17.25" thickBot="1" x14ac:dyDescent="0.35"/>
    <row r="3" spans="1:7" ht="24" x14ac:dyDescent="0.3">
      <c r="B3" s="196" t="s">
        <v>1</v>
      </c>
      <c r="D3" s="328" t="s">
        <v>3905</v>
      </c>
      <c r="E3" s="328" t="s">
        <v>294</v>
      </c>
      <c r="F3" s="328" t="s">
        <v>295</v>
      </c>
      <c r="G3" s="328" t="s">
        <v>3887</v>
      </c>
    </row>
    <row r="4" spans="1:7" x14ac:dyDescent="0.3">
      <c r="B4" s="313" t="s">
        <v>1671</v>
      </c>
      <c r="D4" s="313" t="s">
        <v>3918</v>
      </c>
      <c r="E4" s="313" t="s">
        <v>296</v>
      </c>
      <c r="F4" s="313" t="s">
        <v>296</v>
      </c>
      <c r="G4" s="313" t="s">
        <v>3888</v>
      </c>
    </row>
    <row r="5" spans="1:7" x14ac:dyDescent="0.3">
      <c r="B5" s="313" t="s">
        <v>3869</v>
      </c>
      <c r="D5" s="313" t="s">
        <v>3919</v>
      </c>
      <c r="E5" s="313" t="s">
        <v>298</v>
      </c>
      <c r="F5" s="313" t="s">
        <v>298</v>
      </c>
      <c r="G5" s="313" t="s">
        <v>3890</v>
      </c>
    </row>
    <row r="6" spans="1:7" x14ac:dyDescent="0.3">
      <c r="B6" s="313" t="s">
        <v>3870</v>
      </c>
      <c r="D6" s="313" t="s">
        <v>3920</v>
      </c>
      <c r="E6" s="313" t="s">
        <v>3906</v>
      </c>
      <c r="F6" s="313" t="s">
        <v>3906</v>
      </c>
      <c r="G6" s="313"/>
    </row>
    <row r="7" spans="1:7" x14ac:dyDescent="0.3">
      <c r="B7" s="313" t="s">
        <v>3871</v>
      </c>
      <c r="D7" s="313" t="s">
        <v>3921</v>
      </c>
      <c r="E7" s="313" t="s">
        <v>3907</v>
      </c>
      <c r="F7" s="313" t="s">
        <v>3907</v>
      </c>
      <c r="G7" s="313"/>
    </row>
    <row r="8" spans="1:7" x14ac:dyDescent="0.3">
      <c r="B8" s="313" t="s">
        <v>3872</v>
      </c>
      <c r="D8" s="313" t="s">
        <v>3922</v>
      </c>
      <c r="E8" s="313" t="s">
        <v>3908</v>
      </c>
      <c r="F8" s="313" t="s">
        <v>3908</v>
      </c>
      <c r="G8" s="313"/>
    </row>
    <row r="9" spans="1:7" x14ac:dyDescent="0.3">
      <c r="B9" s="313" t="s">
        <v>3873</v>
      </c>
      <c r="D9" s="313" t="s">
        <v>3923</v>
      </c>
      <c r="E9" s="313" t="s">
        <v>3909</v>
      </c>
      <c r="F9" s="313" t="s">
        <v>3909</v>
      </c>
      <c r="G9" s="313"/>
    </row>
    <row r="10" spans="1:7" x14ac:dyDescent="0.3">
      <c r="B10" s="313" t="s">
        <v>3874</v>
      </c>
      <c r="D10" s="313" t="s">
        <v>3924</v>
      </c>
      <c r="E10" s="313" t="s">
        <v>3910</v>
      </c>
      <c r="F10" s="313" t="s">
        <v>3910</v>
      </c>
      <c r="G10" s="313"/>
    </row>
    <row r="11" spans="1:7" x14ac:dyDescent="0.3">
      <c r="B11" s="313" t="s">
        <v>3875</v>
      </c>
      <c r="D11" s="313" t="s">
        <v>3925</v>
      </c>
      <c r="E11" s="313" t="s">
        <v>3911</v>
      </c>
      <c r="F11" s="313" t="s">
        <v>3911</v>
      </c>
      <c r="G11" s="313"/>
    </row>
    <row r="12" spans="1:7" x14ac:dyDescent="0.3">
      <c r="B12" s="313" t="s">
        <v>3876</v>
      </c>
      <c r="D12" s="313" t="s">
        <v>3926</v>
      </c>
      <c r="E12" s="313" t="s">
        <v>3912</v>
      </c>
      <c r="F12" s="313" t="s">
        <v>3912</v>
      </c>
      <c r="G12" s="313"/>
    </row>
    <row r="13" spans="1:7" x14ac:dyDescent="0.3">
      <c r="B13" s="313" t="s">
        <v>3877</v>
      </c>
      <c r="D13" s="313" t="s">
        <v>3927</v>
      </c>
      <c r="E13" s="313" t="s">
        <v>3913</v>
      </c>
      <c r="F13" s="313" t="s">
        <v>3913</v>
      </c>
      <c r="G13" s="313"/>
    </row>
    <row r="14" spans="1:7" x14ac:dyDescent="0.3">
      <c r="B14" s="313" t="s">
        <v>3878</v>
      </c>
      <c r="D14" s="313" t="s">
        <v>3928</v>
      </c>
      <c r="E14" s="313" t="s">
        <v>3914</v>
      </c>
      <c r="F14" s="313" t="s">
        <v>3914</v>
      </c>
      <c r="G14" s="313"/>
    </row>
    <row r="15" spans="1:7" x14ac:dyDescent="0.3">
      <c r="B15" s="313" t="s">
        <v>3879</v>
      </c>
      <c r="D15" s="313" t="s">
        <v>3929</v>
      </c>
      <c r="E15" s="313" t="s">
        <v>3915</v>
      </c>
      <c r="F15" s="313" t="s">
        <v>3915</v>
      </c>
      <c r="G15" s="313"/>
    </row>
    <row r="16" spans="1:7" x14ac:dyDescent="0.3">
      <c r="B16" s="313" t="s">
        <v>3880</v>
      </c>
      <c r="D16" s="313" t="s">
        <v>3930</v>
      </c>
      <c r="E16" s="313" t="s">
        <v>3916</v>
      </c>
      <c r="F16" s="313" t="s">
        <v>3916</v>
      </c>
      <c r="G16" s="313"/>
    </row>
    <row r="17" spans="2:7" x14ac:dyDescent="0.3">
      <c r="B17" s="313" t="s">
        <v>3881</v>
      </c>
      <c r="D17" s="313" t="s">
        <v>3931</v>
      </c>
      <c r="E17" s="313" t="s">
        <v>3917</v>
      </c>
      <c r="F17" s="313" t="s">
        <v>3917</v>
      </c>
      <c r="G17" s="313"/>
    </row>
    <row r="18" spans="2:7" x14ac:dyDescent="0.3">
      <c r="B18" s="313" t="s">
        <v>3882</v>
      </c>
      <c r="D18" s="313" t="s">
        <v>3932</v>
      </c>
      <c r="E18" s="313" t="s">
        <v>3948</v>
      </c>
      <c r="F18" s="313" t="s">
        <v>3948</v>
      </c>
      <c r="G18" s="313"/>
    </row>
    <row r="19" spans="2:7" x14ac:dyDescent="0.3">
      <c r="B19" s="313" t="s">
        <v>3883</v>
      </c>
      <c r="D19" s="313" t="s">
        <v>3933</v>
      </c>
      <c r="E19" s="313"/>
      <c r="F19" s="313"/>
      <c r="G19" s="313"/>
    </row>
    <row r="20" spans="2:7" x14ac:dyDescent="0.3">
      <c r="B20" s="313" t="s">
        <v>3884</v>
      </c>
      <c r="D20" s="313" t="s">
        <v>3934</v>
      </c>
      <c r="E20" s="313"/>
      <c r="F20" s="313"/>
      <c r="G20" s="313"/>
    </row>
    <row r="21" spans="2:7" x14ac:dyDescent="0.3">
      <c r="B21" s="313" t="s">
        <v>3885</v>
      </c>
      <c r="D21" s="313" t="s">
        <v>3935</v>
      </c>
      <c r="E21" s="313"/>
      <c r="F21" s="313"/>
      <c r="G21" s="313"/>
    </row>
    <row r="22" spans="2:7" x14ac:dyDescent="0.3">
      <c r="B22" s="313"/>
      <c r="D22" s="313" t="s">
        <v>3936</v>
      </c>
      <c r="E22" s="313"/>
      <c r="F22" s="313"/>
      <c r="G22" s="313"/>
    </row>
    <row r="23" spans="2:7" x14ac:dyDescent="0.3">
      <c r="B23" s="313"/>
      <c r="D23" s="313" t="s">
        <v>3937</v>
      </c>
      <c r="E23" s="313"/>
      <c r="F23" s="313"/>
      <c r="G23" s="313"/>
    </row>
    <row r="24" spans="2:7" x14ac:dyDescent="0.3">
      <c r="B24" s="313"/>
      <c r="D24" s="313" t="s">
        <v>3938</v>
      </c>
      <c r="E24" s="313"/>
      <c r="F24" s="313"/>
      <c r="G24" s="313"/>
    </row>
    <row r="25" spans="2:7" x14ac:dyDescent="0.3">
      <c r="B25" s="313"/>
      <c r="D25" s="313" t="s">
        <v>3939</v>
      </c>
      <c r="E25" s="313"/>
      <c r="F25" s="313"/>
      <c r="G25" s="313"/>
    </row>
    <row r="26" spans="2:7" x14ac:dyDescent="0.3">
      <c r="B26" s="313"/>
      <c r="D26" s="313" t="s">
        <v>3940</v>
      </c>
      <c r="E26" s="313"/>
      <c r="F26" s="313"/>
      <c r="G26" s="313"/>
    </row>
    <row r="27" spans="2:7" x14ac:dyDescent="0.3">
      <c r="B27" s="313"/>
      <c r="D27" s="313" t="s">
        <v>3941</v>
      </c>
      <c r="E27" s="313"/>
      <c r="F27" s="313"/>
      <c r="G27" s="313"/>
    </row>
    <row r="28" spans="2:7" x14ac:dyDescent="0.3">
      <c r="B28" s="313"/>
      <c r="D28" s="313" t="s">
        <v>3942</v>
      </c>
      <c r="E28" s="313"/>
      <c r="F28" s="313"/>
      <c r="G28" s="313"/>
    </row>
    <row r="29" spans="2:7" x14ac:dyDescent="0.3">
      <c r="B29" s="313"/>
      <c r="D29" s="313" t="s">
        <v>3943</v>
      </c>
      <c r="E29" s="313"/>
      <c r="F29" s="313"/>
      <c r="G29" s="313"/>
    </row>
    <row r="30" spans="2:7" x14ac:dyDescent="0.3">
      <c r="D30" s="313" t="s">
        <v>3944</v>
      </c>
      <c r="E30" s="313"/>
      <c r="F30" s="313"/>
      <c r="G30" s="313"/>
    </row>
    <row r="31" spans="2:7" x14ac:dyDescent="0.3">
      <c r="D31" s="313" t="s">
        <v>3945</v>
      </c>
      <c r="E31" s="313"/>
      <c r="F31" s="313"/>
      <c r="G31" s="313"/>
    </row>
    <row r="32" spans="2:7" x14ac:dyDescent="0.3">
      <c r="D32" s="313" t="s">
        <v>3946</v>
      </c>
      <c r="E32" s="313"/>
      <c r="F32" s="313"/>
      <c r="G32" s="313"/>
    </row>
    <row r="33" spans="4:7" x14ac:dyDescent="0.3">
      <c r="D33" s="313" t="s">
        <v>3947</v>
      </c>
      <c r="E33" s="313"/>
      <c r="F33" s="313"/>
      <c r="G33" s="313"/>
    </row>
    <row r="34" spans="4:7" x14ac:dyDescent="0.3">
      <c r="D34" s="313"/>
      <c r="E34" s="313"/>
      <c r="F34" s="313"/>
      <c r="G34" s="313"/>
    </row>
    <row r="35" spans="4:7" x14ac:dyDescent="0.3">
      <c r="D35" s="313"/>
      <c r="E35" s="313"/>
      <c r="F35" s="313"/>
      <c r="G35" s="313"/>
    </row>
    <row r="36" spans="4:7" x14ac:dyDescent="0.3">
      <c r="D36" s="313"/>
      <c r="E36" s="313"/>
      <c r="F36" s="313"/>
      <c r="G36" s="313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B3:M59"/>
  <sheetViews>
    <sheetView zoomScale="85" zoomScaleNormal="85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F13" sqref="F13"/>
    </sheetView>
  </sheetViews>
  <sheetFormatPr defaultRowHeight="16.5" x14ac:dyDescent="0.3"/>
  <cols>
    <col min="1" max="1" width="3.375" style="36" customWidth="1"/>
    <col min="2" max="2" width="15.75" style="36" customWidth="1"/>
    <col min="3" max="3" width="11.125" style="36" customWidth="1"/>
    <col min="4" max="4" width="17.375" style="37" customWidth="1"/>
    <col min="5" max="5" width="12.625" style="37" customWidth="1"/>
    <col min="6" max="6" width="43.75" style="38" bestFit="1" customWidth="1"/>
    <col min="7" max="7" width="18.25" style="38" customWidth="1"/>
    <col min="8" max="8" width="63.625" style="36" customWidth="1"/>
    <col min="9" max="9" width="10.5" style="37" customWidth="1"/>
    <col min="10" max="10" width="16.25" style="36" customWidth="1"/>
    <col min="11" max="16384" width="9" style="36"/>
  </cols>
  <sheetData>
    <row r="3" spans="2:10" ht="24" customHeight="1" x14ac:dyDescent="0.3"/>
    <row r="4" spans="2:10" ht="17.25" thickBot="1" x14ac:dyDescent="0.35">
      <c r="C4" s="39" t="s">
        <v>71</v>
      </c>
      <c r="D4" s="394" t="s">
        <v>72</v>
      </c>
      <c r="E4" s="394"/>
    </row>
    <row r="5" spans="2:10" ht="17.25" thickTop="1" x14ac:dyDescent="0.3">
      <c r="C5" s="41" t="s">
        <v>73</v>
      </c>
      <c r="D5" s="42">
        <f>COUNTIF($I$13:$I$50, "Pass")</f>
        <v>35</v>
      </c>
      <c r="E5" s="43">
        <f>D5/$D$10</f>
        <v>0.92105263157894735</v>
      </c>
    </row>
    <row r="6" spans="2:10" x14ac:dyDescent="0.3">
      <c r="C6" s="44" t="s">
        <v>74</v>
      </c>
      <c r="D6" s="45">
        <f>COUNTIF($I$13:$I$50, "Fail")</f>
        <v>2</v>
      </c>
      <c r="E6" s="46">
        <f>D6/$D$10</f>
        <v>5.2631578947368418E-2</v>
      </c>
    </row>
    <row r="7" spans="2:10" x14ac:dyDescent="0.3">
      <c r="C7" s="44" t="s">
        <v>75</v>
      </c>
      <c r="D7" s="45">
        <f>COUNTIF($I$13:$I$50, "N/A")</f>
        <v>1</v>
      </c>
      <c r="E7" s="46">
        <f>D7/$D$10</f>
        <v>2.6315789473684209E-2</v>
      </c>
    </row>
    <row r="8" spans="2:10" x14ac:dyDescent="0.3">
      <c r="C8" s="44" t="s">
        <v>76</v>
      </c>
      <c r="D8" s="45">
        <f>COUNTIF($I$13:$I$50, "Block")</f>
        <v>0</v>
      </c>
      <c r="E8" s="46">
        <f>D8/$D$10</f>
        <v>0</v>
      </c>
    </row>
    <row r="9" spans="2:10" ht="17.25" thickBot="1" x14ac:dyDescent="0.35">
      <c r="C9" s="47" t="s">
        <v>18</v>
      </c>
      <c r="D9" s="48">
        <f>COUNTIF($I$13:$I$50, "Incomplete")</f>
        <v>0</v>
      </c>
      <c r="E9" s="49">
        <f>D9/$D$10</f>
        <v>0</v>
      </c>
    </row>
    <row r="10" spans="2:10" x14ac:dyDescent="0.3">
      <c r="C10" s="50" t="s">
        <v>77</v>
      </c>
      <c r="D10" s="51">
        <f>SUM(D5:D9)</f>
        <v>38</v>
      </c>
      <c r="E10" s="43">
        <f>SUM(E5:E9)</f>
        <v>0.99999999999999989</v>
      </c>
    </row>
    <row r="11" spans="2:10" ht="9.75" customHeight="1" x14ac:dyDescent="0.3">
      <c r="D11" s="52"/>
      <c r="E11" s="52"/>
    </row>
    <row r="12" spans="2:10" ht="22.5" customHeight="1" x14ac:dyDescent="0.3">
      <c r="B12" s="77" t="s">
        <v>78</v>
      </c>
      <c r="C12" s="279" t="s">
        <v>79</v>
      </c>
      <c r="D12" s="279" t="s">
        <v>80</v>
      </c>
      <c r="E12" s="279" t="s">
        <v>81</v>
      </c>
      <c r="F12" s="279" t="s">
        <v>82</v>
      </c>
      <c r="G12" s="279" t="s">
        <v>187</v>
      </c>
      <c r="H12" s="279" t="s">
        <v>83</v>
      </c>
      <c r="I12" s="283" t="s">
        <v>84</v>
      </c>
      <c r="J12" s="279" t="s">
        <v>85</v>
      </c>
    </row>
    <row r="13" spans="2:10" customFormat="1" ht="16.5" customHeight="1" x14ac:dyDescent="0.3">
      <c r="B13" s="54" t="s">
        <v>86</v>
      </c>
      <c r="C13" s="385" t="s">
        <v>1719</v>
      </c>
      <c r="D13" s="385" t="s">
        <v>1737</v>
      </c>
      <c r="E13" s="56" t="s">
        <v>87</v>
      </c>
      <c r="F13" s="57" t="s">
        <v>1739</v>
      </c>
      <c r="G13" s="275"/>
      <c r="H13" s="58" t="s">
        <v>1738</v>
      </c>
      <c r="I13" s="280" t="s">
        <v>47</v>
      </c>
      <c r="J13" s="59"/>
    </row>
    <row r="14" spans="2:10" customFormat="1" ht="16.5" customHeight="1" x14ac:dyDescent="0.3">
      <c r="B14" s="54" t="s">
        <v>88</v>
      </c>
      <c r="C14" s="385"/>
      <c r="D14" s="385"/>
      <c r="E14" s="56" t="s">
        <v>87</v>
      </c>
      <c r="F14" s="57" t="s">
        <v>1740</v>
      </c>
      <c r="G14" s="275"/>
      <c r="H14" s="193" t="s">
        <v>1738</v>
      </c>
      <c r="I14" s="280" t="s">
        <v>47</v>
      </c>
      <c r="J14" s="59"/>
    </row>
    <row r="15" spans="2:10" s="63" customFormat="1" x14ac:dyDescent="0.3">
      <c r="B15" s="60" t="s">
        <v>89</v>
      </c>
      <c r="C15" s="385"/>
      <c r="D15" s="385" t="s">
        <v>1741</v>
      </c>
      <c r="E15" s="56" t="s">
        <v>72</v>
      </c>
      <c r="F15" s="57" t="s">
        <v>1742</v>
      </c>
      <c r="G15" s="275"/>
      <c r="H15" s="193" t="s">
        <v>1744</v>
      </c>
      <c r="I15" s="274" t="s">
        <v>47</v>
      </c>
      <c r="J15" s="62"/>
    </row>
    <row r="16" spans="2:10" s="63" customFormat="1" x14ac:dyDescent="0.3">
      <c r="B16" s="60" t="s">
        <v>90</v>
      </c>
      <c r="C16" s="385"/>
      <c r="D16" s="385"/>
      <c r="E16" s="56" t="s">
        <v>72</v>
      </c>
      <c r="F16" s="57" t="s">
        <v>3895</v>
      </c>
      <c r="G16" s="275"/>
      <c r="H16" s="193" t="s">
        <v>92</v>
      </c>
      <c r="I16" s="274" t="s">
        <v>49</v>
      </c>
      <c r="J16" s="64"/>
    </row>
    <row r="17" spans="2:13" s="63" customFormat="1" x14ac:dyDescent="0.3">
      <c r="B17" s="60" t="s">
        <v>91</v>
      </c>
      <c r="C17" s="385"/>
      <c r="D17" s="385"/>
      <c r="E17" s="56" t="s">
        <v>72</v>
      </c>
      <c r="F17" s="57" t="s">
        <v>1743</v>
      </c>
      <c r="G17" s="275"/>
      <c r="H17" s="58" t="s">
        <v>92</v>
      </c>
      <c r="I17" s="274" t="s">
        <v>47</v>
      </c>
      <c r="J17" s="62"/>
    </row>
    <row r="18" spans="2:13" s="63" customFormat="1" x14ac:dyDescent="0.3">
      <c r="B18" s="60" t="s">
        <v>93</v>
      </c>
      <c r="C18" s="385"/>
      <c r="D18" s="385"/>
      <c r="E18" s="56" t="s">
        <v>87</v>
      </c>
      <c r="F18" s="391" t="s">
        <v>3897</v>
      </c>
      <c r="G18" s="275"/>
      <c r="H18" s="58" t="s">
        <v>3893</v>
      </c>
      <c r="I18" s="274" t="s">
        <v>94</v>
      </c>
      <c r="J18" s="62"/>
    </row>
    <row r="19" spans="2:13" s="63" customFormat="1" x14ac:dyDescent="0.3">
      <c r="B19" s="60" t="s">
        <v>95</v>
      </c>
      <c r="C19" s="385"/>
      <c r="D19" s="385"/>
      <c r="E19" s="56" t="s">
        <v>72</v>
      </c>
      <c r="F19" s="391"/>
      <c r="G19" s="275"/>
      <c r="H19" s="58" t="s">
        <v>3894</v>
      </c>
      <c r="I19" s="274" t="s">
        <v>94</v>
      </c>
      <c r="J19" s="62"/>
    </row>
    <row r="20" spans="2:13" s="63" customFormat="1" x14ac:dyDescent="0.3">
      <c r="B20" s="60" t="s">
        <v>96</v>
      </c>
      <c r="C20" s="385"/>
      <c r="D20" s="385"/>
      <c r="E20" s="56" t="s">
        <v>72</v>
      </c>
      <c r="F20" s="391"/>
      <c r="G20" s="275"/>
      <c r="H20" s="58" t="s">
        <v>3896</v>
      </c>
      <c r="I20" s="274" t="s">
        <v>94</v>
      </c>
      <c r="J20" s="62"/>
    </row>
    <row r="21" spans="2:13" s="63" customFormat="1" x14ac:dyDescent="0.3">
      <c r="B21" s="60" t="s">
        <v>97</v>
      </c>
      <c r="C21" s="385"/>
      <c r="D21" s="385"/>
      <c r="E21" s="281" t="s">
        <v>87</v>
      </c>
      <c r="F21" s="392" t="s">
        <v>3901</v>
      </c>
      <c r="G21" s="275" t="s">
        <v>3900</v>
      </c>
      <c r="H21" s="278" t="s">
        <v>3902</v>
      </c>
      <c r="I21" s="274" t="s">
        <v>94</v>
      </c>
      <c r="J21" s="62"/>
    </row>
    <row r="22" spans="2:13" s="63" customFormat="1" x14ac:dyDescent="0.3">
      <c r="B22" s="60" t="s">
        <v>97</v>
      </c>
      <c r="C22" s="385"/>
      <c r="D22" s="385"/>
      <c r="E22" s="56" t="s">
        <v>87</v>
      </c>
      <c r="F22" s="393"/>
      <c r="G22" s="275" t="s">
        <v>3899</v>
      </c>
      <c r="H22" s="58" t="s">
        <v>3898</v>
      </c>
      <c r="I22" s="274" t="s">
        <v>94</v>
      </c>
      <c r="J22" s="62"/>
    </row>
    <row r="23" spans="2:13" s="63" customFormat="1" x14ac:dyDescent="0.3">
      <c r="B23" s="60" t="s">
        <v>98</v>
      </c>
      <c r="C23" s="385"/>
      <c r="D23" s="385"/>
      <c r="E23" s="56" t="s">
        <v>72</v>
      </c>
      <c r="F23" s="57" t="s">
        <v>1896</v>
      </c>
      <c r="G23" s="275"/>
      <c r="H23" s="58" t="s">
        <v>3892</v>
      </c>
      <c r="I23" s="274" t="s">
        <v>94</v>
      </c>
      <c r="J23" s="65"/>
    </row>
    <row r="24" spans="2:13" x14ac:dyDescent="0.3">
      <c r="B24" s="60" t="s">
        <v>99</v>
      </c>
      <c r="C24" s="385"/>
      <c r="D24" s="385" t="s">
        <v>1729</v>
      </c>
      <c r="E24" s="56" t="s">
        <v>87</v>
      </c>
      <c r="F24" s="57" t="s">
        <v>1730</v>
      </c>
      <c r="G24" s="275"/>
      <c r="H24" s="58"/>
      <c r="I24" s="274" t="s">
        <v>94</v>
      </c>
      <c r="J24" s="65"/>
    </row>
    <row r="25" spans="2:13" x14ac:dyDescent="0.3">
      <c r="B25" s="60" t="s">
        <v>100</v>
      </c>
      <c r="C25" s="385"/>
      <c r="D25" s="385"/>
      <c r="E25" s="56" t="s">
        <v>87</v>
      </c>
      <c r="F25" s="57" t="s">
        <v>1731</v>
      </c>
      <c r="G25" s="275"/>
      <c r="H25" s="58"/>
      <c r="I25" s="274" t="s">
        <v>94</v>
      </c>
      <c r="J25" s="65"/>
    </row>
    <row r="26" spans="2:13" x14ac:dyDescent="0.3">
      <c r="B26" s="60" t="s">
        <v>101</v>
      </c>
      <c r="C26" s="385"/>
      <c r="D26" s="385"/>
      <c r="E26" s="56" t="s">
        <v>72</v>
      </c>
      <c r="F26" s="57" t="s">
        <v>1732</v>
      </c>
      <c r="G26" s="275"/>
      <c r="H26" s="58"/>
      <c r="I26" s="274" t="s">
        <v>94</v>
      </c>
      <c r="J26" s="65"/>
    </row>
    <row r="27" spans="2:13" x14ac:dyDescent="0.3">
      <c r="B27" s="60" t="s">
        <v>102</v>
      </c>
      <c r="C27" s="385"/>
      <c r="D27" s="385" t="s">
        <v>1733</v>
      </c>
      <c r="E27" s="56" t="s">
        <v>72</v>
      </c>
      <c r="F27" s="391" t="s">
        <v>103</v>
      </c>
      <c r="G27" s="275"/>
      <c r="H27" s="58" t="s">
        <v>104</v>
      </c>
      <c r="I27" s="274" t="s">
        <v>94</v>
      </c>
      <c r="J27" s="66"/>
    </row>
    <row r="28" spans="2:13" s="63" customFormat="1" x14ac:dyDescent="0.3">
      <c r="B28" s="60" t="s">
        <v>105</v>
      </c>
      <c r="C28" s="385"/>
      <c r="D28" s="385"/>
      <c r="E28" s="56" t="s">
        <v>87</v>
      </c>
      <c r="F28" s="391"/>
      <c r="G28" s="275"/>
      <c r="H28" s="58" t="s">
        <v>1747</v>
      </c>
      <c r="I28" s="274" t="s">
        <v>94</v>
      </c>
      <c r="J28" s="66"/>
    </row>
    <row r="29" spans="2:13" x14ac:dyDescent="0.3">
      <c r="B29" s="60" t="s">
        <v>106</v>
      </c>
      <c r="C29" s="385"/>
      <c r="D29" s="385" t="s">
        <v>107</v>
      </c>
      <c r="E29" s="56" t="s">
        <v>72</v>
      </c>
      <c r="F29" s="57" t="s">
        <v>1724</v>
      </c>
      <c r="G29" s="275"/>
      <c r="H29" s="58" t="s">
        <v>1727</v>
      </c>
      <c r="I29" s="274" t="s">
        <v>94</v>
      </c>
      <c r="J29" s="66"/>
    </row>
    <row r="30" spans="2:13" x14ac:dyDescent="0.3">
      <c r="B30" s="60" t="s">
        <v>108</v>
      </c>
      <c r="C30" s="385"/>
      <c r="D30" s="385"/>
      <c r="E30" s="56" t="s">
        <v>72</v>
      </c>
      <c r="F30" s="391" t="s">
        <v>1726</v>
      </c>
      <c r="G30" s="275"/>
      <c r="H30" s="67" t="s">
        <v>1728</v>
      </c>
      <c r="I30" s="274" t="s">
        <v>94</v>
      </c>
      <c r="J30" s="66"/>
    </row>
    <row r="31" spans="2:13" x14ac:dyDescent="0.3">
      <c r="B31" s="60" t="s">
        <v>109</v>
      </c>
      <c r="C31" s="385"/>
      <c r="D31" s="385"/>
      <c r="E31" s="56" t="s">
        <v>87</v>
      </c>
      <c r="F31" s="391"/>
      <c r="G31" s="275"/>
      <c r="H31" s="67" t="s">
        <v>1725</v>
      </c>
      <c r="I31" s="274" t="s">
        <v>94</v>
      </c>
      <c r="J31" s="66"/>
      <c r="M31" s="67"/>
    </row>
    <row r="32" spans="2:13" x14ac:dyDescent="0.3">
      <c r="B32" s="60" t="s">
        <v>110</v>
      </c>
      <c r="C32" s="385"/>
      <c r="D32" s="385" t="s">
        <v>111</v>
      </c>
      <c r="E32" s="56" t="s">
        <v>72</v>
      </c>
      <c r="F32" s="391" t="s">
        <v>1748</v>
      </c>
      <c r="G32" s="275"/>
      <c r="H32" s="58" t="s">
        <v>1890</v>
      </c>
      <c r="I32" s="274" t="s">
        <v>94</v>
      </c>
      <c r="J32" s="66"/>
    </row>
    <row r="33" spans="2:10" x14ac:dyDescent="0.3">
      <c r="B33" s="60" t="s">
        <v>112</v>
      </c>
      <c r="C33" s="385"/>
      <c r="D33" s="385"/>
      <c r="E33" s="56" t="s">
        <v>72</v>
      </c>
      <c r="F33" s="391"/>
      <c r="G33" s="275"/>
      <c r="H33" s="58" t="s">
        <v>1891</v>
      </c>
      <c r="I33" s="274" t="s">
        <v>94</v>
      </c>
      <c r="J33" s="66"/>
    </row>
    <row r="34" spans="2:10" x14ac:dyDescent="0.3">
      <c r="B34" s="60" t="s">
        <v>113</v>
      </c>
      <c r="C34" s="385"/>
      <c r="D34" s="385"/>
      <c r="E34" s="56" t="s">
        <v>72</v>
      </c>
      <c r="F34" s="391"/>
      <c r="G34" s="275"/>
      <c r="H34" s="58" t="s">
        <v>1749</v>
      </c>
      <c r="I34" s="274" t="s">
        <v>94</v>
      </c>
      <c r="J34" s="66"/>
    </row>
    <row r="35" spans="2:10" x14ac:dyDescent="0.3">
      <c r="B35" s="60" t="s">
        <v>114</v>
      </c>
      <c r="C35" s="387" t="s">
        <v>115</v>
      </c>
      <c r="D35" s="273" t="s">
        <v>3904</v>
      </c>
      <c r="E35" s="281" t="s">
        <v>72</v>
      </c>
      <c r="F35" s="275" t="s">
        <v>117</v>
      </c>
      <c r="G35" s="275"/>
      <c r="H35" s="81"/>
      <c r="I35" s="274" t="s">
        <v>118</v>
      </c>
      <c r="J35" s="66"/>
    </row>
    <row r="36" spans="2:10" x14ac:dyDescent="0.3">
      <c r="B36" s="60" t="s">
        <v>114</v>
      </c>
      <c r="C36" s="388"/>
      <c r="D36" s="54" t="s">
        <v>116</v>
      </c>
      <c r="E36" s="56" t="s">
        <v>72</v>
      </c>
      <c r="F36" s="57" t="s">
        <v>117</v>
      </c>
      <c r="G36" s="275"/>
      <c r="H36" s="61"/>
      <c r="I36" s="274" t="s">
        <v>118</v>
      </c>
      <c r="J36" s="66"/>
    </row>
    <row r="37" spans="2:10" x14ac:dyDescent="0.3">
      <c r="B37" s="60" t="s">
        <v>119</v>
      </c>
      <c r="C37" s="388"/>
      <c r="D37" s="54" t="s">
        <v>120</v>
      </c>
      <c r="E37" s="56" t="s">
        <v>72</v>
      </c>
      <c r="F37" s="57" t="s">
        <v>117</v>
      </c>
      <c r="G37" s="275"/>
      <c r="H37" s="61"/>
      <c r="I37" s="274" t="s">
        <v>47</v>
      </c>
      <c r="J37" s="66"/>
    </row>
    <row r="38" spans="2:10" ht="16.5" customHeight="1" x14ac:dyDescent="0.3">
      <c r="B38" s="60" t="s">
        <v>121</v>
      </c>
      <c r="C38" s="388"/>
      <c r="D38" s="384" t="s">
        <v>3903</v>
      </c>
      <c r="E38" s="56" t="s">
        <v>87</v>
      </c>
      <c r="F38" s="290"/>
      <c r="G38" s="290"/>
      <c r="H38" s="58"/>
      <c r="I38" s="331" t="s">
        <v>47</v>
      </c>
      <c r="J38" s="66"/>
    </row>
    <row r="39" spans="2:10" x14ac:dyDescent="0.3">
      <c r="B39" s="60" t="s">
        <v>122</v>
      </c>
      <c r="C39" s="388"/>
      <c r="D39" s="385"/>
      <c r="E39" s="56" t="s">
        <v>87</v>
      </c>
      <c r="F39" s="57"/>
      <c r="G39" s="275"/>
      <c r="H39" s="58"/>
      <c r="I39" s="274" t="s">
        <v>47</v>
      </c>
      <c r="J39" s="66"/>
    </row>
    <row r="40" spans="2:10" x14ac:dyDescent="0.3">
      <c r="B40" s="60" t="s">
        <v>123</v>
      </c>
      <c r="C40" s="388"/>
      <c r="D40" s="385"/>
      <c r="E40" s="56" t="s">
        <v>87</v>
      </c>
      <c r="F40" s="57"/>
      <c r="G40" s="275"/>
      <c r="H40" s="58"/>
      <c r="I40" s="274" t="s">
        <v>47</v>
      </c>
      <c r="J40" s="66"/>
    </row>
    <row r="41" spans="2:10" x14ac:dyDescent="0.3">
      <c r="B41" s="60" t="s">
        <v>124</v>
      </c>
      <c r="C41" s="388"/>
      <c r="D41" s="385"/>
      <c r="E41" s="56" t="s">
        <v>87</v>
      </c>
      <c r="F41" s="57"/>
      <c r="G41" s="275"/>
      <c r="H41" s="58"/>
      <c r="I41" s="274" t="s">
        <v>47</v>
      </c>
      <c r="J41" s="68"/>
    </row>
    <row r="42" spans="2:10" x14ac:dyDescent="0.3">
      <c r="B42" s="60" t="s">
        <v>125</v>
      </c>
      <c r="C42" s="388"/>
      <c r="D42" s="385"/>
      <c r="E42" s="56" t="s">
        <v>87</v>
      </c>
      <c r="F42" s="57"/>
      <c r="G42" s="275"/>
      <c r="H42" s="58"/>
      <c r="I42" s="274" t="s">
        <v>47</v>
      </c>
      <c r="J42" s="66"/>
    </row>
    <row r="43" spans="2:10" x14ac:dyDescent="0.3">
      <c r="B43" s="60" t="s">
        <v>126</v>
      </c>
      <c r="C43" s="388"/>
      <c r="D43" s="385"/>
      <c r="E43" s="56" t="s">
        <v>87</v>
      </c>
      <c r="F43" s="57"/>
      <c r="G43" s="275"/>
      <c r="H43" s="58"/>
      <c r="I43" s="274" t="s">
        <v>47</v>
      </c>
      <c r="J43" s="66"/>
    </row>
    <row r="44" spans="2:10" x14ac:dyDescent="0.3">
      <c r="B44" s="60" t="s">
        <v>127</v>
      </c>
      <c r="C44" s="388"/>
      <c r="D44" s="385" t="s">
        <v>128</v>
      </c>
      <c r="E44" s="56" t="s">
        <v>87</v>
      </c>
      <c r="F44" s="57"/>
      <c r="G44" s="275"/>
      <c r="H44" s="61"/>
      <c r="I44" s="274" t="s">
        <v>47</v>
      </c>
      <c r="J44" s="66"/>
    </row>
    <row r="45" spans="2:10" x14ac:dyDescent="0.3">
      <c r="B45" s="60" t="s">
        <v>129</v>
      </c>
      <c r="C45" s="388"/>
      <c r="D45" s="385"/>
      <c r="E45" s="56" t="s">
        <v>87</v>
      </c>
      <c r="F45" s="57"/>
      <c r="G45" s="275"/>
      <c r="H45" s="58"/>
      <c r="I45" s="274" t="s">
        <v>47</v>
      </c>
      <c r="J45" s="66"/>
    </row>
    <row r="46" spans="2:10" x14ac:dyDescent="0.3">
      <c r="B46" s="60" t="s">
        <v>130</v>
      </c>
      <c r="C46" s="388"/>
      <c r="D46" s="385"/>
      <c r="E46" s="56" t="s">
        <v>87</v>
      </c>
      <c r="F46" s="57"/>
      <c r="G46" s="275"/>
      <c r="H46" s="330"/>
      <c r="I46" s="274" t="s">
        <v>47</v>
      </c>
      <c r="J46" s="390"/>
    </row>
    <row r="47" spans="2:10" x14ac:dyDescent="0.3">
      <c r="B47" s="60" t="s">
        <v>131</v>
      </c>
      <c r="C47" s="388"/>
      <c r="D47" s="385"/>
      <c r="E47" s="56" t="s">
        <v>87</v>
      </c>
      <c r="F47" s="57"/>
      <c r="G47" s="275"/>
      <c r="H47" s="330"/>
      <c r="I47" s="274" t="s">
        <v>47</v>
      </c>
      <c r="J47" s="390"/>
    </row>
    <row r="48" spans="2:10" x14ac:dyDescent="0.3">
      <c r="B48" s="60" t="s">
        <v>132</v>
      </c>
      <c r="C48" s="388"/>
      <c r="D48" s="54" t="s">
        <v>133</v>
      </c>
      <c r="E48" s="56" t="s">
        <v>87</v>
      </c>
      <c r="F48" s="57" t="s">
        <v>134</v>
      </c>
      <c r="G48" s="275"/>
      <c r="H48" s="58"/>
      <c r="I48" s="274" t="s">
        <v>47</v>
      </c>
      <c r="J48" s="66"/>
    </row>
    <row r="49" spans="2:10" x14ac:dyDescent="0.3">
      <c r="B49" s="60" t="s">
        <v>135</v>
      </c>
      <c r="C49" s="388"/>
      <c r="D49" s="54" t="s">
        <v>1720</v>
      </c>
      <c r="E49" s="56" t="s">
        <v>72</v>
      </c>
      <c r="F49" s="57" t="s">
        <v>136</v>
      </c>
      <c r="G49" s="275"/>
      <c r="H49" s="58"/>
      <c r="I49" s="274" t="s">
        <v>47</v>
      </c>
      <c r="J49" s="66"/>
    </row>
    <row r="50" spans="2:10" x14ac:dyDescent="0.3">
      <c r="B50" s="60" t="s">
        <v>137</v>
      </c>
      <c r="C50" s="388"/>
      <c r="D50" s="54" t="s">
        <v>138</v>
      </c>
      <c r="E50" s="56" t="s">
        <v>87</v>
      </c>
      <c r="F50" s="57" t="s">
        <v>139</v>
      </c>
      <c r="G50" s="275"/>
      <c r="H50" s="58"/>
      <c r="I50" s="274" t="s">
        <v>47</v>
      </c>
      <c r="J50" s="66"/>
    </row>
    <row r="51" spans="2:10" x14ac:dyDescent="0.3">
      <c r="B51" s="60" t="s">
        <v>140</v>
      </c>
      <c r="C51" s="388"/>
      <c r="D51" s="386" t="s">
        <v>141</v>
      </c>
      <c r="E51" s="56" t="s">
        <v>72</v>
      </c>
      <c r="F51" s="70" t="s">
        <v>1723</v>
      </c>
      <c r="G51" s="277"/>
      <c r="H51" s="68"/>
      <c r="I51" s="274" t="s">
        <v>49</v>
      </c>
      <c r="J51" s="68"/>
    </row>
    <row r="52" spans="2:10" x14ac:dyDescent="0.3">
      <c r="B52" s="60" t="s">
        <v>142</v>
      </c>
      <c r="C52" s="388"/>
      <c r="D52" s="386"/>
      <c r="E52" s="56" t="s">
        <v>87</v>
      </c>
      <c r="F52" s="70" t="s">
        <v>1722</v>
      </c>
      <c r="G52" s="277"/>
      <c r="H52" s="68"/>
      <c r="I52" s="274" t="s">
        <v>49</v>
      </c>
      <c r="J52" s="68"/>
    </row>
    <row r="53" spans="2:10" x14ac:dyDescent="0.3">
      <c r="B53" s="60" t="s">
        <v>143</v>
      </c>
      <c r="C53" s="388"/>
      <c r="D53" s="386"/>
      <c r="E53" s="56" t="s">
        <v>87</v>
      </c>
      <c r="F53" s="70" t="s">
        <v>144</v>
      </c>
      <c r="G53" s="277"/>
      <c r="H53" s="68"/>
      <c r="I53" s="274" t="s">
        <v>49</v>
      </c>
      <c r="J53" s="68"/>
    </row>
    <row r="54" spans="2:10" x14ac:dyDescent="0.3">
      <c r="B54" s="60" t="s">
        <v>145</v>
      </c>
      <c r="C54" s="388"/>
      <c r="D54" s="386"/>
      <c r="E54" s="56" t="s">
        <v>87</v>
      </c>
      <c r="F54" s="70" t="s">
        <v>146</v>
      </c>
      <c r="G54" s="277"/>
      <c r="H54" s="72"/>
      <c r="I54" s="274" t="s">
        <v>49</v>
      </c>
      <c r="J54" s="68"/>
    </row>
    <row r="55" spans="2:10" x14ac:dyDescent="0.3">
      <c r="B55" s="60" t="s">
        <v>147</v>
      </c>
      <c r="C55" s="388"/>
      <c r="D55" s="386"/>
      <c r="E55" s="56" t="s">
        <v>87</v>
      </c>
      <c r="F55" s="70" t="s">
        <v>148</v>
      </c>
      <c r="G55" s="277"/>
      <c r="H55" s="68"/>
      <c r="I55" s="274" t="s">
        <v>49</v>
      </c>
      <c r="J55" s="68"/>
    </row>
    <row r="56" spans="2:10" x14ac:dyDescent="0.3">
      <c r="B56" s="60" t="s">
        <v>149</v>
      </c>
      <c r="C56" s="388"/>
      <c r="D56" s="386"/>
      <c r="E56" s="56" t="s">
        <v>87</v>
      </c>
      <c r="F56" s="70" t="s">
        <v>150</v>
      </c>
      <c r="G56" s="277"/>
      <c r="H56" s="68"/>
      <c r="I56" s="274" t="s">
        <v>49</v>
      </c>
      <c r="J56" s="68"/>
    </row>
    <row r="57" spans="2:10" x14ac:dyDescent="0.3">
      <c r="B57" s="60" t="s">
        <v>151</v>
      </c>
      <c r="C57" s="388"/>
      <c r="D57" s="386"/>
      <c r="E57" s="56" t="s">
        <v>72</v>
      </c>
      <c r="F57" s="70" t="s">
        <v>152</v>
      </c>
      <c r="G57" s="277"/>
      <c r="H57" s="73"/>
      <c r="I57" s="274" t="s">
        <v>49</v>
      </c>
      <c r="J57" s="68"/>
    </row>
    <row r="58" spans="2:10" x14ac:dyDescent="0.3">
      <c r="B58" s="60" t="s">
        <v>153</v>
      </c>
      <c r="C58" s="389"/>
      <c r="D58" s="386"/>
      <c r="E58" s="56" t="s">
        <v>72</v>
      </c>
      <c r="F58" s="70" t="s">
        <v>1721</v>
      </c>
      <c r="G58" s="277"/>
      <c r="H58" s="70"/>
      <c r="I58" s="274" t="s">
        <v>49</v>
      </c>
      <c r="J58" s="68"/>
    </row>
    <row r="59" spans="2:10" x14ac:dyDescent="0.3">
      <c r="B59" s="60" t="s">
        <v>154</v>
      </c>
      <c r="C59" s="276" t="s">
        <v>1736</v>
      </c>
      <c r="D59" s="276" t="s">
        <v>1735</v>
      </c>
      <c r="E59" s="56" t="s">
        <v>72</v>
      </c>
      <c r="F59" s="277" t="s">
        <v>1734</v>
      </c>
      <c r="G59" s="277"/>
      <c r="H59" s="74"/>
      <c r="I59" s="274" t="s">
        <v>47</v>
      </c>
      <c r="J59" s="68"/>
    </row>
  </sheetData>
  <mergeCells count="18">
    <mergeCell ref="F18:F20"/>
    <mergeCell ref="F21:F22"/>
    <mergeCell ref="D4:E4"/>
    <mergeCell ref="C13:C34"/>
    <mergeCell ref="D13:D14"/>
    <mergeCell ref="D15:D23"/>
    <mergeCell ref="D24:D26"/>
    <mergeCell ref="D27:D28"/>
    <mergeCell ref="F27:F28"/>
    <mergeCell ref="D38:D43"/>
    <mergeCell ref="D51:D58"/>
    <mergeCell ref="C35:C58"/>
    <mergeCell ref="J46:J47"/>
    <mergeCell ref="D29:D31"/>
    <mergeCell ref="F30:F31"/>
    <mergeCell ref="D44:D47"/>
    <mergeCell ref="D32:D34"/>
    <mergeCell ref="F32:F34"/>
  </mergeCells>
  <phoneticPr fontId="2" type="noConversion"/>
  <conditionalFormatting sqref="I13:I20 I22:I34 I36:I59">
    <cfRule type="cellIs" dxfId="163" priority="9" operator="equal">
      <formula>"Incomplete"</formula>
    </cfRule>
    <cfRule type="cellIs" dxfId="162" priority="10" operator="equal">
      <formula>"N/A"</formula>
    </cfRule>
    <cfRule type="cellIs" dxfId="161" priority="11" operator="equal">
      <formula>"Pass"</formula>
    </cfRule>
    <cfRule type="cellIs" dxfId="160" priority="12" operator="equal">
      <formula>"Fail"</formula>
    </cfRule>
  </conditionalFormatting>
  <conditionalFormatting sqref="I21">
    <cfRule type="cellIs" dxfId="159" priority="5" operator="equal">
      <formula>"Incomplete"</formula>
    </cfRule>
    <cfRule type="cellIs" dxfId="158" priority="6" operator="equal">
      <formula>"N/A"</formula>
    </cfRule>
    <cfRule type="cellIs" dxfId="157" priority="7" operator="equal">
      <formula>"Pass"</formula>
    </cfRule>
    <cfRule type="cellIs" dxfId="156" priority="8" operator="equal">
      <formula>"Fail"</formula>
    </cfRule>
  </conditionalFormatting>
  <conditionalFormatting sqref="I35">
    <cfRule type="cellIs" dxfId="155" priority="1" operator="equal">
      <formula>"Incomplete"</formula>
    </cfRule>
    <cfRule type="cellIs" dxfId="154" priority="2" operator="equal">
      <formula>"N/A"</formula>
    </cfRule>
    <cfRule type="cellIs" dxfId="153" priority="3" operator="equal">
      <formula>"Pass"</formula>
    </cfRule>
    <cfRule type="cellIs" dxfId="152" priority="4" operator="equal">
      <formula>"Fail"</formula>
    </cfRule>
  </conditionalFormatting>
  <dataValidations count="2">
    <dataValidation type="list" allowBlank="1" showInputMessage="1" showErrorMessage="1" sqref="D4">
      <formula1>"Full,Spot"</formula1>
    </dataValidation>
    <dataValidation type="list" allowBlank="1" showInputMessage="1" showErrorMessage="1" sqref="I13:I59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499984740745262"/>
  </sheetPr>
  <dimension ref="B1:J35"/>
  <sheetViews>
    <sheetView zoomScale="70" zoomScaleNormal="70" workbookViewId="0">
      <selection activeCell="B12" sqref="B12:J12"/>
    </sheetView>
  </sheetViews>
  <sheetFormatPr defaultRowHeight="16.5" x14ac:dyDescent="0.3"/>
  <cols>
    <col min="1" max="1" width="3.125" style="76" customWidth="1"/>
    <col min="2" max="2" width="20.125" style="75" customWidth="1"/>
    <col min="3" max="3" width="21.375" style="75" customWidth="1"/>
    <col min="4" max="4" width="23.125" style="75" customWidth="1"/>
    <col min="5" max="5" width="11.875" style="75" customWidth="1"/>
    <col min="6" max="6" width="51.625" style="75" customWidth="1"/>
    <col min="7" max="7" width="27.375" style="75" customWidth="1"/>
    <col min="8" max="8" width="53" style="76" customWidth="1"/>
    <col min="9" max="9" width="7.875" style="75" customWidth="1"/>
    <col min="10" max="10" width="18.25" style="76" customWidth="1"/>
    <col min="11" max="16384" width="9" style="76"/>
  </cols>
  <sheetData>
    <row r="1" spans="2:10" ht="24" customHeight="1" x14ac:dyDescent="0.3"/>
    <row r="4" spans="2:10" ht="17.25" thickBot="1" x14ac:dyDescent="0.35">
      <c r="C4" s="39" t="s">
        <v>71</v>
      </c>
      <c r="D4" s="394" t="s">
        <v>72</v>
      </c>
      <c r="E4" s="394"/>
    </row>
    <row r="5" spans="2:10" ht="17.25" thickTop="1" x14ac:dyDescent="0.3">
      <c r="C5" s="41" t="s">
        <v>155</v>
      </c>
      <c r="D5" s="42">
        <f>COUNTIF($I$13:$I$769,"Pass")</f>
        <v>19</v>
      </c>
      <c r="E5" s="43">
        <f>D5/$D$10</f>
        <v>1</v>
      </c>
    </row>
    <row r="6" spans="2:10" x14ac:dyDescent="0.3">
      <c r="C6" s="44" t="s">
        <v>156</v>
      </c>
      <c r="D6" s="45">
        <f>COUNTIF($I$13:$I$769,"Fail")</f>
        <v>0</v>
      </c>
      <c r="E6" s="46">
        <f>D6/$D$10</f>
        <v>0</v>
      </c>
    </row>
    <row r="7" spans="2:10" x14ac:dyDescent="0.3">
      <c r="C7" s="44" t="s">
        <v>157</v>
      </c>
      <c r="D7" s="45">
        <f>COUNTIF($I$13:$I$769,"N/A")</f>
        <v>0</v>
      </c>
      <c r="E7" s="46">
        <f>D7/$D$10</f>
        <v>0</v>
      </c>
    </row>
    <row r="8" spans="2:10" x14ac:dyDescent="0.3">
      <c r="C8" s="44" t="s">
        <v>158</v>
      </c>
      <c r="D8" s="45">
        <f>COUNTIF($I$13:$I$769,"Block")</f>
        <v>0</v>
      </c>
      <c r="E8" s="46">
        <f>D8/$D$10</f>
        <v>0</v>
      </c>
    </row>
    <row r="9" spans="2:10" ht="17.25" thickBot="1" x14ac:dyDescent="0.35">
      <c r="C9" s="47" t="s">
        <v>18</v>
      </c>
      <c r="D9" s="48">
        <f>COUNTIF($I$13:$I$769,"Incomplete")</f>
        <v>0</v>
      </c>
      <c r="E9" s="49">
        <f>D9/$D$10</f>
        <v>0</v>
      </c>
    </row>
    <row r="10" spans="2:10" x14ac:dyDescent="0.3">
      <c r="C10" s="50" t="s">
        <v>159</v>
      </c>
      <c r="D10" s="51">
        <f>SUM(D5:D9)</f>
        <v>19</v>
      </c>
      <c r="E10" s="43">
        <f>SUM(E5:E9)</f>
        <v>1</v>
      </c>
    </row>
    <row r="11" spans="2:10" ht="9.75" customHeight="1" x14ac:dyDescent="0.3"/>
    <row r="12" spans="2:10" ht="22.5" customHeight="1" x14ac:dyDescent="0.3">
      <c r="B12" s="77" t="s">
        <v>78</v>
      </c>
      <c r="C12" s="53" t="s">
        <v>160</v>
      </c>
      <c r="D12" s="53" t="s">
        <v>161</v>
      </c>
      <c r="E12" s="53" t="s">
        <v>162</v>
      </c>
      <c r="F12" s="53" t="s">
        <v>163</v>
      </c>
      <c r="G12" s="254" t="s">
        <v>3813</v>
      </c>
      <c r="H12" s="53" t="s">
        <v>164</v>
      </c>
      <c r="I12" s="283" t="s">
        <v>165</v>
      </c>
      <c r="J12" s="53" t="s">
        <v>166</v>
      </c>
    </row>
    <row r="13" spans="2:10" x14ac:dyDescent="0.3">
      <c r="B13" s="78" t="s">
        <v>1897</v>
      </c>
      <c r="C13" s="385" t="s">
        <v>1892</v>
      </c>
      <c r="D13" s="387" t="s">
        <v>1751</v>
      </c>
      <c r="E13" s="285" t="s">
        <v>72</v>
      </c>
      <c r="F13" s="392" t="s">
        <v>1752</v>
      </c>
      <c r="G13" s="290"/>
      <c r="H13" s="219" t="s">
        <v>1753</v>
      </c>
      <c r="I13" s="256" t="s">
        <v>47</v>
      </c>
      <c r="J13" s="79"/>
    </row>
    <row r="14" spans="2:10" ht="33" x14ac:dyDescent="0.3">
      <c r="B14" s="78" t="s">
        <v>1898</v>
      </c>
      <c r="C14" s="385"/>
      <c r="D14" s="388"/>
      <c r="E14" s="285" t="s">
        <v>72</v>
      </c>
      <c r="F14" s="400"/>
      <c r="G14" s="289"/>
      <c r="H14" s="219" t="s">
        <v>1770</v>
      </c>
      <c r="I14" s="256" t="s">
        <v>47</v>
      </c>
      <c r="J14" s="79"/>
    </row>
    <row r="15" spans="2:10" ht="33" x14ac:dyDescent="0.3">
      <c r="B15" s="224" t="s">
        <v>167</v>
      </c>
      <c r="C15" s="385"/>
      <c r="D15" s="388"/>
      <c r="E15" s="285" t="s">
        <v>72</v>
      </c>
      <c r="F15" s="400"/>
      <c r="G15" s="289"/>
      <c r="H15" s="219" t="s">
        <v>1754</v>
      </c>
      <c r="I15" s="256" t="s">
        <v>47</v>
      </c>
      <c r="J15" s="79"/>
    </row>
    <row r="16" spans="2:10" x14ac:dyDescent="0.3">
      <c r="B16" s="224" t="s">
        <v>168</v>
      </c>
      <c r="C16" s="385"/>
      <c r="D16" s="388"/>
      <c r="E16" s="285" t="s">
        <v>72</v>
      </c>
      <c r="F16" s="400"/>
      <c r="G16" s="289"/>
      <c r="H16" s="219" t="s">
        <v>1771</v>
      </c>
      <c r="I16" s="256" t="s">
        <v>47</v>
      </c>
      <c r="J16" s="79"/>
    </row>
    <row r="17" spans="2:10" ht="49.5" x14ac:dyDescent="0.3">
      <c r="B17" s="224" t="s">
        <v>169</v>
      </c>
      <c r="C17" s="385"/>
      <c r="D17" s="388"/>
      <c r="E17" s="285" t="s">
        <v>72</v>
      </c>
      <c r="F17" s="400" t="s">
        <v>1751</v>
      </c>
      <c r="G17" s="289"/>
      <c r="H17" s="219" t="s">
        <v>1766</v>
      </c>
      <c r="I17" s="256" t="s">
        <v>47</v>
      </c>
      <c r="J17" s="79"/>
    </row>
    <row r="18" spans="2:10" ht="33" x14ac:dyDescent="0.3">
      <c r="B18" s="224" t="s">
        <v>170</v>
      </c>
      <c r="C18" s="385"/>
      <c r="D18" s="388"/>
      <c r="E18" s="285" t="s">
        <v>72</v>
      </c>
      <c r="F18" s="400"/>
      <c r="G18" s="289"/>
      <c r="H18" s="219" t="s">
        <v>1755</v>
      </c>
      <c r="I18" s="256" t="s">
        <v>47</v>
      </c>
      <c r="J18" s="79"/>
    </row>
    <row r="19" spans="2:10" ht="33" x14ac:dyDescent="0.3">
      <c r="B19" s="224" t="s">
        <v>171</v>
      </c>
      <c r="C19" s="385"/>
      <c r="D19" s="388"/>
      <c r="E19" s="285" t="s">
        <v>72</v>
      </c>
      <c r="F19" s="400"/>
      <c r="G19" s="289"/>
      <c r="H19" s="219" t="s">
        <v>1772</v>
      </c>
      <c r="I19" s="256" t="s">
        <v>47</v>
      </c>
      <c r="J19" s="79"/>
    </row>
    <row r="20" spans="2:10" x14ac:dyDescent="0.3">
      <c r="B20" s="224" t="s">
        <v>172</v>
      </c>
      <c r="C20" s="385"/>
      <c r="D20" s="388"/>
      <c r="E20" s="285" t="s">
        <v>72</v>
      </c>
      <c r="F20" s="400"/>
      <c r="G20" s="289"/>
      <c r="H20" s="219" t="s">
        <v>1767</v>
      </c>
      <c r="I20" s="256" t="s">
        <v>47</v>
      </c>
      <c r="J20" s="282" t="s">
        <v>3805</v>
      </c>
    </row>
    <row r="21" spans="2:10" ht="33" x14ac:dyDescent="0.3">
      <c r="B21" s="224" t="s">
        <v>173</v>
      </c>
      <c r="C21" s="385"/>
      <c r="D21" s="388"/>
      <c r="E21" s="285" t="s">
        <v>72</v>
      </c>
      <c r="F21" s="400"/>
      <c r="G21" s="289"/>
      <c r="H21" s="219" t="s">
        <v>1768</v>
      </c>
      <c r="I21" s="256" t="s">
        <v>47</v>
      </c>
      <c r="J21" s="58"/>
    </row>
    <row r="22" spans="2:10" ht="33" x14ac:dyDescent="0.3">
      <c r="B22" s="224" t="s">
        <v>174</v>
      </c>
      <c r="C22" s="385"/>
      <c r="D22" s="388"/>
      <c r="E22" s="285" t="s">
        <v>72</v>
      </c>
      <c r="F22" s="400"/>
      <c r="G22" s="289"/>
      <c r="H22" s="219" t="s">
        <v>1769</v>
      </c>
      <c r="I22" s="256" t="s">
        <v>47</v>
      </c>
      <c r="J22" s="58"/>
    </row>
    <row r="23" spans="2:10" ht="33" x14ac:dyDescent="0.3">
      <c r="B23" s="224" t="s">
        <v>175</v>
      </c>
      <c r="C23" s="385"/>
      <c r="D23" s="222" t="s">
        <v>1750</v>
      </c>
      <c r="E23" s="285" t="s">
        <v>72</v>
      </c>
      <c r="F23" s="289" t="s">
        <v>1750</v>
      </c>
      <c r="G23" s="289"/>
      <c r="H23" s="219" t="s">
        <v>1773</v>
      </c>
      <c r="I23" s="256" t="s">
        <v>47</v>
      </c>
      <c r="J23" s="61"/>
    </row>
    <row r="24" spans="2:10" x14ac:dyDescent="0.3">
      <c r="B24" s="395" t="s">
        <v>1756</v>
      </c>
      <c r="C24" s="395"/>
      <c r="D24" s="395"/>
      <c r="E24" s="395"/>
      <c r="F24" s="395"/>
      <c r="G24" s="395"/>
      <c r="H24" s="395"/>
      <c r="I24" s="395"/>
      <c r="J24" s="395"/>
    </row>
    <row r="25" spans="2:10" x14ac:dyDescent="0.3">
      <c r="B25" s="224" t="s">
        <v>1899</v>
      </c>
      <c r="C25" s="396" t="s">
        <v>1893</v>
      </c>
      <c r="D25" s="385" t="s">
        <v>1894</v>
      </c>
      <c r="E25" s="285" t="s">
        <v>72</v>
      </c>
      <c r="F25" s="391" t="s">
        <v>176</v>
      </c>
      <c r="G25" s="290"/>
      <c r="H25" s="398" t="s">
        <v>3806</v>
      </c>
      <c r="I25" s="256" t="s">
        <v>47</v>
      </c>
      <c r="J25" s="58"/>
    </row>
    <row r="26" spans="2:10" x14ac:dyDescent="0.3">
      <c r="B26" s="224" t="s">
        <v>1900</v>
      </c>
      <c r="C26" s="397"/>
      <c r="D26" s="385"/>
      <c r="E26" s="285" t="s">
        <v>72</v>
      </c>
      <c r="F26" s="391"/>
      <c r="G26" s="291"/>
      <c r="H26" s="399"/>
      <c r="I26" s="256" t="s">
        <v>47</v>
      </c>
      <c r="J26" s="58"/>
    </row>
    <row r="27" spans="2:10" x14ac:dyDescent="0.3">
      <c r="B27" s="395" t="s">
        <v>1757</v>
      </c>
      <c r="C27" s="395"/>
      <c r="D27" s="395"/>
      <c r="E27" s="395"/>
      <c r="F27" s="395"/>
      <c r="G27" s="395"/>
      <c r="H27" s="395"/>
      <c r="I27" s="395"/>
      <c r="J27" s="395"/>
    </row>
    <row r="28" spans="2:10" x14ac:dyDescent="0.3">
      <c r="B28" s="78" t="s">
        <v>1901</v>
      </c>
      <c r="C28" s="396" t="s">
        <v>1761</v>
      </c>
      <c r="D28" s="385" t="s">
        <v>1760</v>
      </c>
      <c r="E28" s="285" t="s">
        <v>72</v>
      </c>
      <c r="F28" s="391" t="s">
        <v>176</v>
      </c>
      <c r="G28" s="290"/>
      <c r="H28" s="398" t="s">
        <v>1758</v>
      </c>
      <c r="I28" s="256" t="s">
        <v>47</v>
      </c>
      <c r="J28" s="58"/>
    </row>
    <row r="29" spans="2:10" x14ac:dyDescent="0.3">
      <c r="B29" s="78" t="s">
        <v>1902</v>
      </c>
      <c r="C29" s="397"/>
      <c r="D29" s="385"/>
      <c r="E29" s="285" t="s">
        <v>72</v>
      </c>
      <c r="F29" s="391"/>
      <c r="G29" s="291"/>
      <c r="H29" s="399"/>
      <c r="I29" s="256" t="s">
        <v>47</v>
      </c>
      <c r="J29" s="58"/>
    </row>
    <row r="30" spans="2:10" x14ac:dyDescent="0.3">
      <c r="B30" s="395" t="s">
        <v>1759</v>
      </c>
      <c r="C30" s="395"/>
      <c r="D30" s="395"/>
      <c r="E30" s="395"/>
      <c r="F30" s="395"/>
      <c r="G30" s="395"/>
      <c r="H30" s="395"/>
      <c r="I30" s="395"/>
      <c r="J30" s="395"/>
    </row>
    <row r="31" spans="2:10" x14ac:dyDescent="0.3">
      <c r="B31" s="198" t="s">
        <v>1903</v>
      </c>
      <c r="C31" s="396" t="s">
        <v>1762</v>
      </c>
      <c r="D31" s="385" t="s">
        <v>1889</v>
      </c>
      <c r="E31" s="285" t="s">
        <v>72</v>
      </c>
      <c r="F31" s="391" t="s">
        <v>1887</v>
      </c>
      <c r="G31" s="290"/>
      <c r="H31" s="398" t="s">
        <v>1888</v>
      </c>
      <c r="I31" s="256" t="s">
        <v>47</v>
      </c>
      <c r="J31" s="197"/>
    </row>
    <row r="32" spans="2:10" x14ac:dyDescent="0.3">
      <c r="B32" s="198" t="s">
        <v>1904</v>
      </c>
      <c r="C32" s="397"/>
      <c r="D32" s="385"/>
      <c r="E32" s="285" t="s">
        <v>72</v>
      </c>
      <c r="F32" s="391"/>
      <c r="G32" s="291"/>
      <c r="H32" s="399"/>
      <c r="I32" s="256" t="s">
        <v>47</v>
      </c>
      <c r="J32" s="197"/>
    </row>
    <row r="33" spans="2:10" ht="16.5" customHeight="1" x14ac:dyDescent="0.3">
      <c r="B33" s="395" t="s">
        <v>1763</v>
      </c>
      <c r="C33" s="395"/>
      <c r="D33" s="395"/>
      <c r="E33" s="395"/>
      <c r="F33" s="395"/>
      <c r="G33" s="395"/>
      <c r="H33" s="395"/>
      <c r="I33" s="395"/>
      <c r="J33" s="395"/>
    </row>
    <row r="34" spans="2:10" x14ac:dyDescent="0.3">
      <c r="B34" s="198" t="s">
        <v>1905</v>
      </c>
      <c r="C34" s="396" t="s">
        <v>1764</v>
      </c>
      <c r="D34" s="385" t="s">
        <v>1765</v>
      </c>
      <c r="E34" s="285" t="s">
        <v>72</v>
      </c>
      <c r="F34" s="391" t="s">
        <v>176</v>
      </c>
      <c r="G34" s="290"/>
      <c r="H34" s="398" t="s">
        <v>3807</v>
      </c>
      <c r="I34" s="256" t="s">
        <v>47</v>
      </c>
      <c r="J34" s="197"/>
    </row>
    <row r="35" spans="2:10" x14ac:dyDescent="0.3">
      <c r="B35" s="198" t="s">
        <v>1906</v>
      </c>
      <c r="C35" s="397"/>
      <c r="D35" s="385"/>
      <c r="E35" s="285" t="s">
        <v>72</v>
      </c>
      <c r="F35" s="391"/>
      <c r="G35" s="291"/>
      <c r="H35" s="399"/>
      <c r="I35" s="256" t="s">
        <v>47</v>
      </c>
      <c r="J35" s="197"/>
    </row>
  </sheetData>
  <mergeCells count="25">
    <mergeCell ref="F17:F22"/>
    <mergeCell ref="D13:D22"/>
    <mergeCell ref="C13:C23"/>
    <mergeCell ref="F13:F16"/>
    <mergeCell ref="D4:E4"/>
    <mergeCell ref="D25:D26"/>
    <mergeCell ref="F25:F26"/>
    <mergeCell ref="H25:H26"/>
    <mergeCell ref="B24:J24"/>
    <mergeCell ref="B30:J30"/>
    <mergeCell ref="C25:C26"/>
    <mergeCell ref="B27:J27"/>
    <mergeCell ref="C28:C29"/>
    <mergeCell ref="D28:D29"/>
    <mergeCell ref="F28:F29"/>
    <mergeCell ref="H28:H29"/>
    <mergeCell ref="F31:F32"/>
    <mergeCell ref="F34:F35"/>
    <mergeCell ref="B33:J33"/>
    <mergeCell ref="C34:C35"/>
    <mergeCell ref="D34:D35"/>
    <mergeCell ref="H34:H35"/>
    <mergeCell ref="H31:H32"/>
    <mergeCell ref="C31:C32"/>
    <mergeCell ref="D31:D32"/>
  </mergeCells>
  <phoneticPr fontId="2" type="noConversion"/>
  <conditionalFormatting sqref="I25:I26 I28:I29 I13:I23">
    <cfRule type="cellIs" dxfId="151" priority="17" operator="equal">
      <formula>"Incomplete"</formula>
    </cfRule>
    <cfRule type="cellIs" dxfId="150" priority="18" operator="equal">
      <formula>"N/A"</formula>
    </cfRule>
    <cfRule type="cellIs" dxfId="149" priority="19" operator="equal">
      <formula>"Pass"</formula>
    </cfRule>
    <cfRule type="cellIs" dxfId="148" priority="20" operator="equal">
      <formula>"Fail"</formula>
    </cfRule>
  </conditionalFormatting>
  <conditionalFormatting sqref="I31:I32">
    <cfRule type="cellIs" dxfId="147" priority="5" operator="equal">
      <formula>"Incomplete"</formula>
    </cfRule>
    <cfRule type="cellIs" dxfId="146" priority="6" operator="equal">
      <formula>"N/A"</formula>
    </cfRule>
    <cfRule type="cellIs" dxfId="145" priority="7" operator="equal">
      <formula>"Pass"</formula>
    </cfRule>
    <cfRule type="cellIs" dxfId="144" priority="8" operator="equal">
      <formula>"Fail"</formula>
    </cfRule>
  </conditionalFormatting>
  <conditionalFormatting sqref="I34:I35">
    <cfRule type="cellIs" dxfId="143" priority="1" operator="equal">
      <formula>"Incomplete"</formula>
    </cfRule>
    <cfRule type="cellIs" dxfId="142" priority="2" operator="equal">
      <formula>"N/A"</formula>
    </cfRule>
    <cfRule type="cellIs" dxfId="141" priority="3" operator="equal">
      <formula>"Pass"</formula>
    </cfRule>
    <cfRule type="cellIs" dxfId="140" priority="4" operator="equal">
      <formula>"Fail"</formula>
    </cfRule>
  </conditionalFormatting>
  <dataValidations count="2">
    <dataValidation type="list" allowBlank="1" showInputMessage="1" showErrorMessage="1" sqref="D4 E13:E23 E25:E26 E28:E29 E31:E32 E34:E35">
      <formula1>"Full,Spot"</formula1>
    </dataValidation>
    <dataValidation type="list" allowBlank="1" showInputMessage="1" showErrorMessage="1" sqref="I25:I26 I31:I32 I28:I29 I34:I35 I13:I23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3:J31"/>
  <sheetViews>
    <sheetView showGridLines="0" zoomScale="77" zoomScaleNormal="77" workbookViewId="0">
      <selection activeCell="D5" sqref="D5"/>
    </sheetView>
  </sheetViews>
  <sheetFormatPr defaultRowHeight="16.5" x14ac:dyDescent="0.3"/>
  <cols>
    <col min="1" max="1" width="3.375" style="127" customWidth="1"/>
    <col min="2" max="2" width="14.25" style="84" customWidth="1"/>
    <col min="3" max="3" width="9" style="127" bestFit="1" customWidth="1"/>
    <col min="4" max="4" width="20.75" style="127" customWidth="1"/>
    <col min="5" max="5" width="11" style="127" customWidth="1"/>
    <col min="6" max="6" width="43" style="128" bestFit="1" customWidth="1"/>
    <col min="7" max="7" width="42.5" style="128" bestFit="1" customWidth="1"/>
    <col min="8" max="8" width="37.625" style="128" customWidth="1"/>
    <col min="9" max="9" width="12.875" style="84" customWidth="1"/>
    <col min="10" max="10" width="18" style="127" customWidth="1"/>
    <col min="11" max="16384" width="9" style="127"/>
  </cols>
  <sheetData>
    <row r="3" spans="2:10" ht="15" customHeight="1" x14ac:dyDescent="0.3"/>
    <row r="4" spans="2:10" ht="17.25" thickBot="1" x14ac:dyDescent="0.35">
      <c r="C4" s="253" t="s">
        <v>71</v>
      </c>
      <c r="D4" s="404" t="s">
        <v>72</v>
      </c>
      <c r="E4" s="405"/>
    </row>
    <row r="5" spans="2:10" ht="17.25" thickTop="1" x14ac:dyDescent="0.3">
      <c r="C5" s="200" t="s">
        <v>155</v>
      </c>
      <c r="D5" s="201">
        <f>COUNTIF($I$13:$I$389,"Pass")</f>
        <v>19</v>
      </c>
      <c r="E5" s="202">
        <f>D5/$D$10</f>
        <v>1</v>
      </c>
    </row>
    <row r="6" spans="2:10" x14ac:dyDescent="0.3">
      <c r="C6" s="203" t="s">
        <v>177</v>
      </c>
      <c r="D6" s="204">
        <f>COUNTIF($I$13:$I$389,"Fail")</f>
        <v>0</v>
      </c>
      <c r="E6" s="205">
        <f>D6/D10</f>
        <v>0</v>
      </c>
    </row>
    <row r="7" spans="2:10" x14ac:dyDescent="0.3">
      <c r="C7" s="203" t="s">
        <v>157</v>
      </c>
      <c r="D7" s="204">
        <f>COUNTIF($I$13:$I$389,"N/A")</f>
        <v>0</v>
      </c>
      <c r="E7" s="205">
        <f>D7/D10</f>
        <v>0</v>
      </c>
    </row>
    <row r="8" spans="2:10" x14ac:dyDescent="0.3">
      <c r="C8" s="203" t="s">
        <v>302</v>
      </c>
      <c r="D8" s="204">
        <f>COUNTIF($I$13:$I$389,"Block")</f>
        <v>0</v>
      </c>
      <c r="E8" s="205">
        <f>D8/D10</f>
        <v>0</v>
      </c>
    </row>
    <row r="9" spans="2:10" ht="17.25" thickBot="1" x14ac:dyDescent="0.35">
      <c r="C9" s="206" t="s">
        <v>18</v>
      </c>
      <c r="D9" s="207">
        <f>COUNTIF($I$13:$I$389,"Incomplete")</f>
        <v>0</v>
      </c>
      <c r="E9" s="208">
        <f>D9/D10</f>
        <v>0</v>
      </c>
    </row>
    <row r="10" spans="2:10" x14ac:dyDescent="0.3">
      <c r="C10" s="209" t="s">
        <v>77</v>
      </c>
      <c r="D10" s="210">
        <f>SUM(D5:D9)</f>
        <v>19</v>
      </c>
      <c r="E10" s="202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32" t="s">
        <v>160</v>
      </c>
      <c r="D12" s="232" t="s">
        <v>161</v>
      </c>
      <c r="E12" s="235" t="s">
        <v>162</v>
      </c>
      <c r="F12" s="238" t="s">
        <v>307</v>
      </c>
      <c r="G12" s="238" t="s">
        <v>308</v>
      </c>
      <c r="H12" s="238" t="s">
        <v>309</v>
      </c>
      <c r="I12" s="255" t="s">
        <v>84</v>
      </c>
      <c r="J12" s="235" t="s">
        <v>311</v>
      </c>
    </row>
    <row r="13" spans="2:10" ht="49.5" x14ac:dyDescent="0.3">
      <c r="B13" s="239" t="s">
        <v>3780</v>
      </c>
      <c r="C13" s="406" t="s">
        <v>2397</v>
      </c>
      <c r="D13" s="401" t="s">
        <v>2398</v>
      </c>
      <c r="E13" s="285" t="s">
        <v>72</v>
      </c>
      <c r="F13" s="257" t="s">
        <v>2399</v>
      </c>
      <c r="G13" s="257" t="s">
        <v>2400</v>
      </c>
      <c r="H13" s="99" t="s">
        <v>3812</v>
      </c>
      <c r="I13" s="256" t="s">
        <v>47</v>
      </c>
      <c r="J13" s="234"/>
    </row>
    <row r="14" spans="2:10" ht="16.5" customHeight="1" x14ac:dyDescent="0.3">
      <c r="B14" s="247" t="s">
        <v>3781</v>
      </c>
      <c r="C14" s="407"/>
      <c r="D14" s="402"/>
      <c r="E14" s="285" t="s">
        <v>72</v>
      </c>
      <c r="F14" s="409" t="s">
        <v>2401</v>
      </c>
      <c r="G14" s="409" t="s">
        <v>2402</v>
      </c>
      <c r="H14" s="99" t="s">
        <v>2403</v>
      </c>
      <c r="I14" s="256" t="s">
        <v>47</v>
      </c>
      <c r="J14" s="234"/>
    </row>
    <row r="15" spans="2:10" ht="16.5" customHeight="1" x14ac:dyDescent="0.3">
      <c r="B15" s="247" t="s">
        <v>3782</v>
      </c>
      <c r="C15" s="407"/>
      <c r="D15" s="402"/>
      <c r="E15" s="285" t="s">
        <v>72</v>
      </c>
      <c r="F15" s="410"/>
      <c r="G15" s="410"/>
      <c r="H15" s="99" t="s">
        <v>2422</v>
      </c>
      <c r="I15" s="256" t="s">
        <v>47</v>
      </c>
      <c r="J15" s="163" t="s">
        <v>3809</v>
      </c>
    </row>
    <row r="16" spans="2:10" ht="16.5" customHeight="1" x14ac:dyDescent="0.3">
      <c r="B16" s="247" t="s">
        <v>3783</v>
      </c>
      <c r="C16" s="407"/>
      <c r="D16" s="402"/>
      <c r="E16" s="285" t="s">
        <v>72</v>
      </c>
      <c r="F16" s="410"/>
      <c r="G16" s="410"/>
      <c r="H16" s="99" t="s">
        <v>3810</v>
      </c>
      <c r="I16" s="256" t="s">
        <v>47</v>
      </c>
      <c r="J16" s="234"/>
    </row>
    <row r="17" spans="2:10" ht="16.5" customHeight="1" x14ac:dyDescent="0.3">
      <c r="B17" s="247" t="s">
        <v>3784</v>
      </c>
      <c r="C17" s="407"/>
      <c r="D17" s="402"/>
      <c r="E17" s="285" t="s">
        <v>72</v>
      </c>
      <c r="F17" s="411"/>
      <c r="G17" s="411"/>
      <c r="H17" s="99" t="s">
        <v>2421</v>
      </c>
      <c r="I17" s="256" t="s">
        <v>47</v>
      </c>
      <c r="J17" s="240"/>
    </row>
    <row r="18" spans="2:10" ht="16.5" customHeight="1" x14ac:dyDescent="0.3">
      <c r="B18" s="247" t="s">
        <v>3785</v>
      </c>
      <c r="C18" s="407"/>
      <c r="D18" s="402"/>
      <c r="E18" s="285" t="s">
        <v>72</v>
      </c>
      <c r="F18" s="257"/>
      <c r="G18" s="257" t="s">
        <v>2415</v>
      </c>
      <c r="H18" s="99" t="s">
        <v>2416</v>
      </c>
      <c r="I18" s="256" t="s">
        <v>47</v>
      </c>
      <c r="J18" s="240"/>
    </row>
    <row r="19" spans="2:10" s="130" customFormat="1" ht="16.5" customHeight="1" x14ac:dyDescent="0.3">
      <c r="B19" s="247" t="s">
        <v>3786</v>
      </c>
      <c r="C19" s="407"/>
      <c r="D19" s="402"/>
      <c r="E19" s="285" t="s">
        <v>72</v>
      </c>
      <c r="F19" s="99" t="s">
        <v>2404</v>
      </c>
      <c r="G19" s="99" t="s">
        <v>2405</v>
      </c>
      <c r="H19" s="99" t="s">
        <v>2406</v>
      </c>
      <c r="I19" s="256" t="s">
        <v>47</v>
      </c>
      <c r="J19" s="234"/>
    </row>
    <row r="20" spans="2:10" s="130" customFormat="1" ht="16.5" customHeight="1" x14ac:dyDescent="0.3">
      <c r="B20" s="247" t="s">
        <v>3787</v>
      </c>
      <c r="C20" s="407"/>
      <c r="D20" s="402"/>
      <c r="E20" s="285" t="s">
        <v>72</v>
      </c>
      <c r="F20" s="99" t="s">
        <v>2407</v>
      </c>
      <c r="G20" s="99" t="s">
        <v>2408</v>
      </c>
      <c r="H20" s="99" t="s">
        <v>2417</v>
      </c>
      <c r="I20" s="256" t="s">
        <v>47</v>
      </c>
      <c r="J20" s="234"/>
    </row>
    <row r="21" spans="2:10" s="130" customFormat="1" ht="16.5" customHeight="1" x14ac:dyDescent="0.3">
      <c r="B21" s="247" t="s">
        <v>3788</v>
      </c>
      <c r="C21" s="407"/>
      <c r="D21" s="402"/>
      <c r="E21" s="285" t="s">
        <v>72</v>
      </c>
      <c r="F21" s="99" t="s">
        <v>2409</v>
      </c>
      <c r="G21" s="99" t="s">
        <v>2410</v>
      </c>
      <c r="H21" s="99" t="s">
        <v>2411</v>
      </c>
      <c r="I21" s="256" t="s">
        <v>47</v>
      </c>
      <c r="J21" s="234"/>
    </row>
    <row r="22" spans="2:10" s="130" customFormat="1" ht="16.5" customHeight="1" x14ac:dyDescent="0.3">
      <c r="B22" s="247" t="s">
        <v>3789</v>
      </c>
      <c r="C22" s="407"/>
      <c r="D22" s="402"/>
      <c r="E22" s="285" t="s">
        <v>72</v>
      </c>
      <c r="F22" s="99" t="s">
        <v>2412</v>
      </c>
      <c r="G22" s="99" t="s">
        <v>2413</v>
      </c>
      <c r="H22" s="99" t="s">
        <v>2414</v>
      </c>
      <c r="I22" s="256" t="s">
        <v>47</v>
      </c>
      <c r="J22" s="234"/>
    </row>
    <row r="23" spans="2:10" s="130" customFormat="1" ht="16.5" customHeight="1" x14ac:dyDescent="0.3">
      <c r="B23" s="247" t="s">
        <v>3790</v>
      </c>
      <c r="C23" s="407"/>
      <c r="D23" s="402"/>
      <c r="E23" s="285" t="s">
        <v>72</v>
      </c>
      <c r="F23" s="99" t="s">
        <v>2418</v>
      </c>
      <c r="G23" s="99" t="s">
        <v>2419</v>
      </c>
      <c r="H23" s="99" t="s">
        <v>2420</v>
      </c>
      <c r="I23" s="256" t="s">
        <v>47</v>
      </c>
      <c r="J23" s="234"/>
    </row>
    <row r="24" spans="2:10" s="130" customFormat="1" ht="16.5" customHeight="1" x14ac:dyDescent="0.3">
      <c r="B24" s="247" t="s">
        <v>3791</v>
      </c>
      <c r="C24" s="407"/>
      <c r="D24" s="403"/>
      <c r="E24" s="285" t="s">
        <v>72</v>
      </c>
      <c r="F24" s="99" t="s">
        <v>2423</v>
      </c>
      <c r="G24" s="99" t="s">
        <v>2424</v>
      </c>
      <c r="H24" s="99" t="s">
        <v>2425</v>
      </c>
      <c r="I24" s="256" t="s">
        <v>47</v>
      </c>
      <c r="J24" s="234"/>
    </row>
    <row r="25" spans="2:10" s="130" customFormat="1" ht="16.5" customHeight="1" x14ac:dyDescent="0.3">
      <c r="B25" s="247" t="s">
        <v>3792</v>
      </c>
      <c r="C25" s="407"/>
      <c r="D25" s="233" t="s">
        <v>2427</v>
      </c>
      <c r="E25" s="285" t="s">
        <v>72</v>
      </c>
      <c r="F25" s="99" t="s">
        <v>2426</v>
      </c>
      <c r="G25" s="99" t="s">
        <v>2428</v>
      </c>
      <c r="H25" s="99" t="s">
        <v>2429</v>
      </c>
      <c r="I25" s="256" t="s">
        <v>47</v>
      </c>
      <c r="J25" s="234"/>
    </row>
    <row r="26" spans="2:10" s="130" customFormat="1" ht="16.5" customHeight="1" x14ac:dyDescent="0.3">
      <c r="B26" s="247" t="s">
        <v>3793</v>
      </c>
      <c r="C26" s="407"/>
      <c r="D26" s="401" t="s">
        <v>2430</v>
      </c>
      <c r="E26" s="285" t="s">
        <v>72</v>
      </c>
      <c r="F26" s="409" t="s">
        <v>2431</v>
      </c>
      <c r="G26" s="258" t="s">
        <v>2432</v>
      </c>
      <c r="H26" s="99" t="s">
        <v>2433</v>
      </c>
      <c r="I26" s="256" t="s">
        <v>47</v>
      </c>
      <c r="J26" s="234"/>
    </row>
    <row r="27" spans="2:10" s="130" customFormat="1" ht="33" x14ac:dyDescent="0.3">
      <c r="B27" s="247" t="s">
        <v>3794</v>
      </c>
      <c r="C27" s="407"/>
      <c r="D27" s="402"/>
      <c r="E27" s="285" t="s">
        <v>72</v>
      </c>
      <c r="F27" s="411"/>
      <c r="G27" s="99" t="s">
        <v>2434</v>
      </c>
      <c r="H27" s="99" t="s">
        <v>3808</v>
      </c>
      <c r="I27" s="256" t="s">
        <v>47</v>
      </c>
      <c r="J27" s="234"/>
    </row>
    <row r="28" spans="2:10" s="130" customFormat="1" ht="16.5" customHeight="1" x14ac:dyDescent="0.3">
      <c r="B28" s="247" t="s">
        <v>3795</v>
      </c>
      <c r="C28" s="407"/>
      <c r="D28" s="402"/>
      <c r="E28" s="285" t="s">
        <v>72</v>
      </c>
      <c r="F28" s="99"/>
      <c r="G28" s="99" t="s">
        <v>2435</v>
      </c>
      <c r="H28" s="99" t="s">
        <v>2436</v>
      </c>
      <c r="I28" s="256" t="s">
        <v>47</v>
      </c>
      <c r="J28" s="234"/>
    </row>
    <row r="29" spans="2:10" s="130" customFormat="1" ht="16.5" customHeight="1" x14ac:dyDescent="0.3">
      <c r="B29" s="247" t="s">
        <v>3796</v>
      </c>
      <c r="C29" s="407"/>
      <c r="D29" s="402"/>
      <c r="E29" s="285" t="s">
        <v>72</v>
      </c>
      <c r="F29" s="409" t="s">
        <v>2437</v>
      </c>
      <c r="G29" s="258" t="s">
        <v>2438</v>
      </c>
      <c r="H29" s="99" t="s">
        <v>2439</v>
      </c>
      <c r="I29" s="256" t="s">
        <v>47</v>
      </c>
      <c r="J29" s="234"/>
    </row>
    <row r="30" spans="2:10" s="130" customFormat="1" ht="16.5" customHeight="1" x14ac:dyDescent="0.3">
      <c r="B30" s="247" t="s">
        <v>3797</v>
      </c>
      <c r="C30" s="407"/>
      <c r="D30" s="402"/>
      <c r="E30" s="285" t="s">
        <v>72</v>
      </c>
      <c r="F30" s="410"/>
      <c r="G30" s="99" t="s">
        <v>2440</v>
      </c>
      <c r="H30" s="99" t="s">
        <v>2441</v>
      </c>
      <c r="I30" s="256" t="s">
        <v>47</v>
      </c>
      <c r="J30" s="234"/>
    </row>
    <row r="31" spans="2:10" s="130" customFormat="1" ht="16.5" customHeight="1" x14ac:dyDescent="0.3">
      <c r="B31" s="247" t="s">
        <v>3798</v>
      </c>
      <c r="C31" s="408"/>
      <c r="D31" s="403"/>
      <c r="E31" s="285" t="s">
        <v>72</v>
      </c>
      <c r="F31" s="411"/>
      <c r="G31" s="99" t="s">
        <v>2442</v>
      </c>
      <c r="H31" s="99" t="s">
        <v>2443</v>
      </c>
      <c r="I31" s="256" t="s">
        <v>47</v>
      </c>
      <c r="J31" s="234"/>
    </row>
  </sheetData>
  <mergeCells count="8">
    <mergeCell ref="D26:D31"/>
    <mergeCell ref="D4:E4"/>
    <mergeCell ref="C13:C31"/>
    <mergeCell ref="F14:F17"/>
    <mergeCell ref="G14:G17"/>
    <mergeCell ref="F26:F27"/>
    <mergeCell ref="F29:F31"/>
    <mergeCell ref="D13:D24"/>
  </mergeCells>
  <phoneticPr fontId="2" type="noConversion"/>
  <conditionalFormatting sqref="I13">
    <cfRule type="cellIs" dxfId="139" priority="833" operator="equal">
      <formula>"Incomplete"</formula>
    </cfRule>
    <cfRule type="cellIs" dxfId="138" priority="834" operator="equal">
      <formula>"N/A"</formula>
    </cfRule>
    <cfRule type="cellIs" dxfId="137" priority="835" operator="equal">
      <formula>"Pass"</formula>
    </cfRule>
    <cfRule type="cellIs" dxfId="136" priority="836" operator="equal">
      <formula>"Fail"</formula>
    </cfRule>
  </conditionalFormatting>
  <conditionalFormatting sqref="I14:I31">
    <cfRule type="cellIs" dxfId="135" priority="1" operator="equal">
      <formula>"Incomplete"</formula>
    </cfRule>
    <cfRule type="cellIs" dxfId="134" priority="2" operator="equal">
      <formula>"N/A"</formula>
    </cfRule>
    <cfRule type="cellIs" dxfId="133" priority="3" operator="equal">
      <formula>"Pass"</formula>
    </cfRule>
    <cfRule type="cellIs" dxfId="132" priority="4" operator="equal">
      <formula>"Fail"</formula>
    </cfRule>
  </conditionalFormatting>
  <dataValidations count="2">
    <dataValidation type="list" allowBlank="1" showInputMessage="1" showErrorMessage="1" sqref="I13:I31">
      <formula1>"Pass,Fail,N/A,Block,Incomplete"</formula1>
    </dataValidation>
    <dataValidation type="list" allowBlank="1" showInputMessage="1" showErrorMessage="1" sqref="D4 E13:E31">
      <formula1>"Full,Spot"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520"/>
  <sheetViews>
    <sheetView showGridLines="0" zoomScale="77" zoomScaleNormal="77" workbookViewId="0">
      <selection activeCell="D5" sqref="D5"/>
    </sheetView>
  </sheetViews>
  <sheetFormatPr defaultRowHeight="16.5" x14ac:dyDescent="0.3"/>
  <cols>
    <col min="1" max="1" width="3.375" style="127" customWidth="1"/>
    <col min="2" max="2" width="14.25" style="84" customWidth="1"/>
    <col min="3" max="3" width="9" style="127" bestFit="1" customWidth="1"/>
    <col min="4" max="4" width="20.75" style="127" customWidth="1"/>
    <col min="5" max="5" width="11" style="127" customWidth="1"/>
    <col min="6" max="6" width="20.625" style="128" bestFit="1" customWidth="1"/>
    <col min="7" max="7" width="24.125" style="128" bestFit="1" customWidth="1"/>
    <col min="8" max="8" width="62.875" style="128" customWidth="1"/>
    <col min="9" max="9" width="7.625" style="84" customWidth="1"/>
    <col min="10" max="10" width="18" style="127" customWidth="1"/>
    <col min="11" max="16384" width="9" style="127"/>
  </cols>
  <sheetData>
    <row r="4" spans="2:10" ht="17.25" thickBot="1" x14ac:dyDescent="0.35">
      <c r="C4" s="220" t="s">
        <v>71</v>
      </c>
      <c r="D4" s="404" t="s">
        <v>72</v>
      </c>
      <c r="E4" s="405"/>
    </row>
    <row r="5" spans="2:10" ht="17.25" thickTop="1" x14ac:dyDescent="0.3">
      <c r="C5" s="200" t="s">
        <v>155</v>
      </c>
      <c r="D5" s="201">
        <f>COUNTIF($I$13:$I$698,"Pass")</f>
        <v>328</v>
      </c>
      <c r="E5" s="202">
        <f>D5/$D$10</f>
        <v>1</v>
      </c>
    </row>
    <row r="6" spans="2:10" x14ac:dyDescent="0.3">
      <c r="C6" s="203" t="s">
        <v>177</v>
      </c>
      <c r="D6" s="204">
        <f>COUNTIF($I$13:$I$698,"Fail")</f>
        <v>0</v>
      </c>
      <c r="E6" s="205">
        <f>D6/D10</f>
        <v>0</v>
      </c>
    </row>
    <row r="7" spans="2:10" x14ac:dyDescent="0.3">
      <c r="C7" s="203" t="s">
        <v>157</v>
      </c>
      <c r="D7" s="204">
        <f>COUNTIF($I$13:$I$698,"N/A")</f>
        <v>0</v>
      </c>
      <c r="E7" s="205">
        <f>D7/D10</f>
        <v>0</v>
      </c>
    </row>
    <row r="8" spans="2:10" x14ac:dyDescent="0.3">
      <c r="C8" s="203" t="s">
        <v>302</v>
      </c>
      <c r="D8" s="204">
        <f>COUNTIF($I$13:$I$698,"Block")</f>
        <v>0</v>
      </c>
      <c r="E8" s="205">
        <f>D8/D10</f>
        <v>0</v>
      </c>
    </row>
    <row r="9" spans="2:10" ht="17.25" thickBot="1" x14ac:dyDescent="0.35">
      <c r="C9" s="206" t="s">
        <v>178</v>
      </c>
      <c r="D9" s="207">
        <f>COUNTIF($I$13:$I$698,"Incomplete")</f>
        <v>0</v>
      </c>
      <c r="E9" s="208">
        <f>D9/D10</f>
        <v>0</v>
      </c>
    </row>
    <row r="10" spans="2:10" x14ac:dyDescent="0.3">
      <c r="C10" s="209" t="s">
        <v>77</v>
      </c>
      <c r="D10" s="210">
        <f>SUM(D5:D9)</f>
        <v>328</v>
      </c>
      <c r="E10" s="202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21" t="s">
        <v>160</v>
      </c>
      <c r="D12" s="221" t="s">
        <v>161</v>
      </c>
      <c r="E12" s="284" t="s">
        <v>162</v>
      </c>
      <c r="F12" s="225" t="s">
        <v>307</v>
      </c>
      <c r="G12" s="225" t="s">
        <v>308</v>
      </c>
      <c r="H12" s="225" t="s">
        <v>309</v>
      </c>
      <c r="I12" s="255" t="s">
        <v>84</v>
      </c>
      <c r="J12" s="223" t="s">
        <v>311</v>
      </c>
    </row>
    <row r="13" spans="2:10" ht="16.5" customHeight="1" x14ac:dyDescent="0.3">
      <c r="B13" s="239" t="s">
        <v>1993</v>
      </c>
      <c r="C13" s="406" t="s">
        <v>1907</v>
      </c>
      <c r="D13" s="417" t="s">
        <v>1911</v>
      </c>
      <c r="E13" s="285" t="s">
        <v>72</v>
      </c>
      <c r="F13" s="418" t="s">
        <v>1908</v>
      </c>
      <c r="G13" s="415" t="s">
        <v>1909</v>
      </c>
      <c r="H13" s="99" t="s">
        <v>1910</v>
      </c>
      <c r="I13" s="256" t="s">
        <v>47</v>
      </c>
      <c r="J13" s="163"/>
    </row>
    <row r="14" spans="2:10" ht="16.5" customHeight="1" x14ac:dyDescent="0.3">
      <c r="B14" s="239" t="s">
        <v>1994</v>
      </c>
      <c r="C14" s="407"/>
      <c r="D14" s="421"/>
      <c r="E14" s="285" t="s">
        <v>72</v>
      </c>
      <c r="F14" s="420"/>
      <c r="G14" s="416"/>
      <c r="H14" s="99" t="s">
        <v>1942</v>
      </c>
      <c r="I14" s="256" t="s">
        <v>47</v>
      </c>
      <c r="J14" s="163"/>
    </row>
    <row r="15" spans="2:10" ht="16.5" customHeight="1" x14ac:dyDescent="0.3">
      <c r="B15" s="239" t="s">
        <v>1995</v>
      </c>
      <c r="C15" s="407"/>
      <c r="D15" s="421"/>
      <c r="E15" s="285" t="s">
        <v>72</v>
      </c>
      <c r="F15" s="287" t="s">
        <v>1912</v>
      </c>
      <c r="G15" s="257" t="s">
        <v>1913</v>
      </c>
      <c r="H15" s="99" t="s">
        <v>1941</v>
      </c>
      <c r="I15" s="256" t="s">
        <v>47</v>
      </c>
      <c r="J15" s="163"/>
    </row>
    <row r="16" spans="2:10" s="130" customFormat="1" ht="16.5" customHeight="1" x14ac:dyDescent="0.3">
      <c r="B16" s="239" t="s">
        <v>1996</v>
      </c>
      <c r="C16" s="407"/>
      <c r="D16" s="423" t="s">
        <v>2091</v>
      </c>
      <c r="E16" s="285" t="s">
        <v>72</v>
      </c>
      <c r="F16" s="288" t="s">
        <v>1914</v>
      </c>
      <c r="G16" s="99" t="s">
        <v>1915</v>
      </c>
      <c r="H16" s="99" t="s">
        <v>1916</v>
      </c>
      <c r="I16" s="256" t="s">
        <v>47</v>
      </c>
      <c r="J16" s="163"/>
    </row>
    <row r="17" spans="2:10" s="130" customFormat="1" ht="16.5" customHeight="1" x14ac:dyDescent="0.3">
      <c r="B17" s="239" t="s">
        <v>1997</v>
      </c>
      <c r="C17" s="407"/>
      <c r="D17" s="424"/>
      <c r="E17" s="285" t="s">
        <v>72</v>
      </c>
      <c r="F17" s="288" t="s">
        <v>1914</v>
      </c>
      <c r="G17" s="99" t="s">
        <v>1940</v>
      </c>
      <c r="H17" s="99"/>
      <c r="I17" s="256" t="s">
        <v>47</v>
      </c>
      <c r="J17" s="163"/>
    </row>
    <row r="18" spans="2:10" s="130" customFormat="1" ht="16.5" customHeight="1" x14ac:dyDescent="0.3">
      <c r="B18" s="239" t="s">
        <v>1998</v>
      </c>
      <c r="C18" s="407"/>
      <c r="D18" s="424"/>
      <c r="E18" s="285" t="s">
        <v>72</v>
      </c>
      <c r="F18" s="288" t="s">
        <v>1917</v>
      </c>
      <c r="G18" s="99" t="s">
        <v>1918</v>
      </c>
      <c r="H18" s="99" t="s">
        <v>1919</v>
      </c>
      <c r="I18" s="256" t="s">
        <v>47</v>
      </c>
      <c r="J18" s="163"/>
    </row>
    <row r="19" spans="2:10" s="130" customFormat="1" ht="16.5" customHeight="1" x14ac:dyDescent="0.3">
      <c r="B19" s="239" t="s">
        <v>1999</v>
      </c>
      <c r="C19" s="407"/>
      <c r="D19" s="424"/>
      <c r="E19" s="285" t="s">
        <v>72</v>
      </c>
      <c r="F19" s="288" t="s">
        <v>1920</v>
      </c>
      <c r="G19" s="99" t="s">
        <v>1921</v>
      </c>
      <c r="H19" s="99" t="s">
        <v>1922</v>
      </c>
      <c r="I19" s="256" t="s">
        <v>47</v>
      </c>
      <c r="J19" s="163"/>
    </row>
    <row r="20" spans="2:10" s="130" customFormat="1" ht="16.5" customHeight="1" x14ac:dyDescent="0.3">
      <c r="B20" s="239" t="s">
        <v>2000</v>
      </c>
      <c r="C20" s="407"/>
      <c r="D20" s="424"/>
      <c r="E20" s="285" t="s">
        <v>72</v>
      </c>
      <c r="F20" s="288" t="s">
        <v>1923</v>
      </c>
      <c r="G20" s="99" t="s">
        <v>1924</v>
      </c>
      <c r="H20" s="99" t="s">
        <v>1925</v>
      </c>
      <c r="I20" s="256" t="s">
        <v>47</v>
      </c>
      <c r="J20" s="163"/>
    </row>
    <row r="21" spans="2:10" s="130" customFormat="1" ht="16.5" customHeight="1" x14ac:dyDescent="0.3">
      <c r="B21" s="239" t="s">
        <v>2001</v>
      </c>
      <c r="C21" s="407"/>
      <c r="D21" s="424"/>
      <c r="E21" s="285" t="s">
        <v>72</v>
      </c>
      <c r="F21" s="288" t="s">
        <v>1926</v>
      </c>
      <c r="G21" s="99" t="s">
        <v>1928</v>
      </c>
      <c r="H21" s="99" t="s">
        <v>1919</v>
      </c>
      <c r="I21" s="256" t="s">
        <v>47</v>
      </c>
      <c r="J21" s="163"/>
    </row>
    <row r="22" spans="2:10" s="130" customFormat="1" ht="16.5" customHeight="1" x14ac:dyDescent="0.3">
      <c r="B22" s="239" t="s">
        <v>2002</v>
      </c>
      <c r="C22" s="407"/>
      <c r="D22" s="424"/>
      <c r="E22" s="285" t="s">
        <v>72</v>
      </c>
      <c r="F22" s="288" t="s">
        <v>1927</v>
      </c>
      <c r="G22" s="99" t="s">
        <v>1929</v>
      </c>
      <c r="H22" s="99" t="s">
        <v>1922</v>
      </c>
      <c r="I22" s="256" t="s">
        <v>47</v>
      </c>
      <c r="J22" s="163"/>
    </row>
    <row r="23" spans="2:10" s="130" customFormat="1" ht="16.5" customHeight="1" x14ac:dyDescent="0.3">
      <c r="B23" s="239" t="s">
        <v>2003</v>
      </c>
      <c r="C23" s="407"/>
      <c r="D23" s="424"/>
      <c r="E23" s="285" t="s">
        <v>72</v>
      </c>
      <c r="F23" s="288" t="s">
        <v>1930</v>
      </c>
      <c r="G23" s="258" t="s">
        <v>1931</v>
      </c>
      <c r="H23" s="99" t="s">
        <v>1932</v>
      </c>
      <c r="I23" s="256" t="s">
        <v>47</v>
      </c>
      <c r="J23" s="163"/>
    </row>
    <row r="24" spans="2:10" s="130" customFormat="1" ht="16.5" customHeight="1" x14ac:dyDescent="0.3">
      <c r="B24" s="239" t="s">
        <v>2004</v>
      </c>
      <c r="C24" s="407"/>
      <c r="D24" s="424"/>
      <c r="E24" s="285" t="s">
        <v>72</v>
      </c>
      <c r="F24" s="288" t="s">
        <v>1935</v>
      </c>
      <c r="G24" s="99" t="s">
        <v>1936</v>
      </c>
      <c r="H24" s="99" t="s">
        <v>1938</v>
      </c>
      <c r="I24" s="256" t="s">
        <v>47</v>
      </c>
      <c r="J24" s="163"/>
    </row>
    <row r="25" spans="2:10" s="130" customFormat="1" ht="16.5" customHeight="1" x14ac:dyDescent="0.3">
      <c r="B25" s="239" t="s">
        <v>2005</v>
      </c>
      <c r="C25" s="407"/>
      <c r="D25" s="424"/>
      <c r="E25" s="285" t="s">
        <v>72</v>
      </c>
      <c r="F25" s="288" t="s">
        <v>1935</v>
      </c>
      <c r="G25" s="99" t="s">
        <v>1937</v>
      </c>
      <c r="H25" s="99" t="s">
        <v>1939</v>
      </c>
      <c r="I25" s="256" t="s">
        <v>47</v>
      </c>
      <c r="J25" s="163"/>
    </row>
    <row r="26" spans="2:10" s="130" customFormat="1" ht="16.5" customHeight="1" x14ac:dyDescent="0.3">
      <c r="B26" s="239" t="s">
        <v>2006</v>
      </c>
      <c r="C26" s="407"/>
      <c r="D26" s="425"/>
      <c r="E26" s="285" t="s">
        <v>72</v>
      </c>
      <c r="F26" s="288" t="s">
        <v>1933</v>
      </c>
      <c r="G26" s="258" t="s">
        <v>1934</v>
      </c>
      <c r="H26" s="99" t="s">
        <v>2044</v>
      </c>
      <c r="I26" s="256" t="s">
        <v>47</v>
      </c>
      <c r="J26" s="163"/>
    </row>
    <row r="27" spans="2:10" s="130" customFormat="1" ht="16.5" customHeight="1" x14ac:dyDescent="0.3">
      <c r="B27" s="239" t="s">
        <v>2007</v>
      </c>
      <c r="C27" s="407"/>
      <c r="D27" s="417" t="s">
        <v>2092</v>
      </c>
      <c r="E27" s="285" t="s">
        <v>72</v>
      </c>
      <c r="F27" s="418" t="s">
        <v>1943</v>
      </c>
      <c r="G27" s="99" t="s">
        <v>1944</v>
      </c>
      <c r="H27" s="99" t="s">
        <v>1945</v>
      </c>
      <c r="I27" s="256" t="s">
        <v>47</v>
      </c>
      <c r="J27" s="163"/>
    </row>
    <row r="28" spans="2:10" s="130" customFormat="1" ht="16.5" customHeight="1" x14ac:dyDescent="0.3">
      <c r="B28" s="239" t="s">
        <v>2008</v>
      </c>
      <c r="C28" s="407"/>
      <c r="D28" s="421"/>
      <c r="E28" s="285" t="s">
        <v>72</v>
      </c>
      <c r="F28" s="419"/>
      <c r="G28" s="99" t="s">
        <v>1946</v>
      </c>
      <c r="H28" s="99" t="s">
        <v>1947</v>
      </c>
      <c r="I28" s="256" t="s">
        <v>47</v>
      </c>
      <c r="J28" s="163"/>
    </row>
    <row r="29" spans="2:10" s="130" customFormat="1" ht="16.5" customHeight="1" x14ac:dyDescent="0.3">
      <c r="B29" s="239" t="s">
        <v>2009</v>
      </c>
      <c r="C29" s="407"/>
      <c r="D29" s="421"/>
      <c r="E29" s="285" t="s">
        <v>72</v>
      </c>
      <c r="F29" s="419"/>
      <c r="G29" s="99" t="s">
        <v>1948</v>
      </c>
      <c r="H29" s="99" t="s">
        <v>1949</v>
      </c>
      <c r="I29" s="256" t="s">
        <v>47</v>
      </c>
      <c r="J29" s="163"/>
    </row>
    <row r="30" spans="2:10" s="130" customFormat="1" ht="16.5" customHeight="1" x14ac:dyDescent="0.3">
      <c r="B30" s="239" t="s">
        <v>2010</v>
      </c>
      <c r="C30" s="407"/>
      <c r="D30" s="421"/>
      <c r="E30" s="285" t="s">
        <v>72</v>
      </c>
      <c r="F30" s="419"/>
      <c r="G30" s="99" t="s">
        <v>1950</v>
      </c>
      <c r="H30" s="99" t="s">
        <v>1951</v>
      </c>
      <c r="I30" s="256" t="s">
        <v>47</v>
      </c>
      <c r="J30" s="163"/>
    </row>
    <row r="31" spans="2:10" s="130" customFormat="1" ht="16.5" customHeight="1" x14ac:dyDescent="0.3">
      <c r="B31" s="239" t="s">
        <v>2011</v>
      </c>
      <c r="C31" s="407"/>
      <c r="D31" s="421"/>
      <c r="E31" s="285" t="s">
        <v>72</v>
      </c>
      <c r="F31" s="419"/>
      <c r="G31" s="99" t="s">
        <v>1952</v>
      </c>
      <c r="H31" s="99" t="s">
        <v>1953</v>
      </c>
      <c r="I31" s="256" t="s">
        <v>47</v>
      </c>
      <c r="J31" s="163"/>
    </row>
    <row r="32" spans="2:10" s="130" customFormat="1" ht="16.5" customHeight="1" x14ac:dyDescent="0.3">
      <c r="B32" s="239" t="s">
        <v>2012</v>
      </c>
      <c r="C32" s="407"/>
      <c r="D32" s="421"/>
      <c r="E32" s="285" t="s">
        <v>72</v>
      </c>
      <c r="F32" s="419"/>
      <c r="G32" s="99" t="s">
        <v>1956</v>
      </c>
      <c r="H32" s="99" t="s">
        <v>1954</v>
      </c>
      <c r="I32" s="256" t="s">
        <v>47</v>
      </c>
      <c r="J32" s="163"/>
    </row>
    <row r="33" spans="2:10" s="130" customFormat="1" ht="16.5" customHeight="1" x14ac:dyDescent="0.3">
      <c r="B33" s="239" t="s">
        <v>2013</v>
      </c>
      <c r="C33" s="407"/>
      <c r="D33" s="421"/>
      <c r="E33" s="285" t="s">
        <v>72</v>
      </c>
      <c r="F33" s="419"/>
      <c r="G33" s="99" t="s">
        <v>1959</v>
      </c>
      <c r="H33" s="99" t="s">
        <v>1955</v>
      </c>
      <c r="I33" s="256" t="s">
        <v>47</v>
      </c>
      <c r="J33" s="163"/>
    </row>
    <row r="34" spans="2:10" s="130" customFormat="1" ht="16.5" customHeight="1" x14ac:dyDescent="0.3">
      <c r="B34" s="239" t="s">
        <v>2014</v>
      </c>
      <c r="C34" s="407"/>
      <c r="D34" s="421"/>
      <c r="E34" s="285" t="s">
        <v>72</v>
      </c>
      <c r="F34" s="420"/>
      <c r="G34" s="258" t="s">
        <v>1957</v>
      </c>
      <c r="H34" s="99" t="s">
        <v>1958</v>
      </c>
      <c r="I34" s="256" t="s">
        <v>47</v>
      </c>
      <c r="J34" s="163"/>
    </row>
    <row r="35" spans="2:10" s="130" customFormat="1" ht="16.5" customHeight="1" x14ac:dyDescent="0.3">
      <c r="B35" s="239" t="s">
        <v>2015</v>
      </c>
      <c r="C35" s="407"/>
      <c r="D35" s="421"/>
      <c r="E35" s="285" t="s">
        <v>72</v>
      </c>
      <c r="F35" s="418" t="s">
        <v>1971</v>
      </c>
      <c r="G35" s="409" t="s">
        <v>1960</v>
      </c>
      <c r="H35" s="99" t="s">
        <v>1961</v>
      </c>
      <c r="I35" s="256" t="s">
        <v>47</v>
      </c>
      <c r="J35" s="163"/>
    </row>
    <row r="36" spans="2:10" s="130" customFormat="1" ht="16.5" customHeight="1" x14ac:dyDescent="0.3">
      <c r="B36" s="239" t="s">
        <v>2016</v>
      </c>
      <c r="C36" s="407"/>
      <c r="D36" s="421"/>
      <c r="E36" s="285" t="s">
        <v>72</v>
      </c>
      <c r="F36" s="419"/>
      <c r="G36" s="410"/>
      <c r="H36" s="99" t="s">
        <v>1962</v>
      </c>
      <c r="I36" s="256" t="s">
        <v>47</v>
      </c>
      <c r="J36" s="163"/>
    </row>
    <row r="37" spans="2:10" s="130" customFormat="1" ht="16.5" customHeight="1" x14ac:dyDescent="0.3">
      <c r="B37" s="239" t="s">
        <v>2017</v>
      </c>
      <c r="C37" s="407"/>
      <c r="D37" s="421"/>
      <c r="E37" s="285" t="s">
        <v>72</v>
      </c>
      <c r="F37" s="419"/>
      <c r="G37" s="410"/>
      <c r="H37" s="99" t="s">
        <v>1963</v>
      </c>
      <c r="I37" s="256" t="s">
        <v>47</v>
      </c>
      <c r="J37" s="163"/>
    </row>
    <row r="38" spans="2:10" s="130" customFormat="1" ht="16.5" customHeight="1" x14ac:dyDescent="0.3">
      <c r="B38" s="239" t="s">
        <v>2018</v>
      </c>
      <c r="C38" s="407"/>
      <c r="D38" s="421"/>
      <c r="E38" s="285" t="s">
        <v>72</v>
      </c>
      <c r="F38" s="419"/>
      <c r="G38" s="410"/>
      <c r="H38" s="99" t="s">
        <v>1964</v>
      </c>
      <c r="I38" s="256" t="s">
        <v>47</v>
      </c>
      <c r="J38" s="163"/>
    </row>
    <row r="39" spans="2:10" s="130" customFormat="1" ht="16.5" customHeight="1" x14ac:dyDescent="0.3">
      <c r="B39" s="239" t="s">
        <v>2019</v>
      </c>
      <c r="C39" s="407"/>
      <c r="D39" s="421"/>
      <c r="E39" s="285" t="s">
        <v>72</v>
      </c>
      <c r="F39" s="419"/>
      <c r="G39" s="411"/>
      <c r="H39" s="99" t="s">
        <v>1965</v>
      </c>
      <c r="I39" s="256" t="s">
        <v>47</v>
      </c>
      <c r="J39" s="163"/>
    </row>
    <row r="40" spans="2:10" s="130" customFormat="1" ht="16.5" customHeight="1" x14ac:dyDescent="0.3">
      <c r="B40" s="239" t="s">
        <v>2020</v>
      </c>
      <c r="C40" s="407"/>
      <c r="D40" s="421"/>
      <c r="E40" s="285" t="s">
        <v>72</v>
      </c>
      <c r="F40" s="419"/>
      <c r="G40" s="409" t="s">
        <v>1966</v>
      </c>
      <c r="H40" s="99" t="s">
        <v>1967</v>
      </c>
      <c r="I40" s="256" t="s">
        <v>47</v>
      </c>
      <c r="J40" s="163"/>
    </row>
    <row r="41" spans="2:10" ht="16.5" customHeight="1" x14ac:dyDescent="0.3">
      <c r="B41" s="239" t="s">
        <v>2021</v>
      </c>
      <c r="C41" s="407"/>
      <c r="D41" s="421"/>
      <c r="E41" s="285" t="s">
        <v>72</v>
      </c>
      <c r="F41" s="419"/>
      <c r="G41" s="411"/>
      <c r="H41" s="99" t="s">
        <v>1968</v>
      </c>
      <c r="I41" s="256" t="s">
        <v>47</v>
      </c>
      <c r="J41" s="163"/>
    </row>
    <row r="42" spans="2:10" ht="16.5" customHeight="1" x14ac:dyDescent="0.3">
      <c r="B42" s="239" t="s">
        <v>2022</v>
      </c>
      <c r="C42" s="407"/>
      <c r="D42" s="421"/>
      <c r="E42" s="285" t="s">
        <v>72</v>
      </c>
      <c r="F42" s="420"/>
      <c r="G42" s="258" t="s">
        <v>1969</v>
      </c>
      <c r="H42" s="99" t="s">
        <v>1970</v>
      </c>
      <c r="I42" s="256" t="s">
        <v>47</v>
      </c>
      <c r="J42" s="163"/>
    </row>
    <row r="43" spans="2:10" ht="16.5" customHeight="1" x14ac:dyDescent="0.3">
      <c r="B43" s="239" t="s">
        <v>2023</v>
      </c>
      <c r="C43" s="407"/>
      <c r="D43" s="421"/>
      <c r="E43" s="285" t="s">
        <v>72</v>
      </c>
      <c r="F43" s="418" t="s">
        <v>1973</v>
      </c>
      <c r="G43" s="99" t="s">
        <v>1972</v>
      </c>
      <c r="H43" s="99" t="s">
        <v>1974</v>
      </c>
      <c r="I43" s="256" t="s">
        <v>47</v>
      </c>
      <c r="J43" s="163"/>
    </row>
    <row r="44" spans="2:10" ht="16.5" customHeight="1" x14ac:dyDescent="0.3">
      <c r="B44" s="239" t="s">
        <v>2024</v>
      </c>
      <c r="C44" s="407"/>
      <c r="D44" s="421"/>
      <c r="E44" s="285" t="s">
        <v>72</v>
      </c>
      <c r="F44" s="419"/>
      <c r="G44" s="99" t="s">
        <v>1978</v>
      </c>
      <c r="H44" s="99" t="s">
        <v>1975</v>
      </c>
      <c r="I44" s="256" t="s">
        <v>47</v>
      </c>
      <c r="J44" s="163"/>
    </row>
    <row r="45" spans="2:10" ht="16.5" customHeight="1" x14ac:dyDescent="0.3">
      <c r="B45" s="239" t="s">
        <v>2025</v>
      </c>
      <c r="C45" s="407"/>
      <c r="D45" s="421"/>
      <c r="E45" s="285" t="s">
        <v>72</v>
      </c>
      <c r="F45" s="419"/>
      <c r="G45" s="409" t="s">
        <v>1979</v>
      </c>
      <c r="H45" s="99" t="s">
        <v>1980</v>
      </c>
      <c r="I45" s="256" t="s">
        <v>47</v>
      </c>
      <c r="J45" s="163"/>
    </row>
    <row r="46" spans="2:10" ht="16.5" customHeight="1" x14ac:dyDescent="0.3">
      <c r="B46" s="239" t="s">
        <v>2026</v>
      </c>
      <c r="C46" s="407"/>
      <c r="D46" s="421"/>
      <c r="E46" s="285" t="s">
        <v>72</v>
      </c>
      <c r="F46" s="419"/>
      <c r="G46" s="411"/>
      <c r="H46" s="99" t="s">
        <v>1981</v>
      </c>
      <c r="I46" s="256" t="s">
        <v>47</v>
      </c>
      <c r="J46" s="163"/>
    </row>
    <row r="47" spans="2:10" ht="16.5" customHeight="1" x14ac:dyDescent="0.3">
      <c r="B47" s="239" t="s">
        <v>2027</v>
      </c>
      <c r="C47" s="407"/>
      <c r="D47" s="422"/>
      <c r="E47" s="285" t="s">
        <v>72</v>
      </c>
      <c r="F47" s="420"/>
      <c r="G47" s="99" t="s">
        <v>1976</v>
      </c>
      <c r="H47" s="99" t="s">
        <v>1977</v>
      </c>
      <c r="I47" s="256" t="s">
        <v>47</v>
      </c>
      <c r="J47" s="163"/>
    </row>
    <row r="48" spans="2:10" ht="16.5" customHeight="1" x14ac:dyDescent="0.3">
      <c r="B48" s="239" t="s">
        <v>2028</v>
      </c>
      <c r="C48" s="407"/>
      <c r="D48" s="417" t="s">
        <v>2093</v>
      </c>
      <c r="E48" s="285" t="s">
        <v>72</v>
      </c>
      <c r="F48" s="418" t="s">
        <v>1982</v>
      </c>
      <c r="G48" s="409" t="s">
        <v>1983</v>
      </c>
      <c r="H48" s="99" t="s">
        <v>1984</v>
      </c>
      <c r="I48" s="256" t="s">
        <v>47</v>
      </c>
      <c r="J48" s="163"/>
    </row>
    <row r="49" spans="2:10" ht="16.5" customHeight="1" x14ac:dyDescent="0.3">
      <c r="B49" s="239" t="s">
        <v>2029</v>
      </c>
      <c r="C49" s="407"/>
      <c r="D49" s="421"/>
      <c r="E49" s="285" t="s">
        <v>72</v>
      </c>
      <c r="F49" s="419"/>
      <c r="G49" s="410"/>
      <c r="H49" s="99" t="s">
        <v>2388</v>
      </c>
      <c r="I49" s="256" t="s">
        <v>47</v>
      </c>
      <c r="J49" s="163"/>
    </row>
    <row r="50" spans="2:10" ht="16.5" customHeight="1" x14ac:dyDescent="0.3">
      <c r="B50" s="239" t="s">
        <v>2030</v>
      </c>
      <c r="C50" s="407"/>
      <c r="D50" s="421"/>
      <c r="E50" s="285" t="s">
        <v>72</v>
      </c>
      <c r="F50" s="419"/>
      <c r="G50" s="411"/>
      <c r="H50" s="99" t="s">
        <v>1986</v>
      </c>
      <c r="I50" s="256" t="s">
        <v>47</v>
      </c>
      <c r="J50" s="163"/>
    </row>
    <row r="51" spans="2:10" ht="16.5" customHeight="1" x14ac:dyDescent="0.3">
      <c r="B51" s="239" t="s">
        <v>2031</v>
      </c>
      <c r="C51" s="407"/>
      <c r="D51" s="421"/>
      <c r="E51" s="285" t="s">
        <v>72</v>
      </c>
      <c r="F51" s="419"/>
      <c r="G51" s="99" t="s">
        <v>1987</v>
      </c>
      <c r="H51" s="99" t="s">
        <v>1988</v>
      </c>
      <c r="I51" s="256" t="s">
        <v>47</v>
      </c>
      <c r="J51" s="163"/>
    </row>
    <row r="52" spans="2:10" ht="16.5" customHeight="1" x14ac:dyDescent="0.3">
      <c r="B52" s="239" t="s">
        <v>2032</v>
      </c>
      <c r="C52" s="407"/>
      <c r="D52" s="421"/>
      <c r="E52" s="285" t="s">
        <v>72</v>
      </c>
      <c r="F52" s="419"/>
      <c r="G52" s="99" t="s">
        <v>1989</v>
      </c>
      <c r="H52" s="99" t="s">
        <v>1990</v>
      </c>
      <c r="I52" s="256" t="s">
        <v>47</v>
      </c>
      <c r="J52" s="163"/>
    </row>
    <row r="53" spans="2:10" ht="16.5" customHeight="1" x14ac:dyDescent="0.3">
      <c r="B53" s="239" t="s">
        <v>2033</v>
      </c>
      <c r="C53" s="407"/>
      <c r="D53" s="422"/>
      <c r="E53" s="285" t="s">
        <v>72</v>
      </c>
      <c r="F53" s="420"/>
      <c r="G53" s="99" t="s">
        <v>1991</v>
      </c>
      <c r="H53" s="99" t="s">
        <v>1992</v>
      </c>
      <c r="I53" s="256" t="s">
        <v>47</v>
      </c>
      <c r="J53" s="163"/>
    </row>
    <row r="54" spans="2:10" ht="16.5" customHeight="1" x14ac:dyDescent="0.3">
      <c r="B54" s="239" t="s">
        <v>2101</v>
      </c>
      <c r="C54" s="407"/>
      <c r="D54" s="417" t="s">
        <v>2094</v>
      </c>
      <c r="E54" s="285" t="s">
        <v>72</v>
      </c>
      <c r="F54" s="418" t="s">
        <v>1908</v>
      </c>
      <c r="G54" s="415" t="s">
        <v>1909</v>
      </c>
      <c r="H54" s="99" t="s">
        <v>1910</v>
      </c>
      <c r="I54" s="256" t="s">
        <v>47</v>
      </c>
      <c r="J54" s="163"/>
    </row>
    <row r="55" spans="2:10" ht="16.5" customHeight="1" x14ac:dyDescent="0.3">
      <c r="B55" s="239" t="s">
        <v>2102</v>
      </c>
      <c r="C55" s="407"/>
      <c r="D55" s="402"/>
      <c r="E55" s="285" t="s">
        <v>72</v>
      </c>
      <c r="F55" s="411"/>
      <c r="G55" s="416"/>
      <c r="H55" s="99" t="s">
        <v>1942</v>
      </c>
      <c r="I55" s="256" t="s">
        <v>47</v>
      </c>
      <c r="J55" s="163"/>
    </row>
    <row r="56" spans="2:10" ht="16.5" customHeight="1" x14ac:dyDescent="0.3">
      <c r="B56" s="239" t="s">
        <v>2103</v>
      </c>
      <c r="C56" s="407"/>
      <c r="D56" s="402"/>
      <c r="E56" s="285" t="s">
        <v>72</v>
      </c>
      <c r="F56" s="257" t="s">
        <v>1912</v>
      </c>
      <c r="G56" s="257" t="s">
        <v>1913</v>
      </c>
      <c r="H56" s="99" t="s">
        <v>1941</v>
      </c>
      <c r="I56" s="256" t="s">
        <v>47</v>
      </c>
      <c r="J56" s="163"/>
    </row>
    <row r="57" spans="2:10" ht="16.5" customHeight="1" x14ac:dyDescent="0.3">
      <c r="B57" s="239" t="s">
        <v>2104</v>
      </c>
      <c r="C57" s="407"/>
      <c r="D57" s="412" t="s">
        <v>2091</v>
      </c>
      <c r="E57" s="285" t="s">
        <v>72</v>
      </c>
      <c r="F57" s="99" t="s">
        <v>1914</v>
      </c>
      <c r="G57" s="99" t="s">
        <v>1915</v>
      </c>
      <c r="H57" s="99" t="s">
        <v>1916</v>
      </c>
      <c r="I57" s="256" t="s">
        <v>47</v>
      </c>
      <c r="J57" s="163"/>
    </row>
    <row r="58" spans="2:10" ht="16.5" customHeight="1" x14ac:dyDescent="0.3">
      <c r="B58" s="239" t="s">
        <v>2105</v>
      </c>
      <c r="C58" s="407"/>
      <c r="D58" s="413"/>
      <c r="E58" s="285" t="s">
        <v>72</v>
      </c>
      <c r="F58" s="99" t="s">
        <v>1914</v>
      </c>
      <c r="G58" s="99" t="s">
        <v>1940</v>
      </c>
      <c r="H58" s="99"/>
      <c r="I58" s="256" t="s">
        <v>47</v>
      </c>
      <c r="J58" s="163"/>
    </row>
    <row r="59" spans="2:10" ht="16.5" customHeight="1" x14ac:dyDescent="0.3">
      <c r="B59" s="239" t="s">
        <v>2106</v>
      </c>
      <c r="C59" s="407"/>
      <c r="D59" s="413"/>
      <c r="E59" s="285" t="s">
        <v>72</v>
      </c>
      <c r="F59" s="99" t="s">
        <v>1917</v>
      </c>
      <c r="G59" s="99" t="s">
        <v>1918</v>
      </c>
      <c r="H59" s="99" t="s">
        <v>1919</v>
      </c>
      <c r="I59" s="256" t="s">
        <v>47</v>
      </c>
      <c r="J59" s="163"/>
    </row>
    <row r="60" spans="2:10" ht="16.5" customHeight="1" x14ac:dyDescent="0.3">
      <c r="B60" s="239" t="s">
        <v>2107</v>
      </c>
      <c r="C60" s="407"/>
      <c r="D60" s="413"/>
      <c r="E60" s="285" t="s">
        <v>72</v>
      </c>
      <c r="F60" s="99" t="s">
        <v>1920</v>
      </c>
      <c r="G60" s="99" t="s">
        <v>1921</v>
      </c>
      <c r="H60" s="99" t="s">
        <v>1922</v>
      </c>
      <c r="I60" s="256" t="s">
        <v>47</v>
      </c>
      <c r="J60" s="163"/>
    </row>
    <row r="61" spans="2:10" ht="16.5" customHeight="1" x14ac:dyDescent="0.3">
      <c r="B61" s="239" t="s">
        <v>2108</v>
      </c>
      <c r="C61" s="407"/>
      <c r="D61" s="413"/>
      <c r="E61" s="285" t="s">
        <v>72</v>
      </c>
      <c r="F61" s="99" t="s">
        <v>1923</v>
      </c>
      <c r="G61" s="99" t="s">
        <v>1924</v>
      </c>
      <c r="H61" s="99" t="s">
        <v>1925</v>
      </c>
      <c r="I61" s="256" t="s">
        <v>47</v>
      </c>
      <c r="J61" s="163"/>
    </row>
    <row r="62" spans="2:10" ht="16.5" customHeight="1" x14ac:dyDescent="0.3">
      <c r="B62" s="239" t="s">
        <v>2109</v>
      </c>
      <c r="C62" s="407"/>
      <c r="D62" s="413"/>
      <c r="E62" s="285" t="s">
        <v>72</v>
      </c>
      <c r="F62" s="99" t="s">
        <v>1926</v>
      </c>
      <c r="G62" s="99" t="s">
        <v>1928</v>
      </c>
      <c r="H62" s="99" t="s">
        <v>1919</v>
      </c>
      <c r="I62" s="256" t="s">
        <v>47</v>
      </c>
      <c r="J62" s="163"/>
    </row>
    <row r="63" spans="2:10" ht="16.5" customHeight="1" x14ac:dyDescent="0.3">
      <c r="B63" s="239" t="s">
        <v>2110</v>
      </c>
      <c r="C63" s="407"/>
      <c r="D63" s="413"/>
      <c r="E63" s="285" t="s">
        <v>72</v>
      </c>
      <c r="F63" s="99" t="s">
        <v>1927</v>
      </c>
      <c r="G63" s="99" t="s">
        <v>1929</v>
      </c>
      <c r="H63" s="99" t="s">
        <v>1922</v>
      </c>
      <c r="I63" s="256" t="s">
        <v>47</v>
      </c>
      <c r="J63" s="163"/>
    </row>
    <row r="64" spans="2:10" ht="16.5" customHeight="1" x14ac:dyDescent="0.3">
      <c r="B64" s="239" t="s">
        <v>2111</v>
      </c>
      <c r="C64" s="407"/>
      <c r="D64" s="413"/>
      <c r="E64" s="285" t="s">
        <v>72</v>
      </c>
      <c r="F64" s="99" t="s">
        <v>1930</v>
      </c>
      <c r="G64" s="258" t="s">
        <v>1931</v>
      </c>
      <c r="H64" s="99" t="s">
        <v>1932</v>
      </c>
      <c r="I64" s="256" t="s">
        <v>47</v>
      </c>
      <c r="J64" s="163"/>
    </row>
    <row r="65" spans="2:10" ht="16.5" customHeight="1" x14ac:dyDescent="0.3">
      <c r="B65" s="239" t="s">
        <v>2112</v>
      </c>
      <c r="C65" s="407"/>
      <c r="D65" s="413"/>
      <c r="E65" s="285" t="s">
        <v>72</v>
      </c>
      <c r="F65" s="99" t="s">
        <v>1935</v>
      </c>
      <c r="G65" s="99" t="s">
        <v>1936</v>
      </c>
      <c r="H65" s="99" t="s">
        <v>1938</v>
      </c>
      <c r="I65" s="256" t="s">
        <v>47</v>
      </c>
      <c r="J65" s="163"/>
    </row>
    <row r="66" spans="2:10" ht="16.5" customHeight="1" x14ac:dyDescent="0.3">
      <c r="B66" s="239" t="s">
        <v>2113</v>
      </c>
      <c r="C66" s="407"/>
      <c r="D66" s="413"/>
      <c r="E66" s="285" t="s">
        <v>72</v>
      </c>
      <c r="F66" s="99" t="s">
        <v>1935</v>
      </c>
      <c r="G66" s="99" t="s">
        <v>1937</v>
      </c>
      <c r="H66" s="99" t="s">
        <v>1939</v>
      </c>
      <c r="I66" s="256" t="s">
        <v>47</v>
      </c>
      <c r="J66" s="163"/>
    </row>
    <row r="67" spans="2:10" ht="16.5" customHeight="1" x14ac:dyDescent="0.3">
      <c r="B67" s="239" t="s">
        <v>2114</v>
      </c>
      <c r="C67" s="407"/>
      <c r="D67" s="414"/>
      <c r="E67" s="285" t="s">
        <v>72</v>
      </c>
      <c r="F67" s="99" t="s">
        <v>1933</v>
      </c>
      <c r="G67" s="258" t="s">
        <v>1934</v>
      </c>
      <c r="H67" s="99" t="s">
        <v>2044</v>
      </c>
      <c r="I67" s="256" t="s">
        <v>47</v>
      </c>
      <c r="J67" s="163"/>
    </row>
    <row r="68" spans="2:10" ht="16.5" customHeight="1" x14ac:dyDescent="0.3">
      <c r="B68" s="239" t="s">
        <v>2115</v>
      </c>
      <c r="C68" s="407"/>
      <c r="D68" s="401" t="s">
        <v>2092</v>
      </c>
      <c r="E68" s="285" t="s">
        <v>72</v>
      </c>
      <c r="F68" s="409" t="s">
        <v>1943</v>
      </c>
      <c r="G68" s="99" t="s">
        <v>1944</v>
      </c>
      <c r="H68" s="99" t="s">
        <v>1945</v>
      </c>
      <c r="I68" s="256" t="s">
        <v>47</v>
      </c>
      <c r="J68" s="163"/>
    </row>
    <row r="69" spans="2:10" ht="16.5" customHeight="1" x14ac:dyDescent="0.3">
      <c r="B69" s="239" t="s">
        <v>2116</v>
      </c>
      <c r="C69" s="407"/>
      <c r="D69" s="402"/>
      <c r="E69" s="285" t="s">
        <v>72</v>
      </c>
      <c r="F69" s="410"/>
      <c r="G69" s="99" t="s">
        <v>1946</v>
      </c>
      <c r="H69" s="99" t="s">
        <v>1947</v>
      </c>
      <c r="I69" s="256" t="s">
        <v>47</v>
      </c>
      <c r="J69" s="163"/>
    </row>
    <row r="70" spans="2:10" ht="16.5" customHeight="1" x14ac:dyDescent="0.3">
      <c r="B70" s="239" t="s">
        <v>2117</v>
      </c>
      <c r="C70" s="407"/>
      <c r="D70" s="402"/>
      <c r="E70" s="285" t="s">
        <v>72</v>
      </c>
      <c r="F70" s="410"/>
      <c r="G70" s="99" t="s">
        <v>1948</v>
      </c>
      <c r="H70" s="99" t="s">
        <v>1949</v>
      </c>
      <c r="I70" s="256" t="s">
        <v>47</v>
      </c>
      <c r="J70" s="163"/>
    </row>
    <row r="71" spans="2:10" ht="16.5" customHeight="1" x14ac:dyDescent="0.3">
      <c r="B71" s="239" t="s">
        <v>2118</v>
      </c>
      <c r="C71" s="407"/>
      <c r="D71" s="402"/>
      <c r="E71" s="285" t="s">
        <v>72</v>
      </c>
      <c r="F71" s="410"/>
      <c r="G71" s="99" t="s">
        <v>1950</v>
      </c>
      <c r="H71" s="99" t="s">
        <v>1951</v>
      </c>
      <c r="I71" s="256" t="s">
        <v>47</v>
      </c>
      <c r="J71" s="163"/>
    </row>
    <row r="72" spans="2:10" ht="16.5" customHeight="1" x14ac:dyDescent="0.3">
      <c r="B72" s="239" t="s">
        <v>2119</v>
      </c>
      <c r="C72" s="407"/>
      <c r="D72" s="402"/>
      <c r="E72" s="285" t="s">
        <v>72</v>
      </c>
      <c r="F72" s="410"/>
      <c r="G72" s="99" t="s">
        <v>1952</v>
      </c>
      <c r="H72" s="99" t="s">
        <v>1953</v>
      </c>
      <c r="I72" s="256" t="s">
        <v>47</v>
      </c>
      <c r="J72" s="163"/>
    </row>
    <row r="73" spans="2:10" ht="16.5" customHeight="1" x14ac:dyDescent="0.3">
      <c r="B73" s="239" t="s">
        <v>2120</v>
      </c>
      <c r="C73" s="407"/>
      <c r="D73" s="402"/>
      <c r="E73" s="285" t="s">
        <v>72</v>
      </c>
      <c r="F73" s="410"/>
      <c r="G73" s="99" t="s">
        <v>1956</v>
      </c>
      <c r="H73" s="99" t="s">
        <v>1954</v>
      </c>
      <c r="I73" s="256" t="s">
        <v>47</v>
      </c>
      <c r="J73" s="163"/>
    </row>
    <row r="74" spans="2:10" ht="16.5" customHeight="1" x14ac:dyDescent="0.3">
      <c r="B74" s="239" t="s">
        <v>2121</v>
      </c>
      <c r="C74" s="407"/>
      <c r="D74" s="402"/>
      <c r="E74" s="285" t="s">
        <v>72</v>
      </c>
      <c r="F74" s="410"/>
      <c r="G74" s="99" t="s">
        <v>1959</v>
      </c>
      <c r="H74" s="99" t="s">
        <v>1955</v>
      </c>
      <c r="I74" s="256" t="s">
        <v>47</v>
      </c>
      <c r="J74" s="163"/>
    </row>
    <row r="75" spans="2:10" ht="16.5" customHeight="1" x14ac:dyDescent="0.3">
      <c r="B75" s="239" t="s">
        <v>2122</v>
      </c>
      <c r="C75" s="407"/>
      <c r="D75" s="402"/>
      <c r="E75" s="285" t="s">
        <v>72</v>
      </c>
      <c r="F75" s="411"/>
      <c r="G75" s="258" t="s">
        <v>1957</v>
      </c>
      <c r="H75" s="99" t="s">
        <v>1958</v>
      </c>
      <c r="I75" s="256" t="s">
        <v>47</v>
      </c>
      <c r="J75" s="163"/>
    </row>
    <row r="76" spans="2:10" ht="16.5" customHeight="1" x14ac:dyDescent="0.3">
      <c r="B76" s="239" t="s">
        <v>2123</v>
      </c>
      <c r="C76" s="407"/>
      <c r="D76" s="402"/>
      <c r="E76" s="285" t="s">
        <v>72</v>
      </c>
      <c r="F76" s="409" t="s">
        <v>1971</v>
      </c>
      <c r="G76" s="409" t="s">
        <v>1960</v>
      </c>
      <c r="H76" s="99" t="s">
        <v>1961</v>
      </c>
      <c r="I76" s="256" t="s">
        <v>47</v>
      </c>
      <c r="J76" s="163"/>
    </row>
    <row r="77" spans="2:10" ht="16.5" customHeight="1" x14ac:dyDescent="0.3">
      <c r="B77" s="239" t="s">
        <v>2124</v>
      </c>
      <c r="C77" s="407"/>
      <c r="D77" s="402"/>
      <c r="E77" s="285" t="s">
        <v>72</v>
      </c>
      <c r="F77" s="410"/>
      <c r="G77" s="410"/>
      <c r="H77" s="99" t="s">
        <v>1962</v>
      </c>
      <c r="I77" s="256" t="s">
        <v>47</v>
      </c>
      <c r="J77" s="163"/>
    </row>
    <row r="78" spans="2:10" ht="16.5" customHeight="1" x14ac:dyDescent="0.3">
      <c r="B78" s="239" t="s">
        <v>2125</v>
      </c>
      <c r="C78" s="407"/>
      <c r="D78" s="402"/>
      <c r="E78" s="285" t="s">
        <v>72</v>
      </c>
      <c r="F78" s="410"/>
      <c r="G78" s="410"/>
      <c r="H78" s="99" t="s">
        <v>1963</v>
      </c>
      <c r="I78" s="256" t="s">
        <v>47</v>
      </c>
      <c r="J78" s="163"/>
    </row>
    <row r="79" spans="2:10" ht="16.5" customHeight="1" x14ac:dyDescent="0.3">
      <c r="B79" s="239" t="s">
        <v>2126</v>
      </c>
      <c r="C79" s="407"/>
      <c r="D79" s="402"/>
      <c r="E79" s="285" t="s">
        <v>72</v>
      </c>
      <c r="F79" s="410"/>
      <c r="G79" s="410"/>
      <c r="H79" s="99" t="s">
        <v>1964</v>
      </c>
      <c r="I79" s="256" t="s">
        <v>47</v>
      </c>
      <c r="J79" s="163"/>
    </row>
    <row r="80" spans="2:10" ht="16.5" customHeight="1" x14ac:dyDescent="0.3">
      <c r="B80" s="239" t="s">
        <v>2127</v>
      </c>
      <c r="C80" s="407"/>
      <c r="D80" s="402"/>
      <c r="E80" s="285" t="s">
        <v>72</v>
      </c>
      <c r="F80" s="410"/>
      <c r="G80" s="411"/>
      <c r="H80" s="99" t="s">
        <v>1965</v>
      </c>
      <c r="I80" s="256" t="s">
        <v>47</v>
      </c>
      <c r="J80" s="163"/>
    </row>
    <row r="81" spans="2:10" ht="16.5" customHeight="1" x14ac:dyDescent="0.3">
      <c r="B81" s="239" t="s">
        <v>2128</v>
      </c>
      <c r="C81" s="407"/>
      <c r="D81" s="402"/>
      <c r="E81" s="285" t="s">
        <v>72</v>
      </c>
      <c r="F81" s="410"/>
      <c r="G81" s="409" t="s">
        <v>1966</v>
      </c>
      <c r="H81" s="99" t="s">
        <v>1967</v>
      </c>
      <c r="I81" s="256" t="s">
        <v>47</v>
      </c>
      <c r="J81" s="163"/>
    </row>
    <row r="82" spans="2:10" ht="16.5" customHeight="1" x14ac:dyDescent="0.3">
      <c r="B82" s="239" t="s">
        <v>2129</v>
      </c>
      <c r="C82" s="407"/>
      <c r="D82" s="402"/>
      <c r="E82" s="285" t="s">
        <v>72</v>
      </c>
      <c r="F82" s="410"/>
      <c r="G82" s="411"/>
      <c r="H82" s="99" t="s">
        <v>1968</v>
      </c>
      <c r="I82" s="256" t="s">
        <v>47</v>
      </c>
      <c r="J82" s="163"/>
    </row>
    <row r="83" spans="2:10" ht="16.5" customHeight="1" x14ac:dyDescent="0.3">
      <c r="B83" s="239" t="s">
        <v>2130</v>
      </c>
      <c r="C83" s="407"/>
      <c r="D83" s="402"/>
      <c r="E83" s="285" t="s">
        <v>72</v>
      </c>
      <c r="F83" s="411"/>
      <c r="G83" s="258" t="s">
        <v>1969</v>
      </c>
      <c r="H83" s="99" t="s">
        <v>1970</v>
      </c>
      <c r="I83" s="256" t="s">
        <v>47</v>
      </c>
      <c r="J83" s="163"/>
    </row>
    <row r="84" spans="2:10" ht="16.5" customHeight="1" x14ac:dyDescent="0.3">
      <c r="B84" s="239" t="s">
        <v>2131</v>
      </c>
      <c r="C84" s="407"/>
      <c r="D84" s="402"/>
      <c r="E84" s="285" t="s">
        <v>72</v>
      </c>
      <c r="F84" s="409" t="s">
        <v>1973</v>
      </c>
      <c r="G84" s="99" t="s">
        <v>1972</v>
      </c>
      <c r="H84" s="99" t="s">
        <v>1974</v>
      </c>
      <c r="I84" s="256" t="s">
        <v>47</v>
      </c>
      <c r="J84" s="163"/>
    </row>
    <row r="85" spans="2:10" ht="16.5" customHeight="1" x14ac:dyDescent="0.3">
      <c r="B85" s="239" t="s">
        <v>2132</v>
      </c>
      <c r="C85" s="407"/>
      <c r="D85" s="402"/>
      <c r="E85" s="285" t="s">
        <v>72</v>
      </c>
      <c r="F85" s="410"/>
      <c r="G85" s="99" t="s">
        <v>1978</v>
      </c>
      <c r="H85" s="99" t="s">
        <v>1975</v>
      </c>
      <c r="I85" s="256" t="s">
        <v>47</v>
      </c>
      <c r="J85" s="163"/>
    </row>
    <row r="86" spans="2:10" ht="16.5" customHeight="1" x14ac:dyDescent="0.3">
      <c r="B86" s="239" t="s">
        <v>2133</v>
      </c>
      <c r="C86" s="407"/>
      <c r="D86" s="402"/>
      <c r="E86" s="285" t="s">
        <v>72</v>
      </c>
      <c r="F86" s="410"/>
      <c r="G86" s="409" t="s">
        <v>1979</v>
      </c>
      <c r="H86" s="99" t="s">
        <v>1980</v>
      </c>
      <c r="I86" s="256" t="s">
        <v>47</v>
      </c>
      <c r="J86" s="163"/>
    </row>
    <row r="87" spans="2:10" ht="16.5" customHeight="1" x14ac:dyDescent="0.3">
      <c r="B87" s="239" t="s">
        <v>2134</v>
      </c>
      <c r="C87" s="407"/>
      <c r="D87" s="402"/>
      <c r="E87" s="285" t="s">
        <v>72</v>
      </c>
      <c r="F87" s="410"/>
      <c r="G87" s="411"/>
      <c r="H87" s="99" t="s">
        <v>1981</v>
      </c>
      <c r="I87" s="256" t="s">
        <v>47</v>
      </c>
      <c r="J87" s="163"/>
    </row>
    <row r="88" spans="2:10" ht="16.5" customHeight="1" x14ac:dyDescent="0.3">
      <c r="B88" s="239" t="s">
        <v>2135</v>
      </c>
      <c r="C88" s="407"/>
      <c r="D88" s="403"/>
      <c r="E88" s="285" t="s">
        <v>72</v>
      </c>
      <c r="F88" s="411"/>
      <c r="G88" s="99" t="s">
        <v>1976</v>
      </c>
      <c r="H88" s="99" t="s">
        <v>1977</v>
      </c>
      <c r="I88" s="256" t="s">
        <v>47</v>
      </c>
      <c r="J88" s="163"/>
    </row>
    <row r="89" spans="2:10" ht="16.5" customHeight="1" x14ac:dyDescent="0.3">
      <c r="B89" s="239" t="s">
        <v>2136</v>
      </c>
      <c r="C89" s="407"/>
      <c r="D89" s="401" t="s">
        <v>2093</v>
      </c>
      <c r="E89" s="285" t="s">
        <v>72</v>
      </c>
      <c r="F89" s="409" t="s">
        <v>1982</v>
      </c>
      <c r="G89" s="409" t="s">
        <v>1983</v>
      </c>
      <c r="H89" s="99" t="s">
        <v>1984</v>
      </c>
      <c r="I89" s="256" t="s">
        <v>47</v>
      </c>
      <c r="J89" s="163"/>
    </row>
    <row r="90" spans="2:10" ht="16.5" customHeight="1" x14ac:dyDescent="0.3">
      <c r="B90" s="239" t="s">
        <v>2137</v>
      </c>
      <c r="C90" s="407"/>
      <c r="D90" s="402"/>
      <c r="E90" s="285" t="s">
        <v>72</v>
      </c>
      <c r="F90" s="410"/>
      <c r="G90" s="410"/>
      <c r="H90" s="99" t="s">
        <v>1985</v>
      </c>
      <c r="I90" s="256" t="s">
        <v>47</v>
      </c>
      <c r="J90" s="163"/>
    </row>
    <row r="91" spans="2:10" ht="16.5" customHeight="1" x14ac:dyDescent="0.3">
      <c r="B91" s="239" t="s">
        <v>2138</v>
      </c>
      <c r="C91" s="407"/>
      <c r="D91" s="402"/>
      <c r="E91" s="285" t="s">
        <v>72</v>
      </c>
      <c r="F91" s="410"/>
      <c r="G91" s="411"/>
      <c r="H91" s="99" t="s">
        <v>1986</v>
      </c>
      <c r="I91" s="256" t="s">
        <v>47</v>
      </c>
      <c r="J91" s="163"/>
    </row>
    <row r="92" spans="2:10" ht="16.5" customHeight="1" x14ac:dyDescent="0.3">
      <c r="B92" s="239" t="s">
        <v>2139</v>
      </c>
      <c r="C92" s="407"/>
      <c r="D92" s="402"/>
      <c r="E92" s="285" t="s">
        <v>72</v>
      </c>
      <c r="F92" s="410"/>
      <c r="G92" s="99" t="s">
        <v>1987</v>
      </c>
      <c r="H92" s="99" t="s">
        <v>1988</v>
      </c>
      <c r="I92" s="256" t="s">
        <v>47</v>
      </c>
      <c r="J92" s="163"/>
    </row>
    <row r="93" spans="2:10" ht="16.5" customHeight="1" x14ac:dyDescent="0.3">
      <c r="B93" s="239" t="s">
        <v>2140</v>
      </c>
      <c r="C93" s="407"/>
      <c r="D93" s="402"/>
      <c r="E93" s="285" t="s">
        <v>72</v>
      </c>
      <c r="F93" s="410"/>
      <c r="G93" s="99" t="s">
        <v>1989</v>
      </c>
      <c r="H93" s="99" t="s">
        <v>1990</v>
      </c>
      <c r="I93" s="256" t="s">
        <v>47</v>
      </c>
      <c r="J93" s="163"/>
    </row>
    <row r="94" spans="2:10" ht="16.5" customHeight="1" x14ac:dyDescent="0.3">
      <c r="B94" s="239" t="s">
        <v>2141</v>
      </c>
      <c r="C94" s="407"/>
      <c r="D94" s="403"/>
      <c r="E94" s="285" t="s">
        <v>72</v>
      </c>
      <c r="F94" s="411"/>
      <c r="G94" s="99" t="s">
        <v>1991</v>
      </c>
      <c r="H94" s="99" t="s">
        <v>1992</v>
      </c>
      <c r="I94" s="256" t="s">
        <v>47</v>
      </c>
      <c r="J94" s="163"/>
    </row>
    <row r="95" spans="2:10" ht="16.5" customHeight="1" x14ac:dyDescent="0.3">
      <c r="B95" s="239" t="s">
        <v>2142</v>
      </c>
      <c r="C95" s="407"/>
      <c r="D95" s="401" t="s">
        <v>2095</v>
      </c>
      <c r="E95" s="285" t="s">
        <v>72</v>
      </c>
      <c r="F95" s="409" t="s">
        <v>1908</v>
      </c>
      <c r="G95" s="415" t="s">
        <v>1909</v>
      </c>
      <c r="H95" s="99" t="s">
        <v>1910</v>
      </c>
      <c r="I95" s="256" t="s">
        <v>47</v>
      </c>
      <c r="J95" s="163"/>
    </row>
    <row r="96" spans="2:10" ht="16.5" customHeight="1" x14ac:dyDescent="0.3">
      <c r="B96" s="239" t="s">
        <v>2143</v>
      </c>
      <c r="C96" s="407"/>
      <c r="D96" s="402"/>
      <c r="E96" s="285" t="s">
        <v>72</v>
      </c>
      <c r="F96" s="411"/>
      <c r="G96" s="416"/>
      <c r="H96" s="99" t="s">
        <v>1942</v>
      </c>
      <c r="I96" s="256" t="s">
        <v>47</v>
      </c>
      <c r="J96" s="163"/>
    </row>
    <row r="97" spans="2:10" ht="16.5" customHeight="1" x14ac:dyDescent="0.3">
      <c r="B97" s="239" t="s">
        <v>2144</v>
      </c>
      <c r="C97" s="407"/>
      <c r="D97" s="402"/>
      <c r="E97" s="285" t="s">
        <v>72</v>
      </c>
      <c r="F97" s="257" t="s">
        <v>1912</v>
      </c>
      <c r="G97" s="257" t="s">
        <v>1913</v>
      </c>
      <c r="H97" s="99" t="s">
        <v>1941</v>
      </c>
      <c r="I97" s="256" t="s">
        <v>47</v>
      </c>
      <c r="J97" s="163"/>
    </row>
    <row r="98" spans="2:10" ht="16.5" customHeight="1" x14ac:dyDescent="0.3">
      <c r="B98" s="239" t="s">
        <v>2145</v>
      </c>
      <c r="C98" s="407"/>
      <c r="D98" s="412" t="s">
        <v>2091</v>
      </c>
      <c r="E98" s="285" t="s">
        <v>72</v>
      </c>
      <c r="F98" s="99" t="s">
        <v>1914</v>
      </c>
      <c r="G98" s="99" t="s">
        <v>1915</v>
      </c>
      <c r="H98" s="99" t="s">
        <v>1916</v>
      </c>
      <c r="I98" s="256" t="s">
        <v>47</v>
      </c>
      <c r="J98" s="163"/>
    </row>
    <row r="99" spans="2:10" ht="16.5" customHeight="1" x14ac:dyDescent="0.3">
      <c r="B99" s="239" t="s">
        <v>2146</v>
      </c>
      <c r="C99" s="407"/>
      <c r="D99" s="413"/>
      <c r="E99" s="285" t="s">
        <v>72</v>
      </c>
      <c r="F99" s="99" t="s">
        <v>1914</v>
      </c>
      <c r="G99" s="99" t="s">
        <v>1940</v>
      </c>
      <c r="H99" s="99"/>
      <c r="I99" s="256" t="s">
        <v>47</v>
      </c>
      <c r="J99" s="163"/>
    </row>
    <row r="100" spans="2:10" ht="16.5" customHeight="1" x14ac:dyDescent="0.3">
      <c r="B100" s="239" t="s">
        <v>2147</v>
      </c>
      <c r="C100" s="407"/>
      <c r="D100" s="413"/>
      <c r="E100" s="285" t="s">
        <v>72</v>
      </c>
      <c r="F100" s="99" t="s">
        <v>1917</v>
      </c>
      <c r="G100" s="99" t="s">
        <v>1918</v>
      </c>
      <c r="H100" s="99" t="s">
        <v>1919</v>
      </c>
      <c r="I100" s="256" t="s">
        <v>47</v>
      </c>
      <c r="J100" s="163"/>
    </row>
    <row r="101" spans="2:10" ht="16.5" customHeight="1" x14ac:dyDescent="0.3">
      <c r="B101" s="239" t="s">
        <v>2148</v>
      </c>
      <c r="C101" s="407"/>
      <c r="D101" s="413"/>
      <c r="E101" s="285" t="s">
        <v>72</v>
      </c>
      <c r="F101" s="99" t="s">
        <v>1920</v>
      </c>
      <c r="G101" s="99" t="s">
        <v>1921</v>
      </c>
      <c r="H101" s="99" t="s">
        <v>1922</v>
      </c>
      <c r="I101" s="256" t="s">
        <v>47</v>
      </c>
      <c r="J101" s="163"/>
    </row>
    <row r="102" spans="2:10" ht="16.5" customHeight="1" x14ac:dyDescent="0.3">
      <c r="B102" s="239" t="s">
        <v>2149</v>
      </c>
      <c r="C102" s="407"/>
      <c r="D102" s="413"/>
      <c r="E102" s="285" t="s">
        <v>72</v>
      </c>
      <c r="F102" s="99" t="s">
        <v>1923</v>
      </c>
      <c r="G102" s="99" t="s">
        <v>1924</v>
      </c>
      <c r="H102" s="99" t="s">
        <v>1925</v>
      </c>
      <c r="I102" s="256" t="s">
        <v>47</v>
      </c>
      <c r="J102" s="163"/>
    </row>
    <row r="103" spans="2:10" ht="16.5" customHeight="1" x14ac:dyDescent="0.3">
      <c r="B103" s="239" t="s">
        <v>2150</v>
      </c>
      <c r="C103" s="407"/>
      <c r="D103" s="413"/>
      <c r="E103" s="285" t="s">
        <v>72</v>
      </c>
      <c r="F103" s="99" t="s">
        <v>1926</v>
      </c>
      <c r="G103" s="99" t="s">
        <v>1928</v>
      </c>
      <c r="H103" s="99" t="s">
        <v>1919</v>
      </c>
      <c r="I103" s="256" t="s">
        <v>47</v>
      </c>
      <c r="J103" s="163"/>
    </row>
    <row r="104" spans="2:10" ht="16.5" customHeight="1" x14ac:dyDescent="0.3">
      <c r="B104" s="239" t="s">
        <v>2151</v>
      </c>
      <c r="C104" s="407"/>
      <c r="D104" s="413"/>
      <c r="E104" s="285" t="s">
        <v>72</v>
      </c>
      <c r="F104" s="99" t="s">
        <v>1927</v>
      </c>
      <c r="G104" s="99" t="s">
        <v>1929</v>
      </c>
      <c r="H104" s="99" t="s">
        <v>1922</v>
      </c>
      <c r="I104" s="256" t="s">
        <v>47</v>
      </c>
      <c r="J104" s="163"/>
    </row>
    <row r="105" spans="2:10" ht="16.5" customHeight="1" x14ac:dyDescent="0.3">
      <c r="B105" s="239" t="s">
        <v>2152</v>
      </c>
      <c r="C105" s="407"/>
      <c r="D105" s="413"/>
      <c r="E105" s="285" t="s">
        <v>72</v>
      </c>
      <c r="F105" s="99" t="s">
        <v>1930</v>
      </c>
      <c r="G105" s="258" t="s">
        <v>1931</v>
      </c>
      <c r="H105" s="99" t="s">
        <v>1932</v>
      </c>
      <c r="I105" s="256" t="s">
        <v>47</v>
      </c>
      <c r="J105" s="163"/>
    </row>
    <row r="106" spans="2:10" ht="16.5" customHeight="1" x14ac:dyDescent="0.3">
      <c r="B106" s="239" t="s">
        <v>2153</v>
      </c>
      <c r="C106" s="407"/>
      <c r="D106" s="413"/>
      <c r="E106" s="285" t="s">
        <v>72</v>
      </c>
      <c r="F106" s="99" t="s">
        <v>1935</v>
      </c>
      <c r="G106" s="99" t="s">
        <v>1936</v>
      </c>
      <c r="H106" s="99" t="s">
        <v>1938</v>
      </c>
      <c r="I106" s="256" t="s">
        <v>47</v>
      </c>
      <c r="J106" s="163"/>
    </row>
    <row r="107" spans="2:10" ht="16.5" customHeight="1" x14ac:dyDescent="0.3">
      <c r="B107" s="239" t="s">
        <v>2154</v>
      </c>
      <c r="C107" s="407"/>
      <c r="D107" s="413"/>
      <c r="E107" s="285" t="s">
        <v>72</v>
      </c>
      <c r="F107" s="99" t="s">
        <v>1935</v>
      </c>
      <c r="G107" s="99" t="s">
        <v>1937</v>
      </c>
      <c r="H107" s="99" t="s">
        <v>1939</v>
      </c>
      <c r="I107" s="256" t="s">
        <v>47</v>
      </c>
      <c r="J107" s="163"/>
    </row>
    <row r="108" spans="2:10" ht="16.5" customHeight="1" x14ac:dyDescent="0.3">
      <c r="B108" s="239" t="s">
        <v>2155</v>
      </c>
      <c r="C108" s="407"/>
      <c r="D108" s="414"/>
      <c r="E108" s="285" t="s">
        <v>72</v>
      </c>
      <c r="F108" s="99" t="s">
        <v>1933</v>
      </c>
      <c r="G108" s="258" t="s">
        <v>1934</v>
      </c>
      <c r="H108" s="99" t="s">
        <v>2044</v>
      </c>
      <c r="I108" s="256" t="s">
        <v>47</v>
      </c>
      <c r="J108" s="163"/>
    </row>
    <row r="109" spans="2:10" ht="16.5" customHeight="1" x14ac:dyDescent="0.3">
      <c r="B109" s="239" t="s">
        <v>2156</v>
      </c>
      <c r="C109" s="407"/>
      <c r="D109" s="401" t="s">
        <v>2092</v>
      </c>
      <c r="E109" s="285" t="s">
        <v>72</v>
      </c>
      <c r="F109" s="409" t="s">
        <v>1943</v>
      </c>
      <c r="G109" s="99" t="s">
        <v>1944</v>
      </c>
      <c r="H109" s="99" t="s">
        <v>1945</v>
      </c>
      <c r="I109" s="256" t="s">
        <v>47</v>
      </c>
      <c r="J109" s="163"/>
    </row>
    <row r="110" spans="2:10" ht="16.5" customHeight="1" x14ac:dyDescent="0.3">
      <c r="B110" s="239" t="s">
        <v>2157</v>
      </c>
      <c r="C110" s="407"/>
      <c r="D110" s="402"/>
      <c r="E110" s="285" t="s">
        <v>72</v>
      </c>
      <c r="F110" s="410"/>
      <c r="G110" s="99" t="s">
        <v>1946</v>
      </c>
      <c r="H110" s="99" t="s">
        <v>1947</v>
      </c>
      <c r="I110" s="256" t="s">
        <v>47</v>
      </c>
      <c r="J110" s="163"/>
    </row>
    <row r="111" spans="2:10" ht="16.5" customHeight="1" x14ac:dyDescent="0.3">
      <c r="B111" s="239" t="s">
        <v>2158</v>
      </c>
      <c r="C111" s="407"/>
      <c r="D111" s="402"/>
      <c r="E111" s="285" t="s">
        <v>72</v>
      </c>
      <c r="F111" s="410"/>
      <c r="G111" s="99" t="s">
        <v>1948</v>
      </c>
      <c r="H111" s="99" t="s">
        <v>1949</v>
      </c>
      <c r="I111" s="256" t="s">
        <v>47</v>
      </c>
      <c r="J111" s="163"/>
    </row>
    <row r="112" spans="2:10" ht="16.5" customHeight="1" x14ac:dyDescent="0.3">
      <c r="B112" s="239" t="s">
        <v>2159</v>
      </c>
      <c r="C112" s="407"/>
      <c r="D112" s="402"/>
      <c r="E112" s="285" t="s">
        <v>72</v>
      </c>
      <c r="F112" s="410"/>
      <c r="G112" s="99" t="s">
        <v>1950</v>
      </c>
      <c r="H112" s="99" t="s">
        <v>1951</v>
      </c>
      <c r="I112" s="256" t="s">
        <v>47</v>
      </c>
      <c r="J112" s="163"/>
    </row>
    <row r="113" spans="2:10" ht="16.5" customHeight="1" x14ac:dyDescent="0.3">
      <c r="B113" s="239" t="s">
        <v>2160</v>
      </c>
      <c r="C113" s="407"/>
      <c r="D113" s="402"/>
      <c r="E113" s="285" t="s">
        <v>72</v>
      </c>
      <c r="F113" s="410"/>
      <c r="G113" s="99" t="s">
        <v>1952</v>
      </c>
      <c r="H113" s="99" t="s">
        <v>1953</v>
      </c>
      <c r="I113" s="256" t="s">
        <v>47</v>
      </c>
      <c r="J113" s="163"/>
    </row>
    <row r="114" spans="2:10" ht="16.5" customHeight="1" x14ac:dyDescent="0.3">
      <c r="B114" s="239" t="s">
        <v>2161</v>
      </c>
      <c r="C114" s="407"/>
      <c r="D114" s="402"/>
      <c r="E114" s="285" t="s">
        <v>72</v>
      </c>
      <c r="F114" s="410"/>
      <c r="G114" s="99" t="s">
        <v>1956</v>
      </c>
      <c r="H114" s="99" t="s">
        <v>1954</v>
      </c>
      <c r="I114" s="256" t="s">
        <v>47</v>
      </c>
      <c r="J114" s="163"/>
    </row>
    <row r="115" spans="2:10" ht="16.5" customHeight="1" x14ac:dyDescent="0.3">
      <c r="B115" s="239" t="s">
        <v>2162</v>
      </c>
      <c r="C115" s="407"/>
      <c r="D115" s="402"/>
      <c r="E115" s="285" t="s">
        <v>72</v>
      </c>
      <c r="F115" s="410"/>
      <c r="G115" s="99" t="s">
        <v>1959</v>
      </c>
      <c r="H115" s="99" t="s">
        <v>1955</v>
      </c>
      <c r="I115" s="256" t="s">
        <v>47</v>
      </c>
      <c r="J115" s="163"/>
    </row>
    <row r="116" spans="2:10" ht="16.5" customHeight="1" x14ac:dyDescent="0.3">
      <c r="B116" s="239" t="s">
        <v>2163</v>
      </c>
      <c r="C116" s="407"/>
      <c r="D116" s="402"/>
      <c r="E116" s="285" t="s">
        <v>72</v>
      </c>
      <c r="F116" s="411"/>
      <c r="G116" s="258" t="s">
        <v>1957</v>
      </c>
      <c r="H116" s="99" t="s">
        <v>1958</v>
      </c>
      <c r="I116" s="256" t="s">
        <v>47</v>
      </c>
      <c r="J116" s="163"/>
    </row>
    <row r="117" spans="2:10" ht="16.5" customHeight="1" x14ac:dyDescent="0.3">
      <c r="B117" s="239" t="s">
        <v>2164</v>
      </c>
      <c r="C117" s="407"/>
      <c r="D117" s="402"/>
      <c r="E117" s="285" t="s">
        <v>72</v>
      </c>
      <c r="F117" s="409" t="s">
        <v>1971</v>
      </c>
      <c r="G117" s="409" t="s">
        <v>1960</v>
      </c>
      <c r="H117" s="99" t="s">
        <v>1961</v>
      </c>
      <c r="I117" s="256" t="s">
        <v>47</v>
      </c>
      <c r="J117" s="163"/>
    </row>
    <row r="118" spans="2:10" ht="16.5" customHeight="1" x14ac:dyDescent="0.3">
      <c r="B118" s="239" t="s">
        <v>2165</v>
      </c>
      <c r="C118" s="407"/>
      <c r="D118" s="402"/>
      <c r="E118" s="285" t="s">
        <v>72</v>
      </c>
      <c r="F118" s="410"/>
      <c r="G118" s="410"/>
      <c r="H118" s="99" t="s">
        <v>1962</v>
      </c>
      <c r="I118" s="256" t="s">
        <v>47</v>
      </c>
      <c r="J118" s="163"/>
    </row>
    <row r="119" spans="2:10" ht="16.5" customHeight="1" x14ac:dyDescent="0.3">
      <c r="B119" s="239" t="s">
        <v>2166</v>
      </c>
      <c r="C119" s="407"/>
      <c r="D119" s="402"/>
      <c r="E119" s="285" t="s">
        <v>72</v>
      </c>
      <c r="F119" s="410"/>
      <c r="G119" s="410"/>
      <c r="H119" s="99" t="s">
        <v>1963</v>
      </c>
      <c r="I119" s="256" t="s">
        <v>47</v>
      </c>
      <c r="J119" s="163"/>
    </row>
    <row r="120" spans="2:10" ht="16.5" customHeight="1" x14ac:dyDescent="0.3">
      <c r="B120" s="239" t="s">
        <v>2167</v>
      </c>
      <c r="C120" s="407"/>
      <c r="D120" s="402"/>
      <c r="E120" s="285" t="s">
        <v>72</v>
      </c>
      <c r="F120" s="410"/>
      <c r="G120" s="410"/>
      <c r="H120" s="99" t="s">
        <v>1964</v>
      </c>
      <c r="I120" s="256" t="s">
        <v>47</v>
      </c>
      <c r="J120" s="163"/>
    </row>
    <row r="121" spans="2:10" ht="16.5" customHeight="1" x14ac:dyDescent="0.3">
      <c r="B121" s="239" t="s">
        <v>2168</v>
      </c>
      <c r="C121" s="407"/>
      <c r="D121" s="402"/>
      <c r="E121" s="285" t="s">
        <v>72</v>
      </c>
      <c r="F121" s="410"/>
      <c r="G121" s="411"/>
      <c r="H121" s="99" t="s">
        <v>1965</v>
      </c>
      <c r="I121" s="256" t="s">
        <v>47</v>
      </c>
      <c r="J121" s="163"/>
    </row>
    <row r="122" spans="2:10" ht="16.5" customHeight="1" x14ac:dyDescent="0.3">
      <c r="B122" s="239" t="s">
        <v>2169</v>
      </c>
      <c r="C122" s="407"/>
      <c r="D122" s="402"/>
      <c r="E122" s="285" t="s">
        <v>72</v>
      </c>
      <c r="F122" s="410"/>
      <c r="G122" s="409" t="s">
        <v>1966</v>
      </c>
      <c r="H122" s="99" t="s">
        <v>1967</v>
      </c>
      <c r="I122" s="256" t="s">
        <v>47</v>
      </c>
      <c r="J122" s="163"/>
    </row>
    <row r="123" spans="2:10" ht="16.5" customHeight="1" x14ac:dyDescent="0.3">
      <c r="B123" s="239" t="s">
        <v>2170</v>
      </c>
      <c r="C123" s="407"/>
      <c r="D123" s="402"/>
      <c r="E123" s="285" t="s">
        <v>72</v>
      </c>
      <c r="F123" s="410"/>
      <c r="G123" s="411"/>
      <c r="H123" s="99" t="s">
        <v>1968</v>
      </c>
      <c r="I123" s="256" t="s">
        <v>47</v>
      </c>
      <c r="J123" s="163"/>
    </row>
    <row r="124" spans="2:10" ht="16.5" customHeight="1" x14ac:dyDescent="0.3">
      <c r="B124" s="239" t="s">
        <v>2171</v>
      </c>
      <c r="C124" s="407"/>
      <c r="D124" s="402"/>
      <c r="E124" s="285" t="s">
        <v>72</v>
      </c>
      <c r="F124" s="411"/>
      <c r="G124" s="258" t="s">
        <v>1969</v>
      </c>
      <c r="H124" s="99" t="s">
        <v>1970</v>
      </c>
      <c r="I124" s="256" t="s">
        <v>47</v>
      </c>
      <c r="J124" s="163"/>
    </row>
    <row r="125" spans="2:10" ht="16.5" customHeight="1" x14ac:dyDescent="0.3">
      <c r="B125" s="239" t="s">
        <v>2172</v>
      </c>
      <c r="C125" s="407"/>
      <c r="D125" s="402"/>
      <c r="E125" s="285" t="s">
        <v>72</v>
      </c>
      <c r="F125" s="409" t="s">
        <v>1973</v>
      </c>
      <c r="G125" s="99" t="s">
        <v>1972</v>
      </c>
      <c r="H125" s="99" t="s">
        <v>1974</v>
      </c>
      <c r="I125" s="256" t="s">
        <v>47</v>
      </c>
      <c r="J125" s="163"/>
    </row>
    <row r="126" spans="2:10" ht="16.5" customHeight="1" x14ac:dyDescent="0.3">
      <c r="B126" s="239" t="s">
        <v>2173</v>
      </c>
      <c r="C126" s="407"/>
      <c r="D126" s="402"/>
      <c r="E126" s="285" t="s">
        <v>72</v>
      </c>
      <c r="F126" s="410"/>
      <c r="G126" s="99" t="s">
        <v>1978</v>
      </c>
      <c r="H126" s="99" t="s">
        <v>1975</v>
      </c>
      <c r="I126" s="256" t="s">
        <v>47</v>
      </c>
      <c r="J126" s="163"/>
    </row>
    <row r="127" spans="2:10" ht="16.5" customHeight="1" x14ac:dyDescent="0.3">
      <c r="B127" s="239" t="s">
        <v>2174</v>
      </c>
      <c r="C127" s="407"/>
      <c r="D127" s="402"/>
      <c r="E127" s="285" t="s">
        <v>72</v>
      </c>
      <c r="F127" s="410"/>
      <c r="G127" s="99" t="s">
        <v>1979</v>
      </c>
      <c r="H127" s="99" t="s">
        <v>1980</v>
      </c>
      <c r="I127" s="256" t="s">
        <v>47</v>
      </c>
      <c r="J127" s="163"/>
    </row>
    <row r="128" spans="2:10" ht="16.5" customHeight="1" x14ac:dyDescent="0.3">
      <c r="B128" s="239" t="s">
        <v>2175</v>
      </c>
      <c r="C128" s="407"/>
      <c r="D128" s="402"/>
      <c r="E128" s="285" t="s">
        <v>72</v>
      </c>
      <c r="F128" s="410"/>
      <c r="G128" s="99"/>
      <c r="H128" s="99" t="s">
        <v>1981</v>
      </c>
      <c r="I128" s="256" t="s">
        <v>47</v>
      </c>
      <c r="J128" s="163"/>
    </row>
    <row r="129" spans="2:10" ht="16.5" customHeight="1" x14ac:dyDescent="0.3">
      <c r="B129" s="239" t="s">
        <v>2176</v>
      </c>
      <c r="C129" s="407"/>
      <c r="D129" s="403"/>
      <c r="E129" s="285" t="s">
        <v>72</v>
      </c>
      <c r="F129" s="411"/>
      <c r="G129" s="99" t="s">
        <v>1976</v>
      </c>
      <c r="H129" s="99" t="s">
        <v>1977</v>
      </c>
      <c r="I129" s="256" t="s">
        <v>47</v>
      </c>
      <c r="J129" s="163"/>
    </row>
    <row r="130" spans="2:10" ht="16.5" customHeight="1" x14ac:dyDescent="0.3">
      <c r="B130" s="239" t="s">
        <v>2177</v>
      </c>
      <c r="C130" s="407"/>
      <c r="D130" s="401" t="s">
        <v>2093</v>
      </c>
      <c r="E130" s="285" t="s">
        <v>72</v>
      </c>
      <c r="F130" s="409" t="s">
        <v>1982</v>
      </c>
      <c r="G130" s="409" t="s">
        <v>1983</v>
      </c>
      <c r="H130" s="99" t="s">
        <v>1984</v>
      </c>
      <c r="I130" s="256" t="s">
        <v>47</v>
      </c>
      <c r="J130" s="163"/>
    </row>
    <row r="131" spans="2:10" ht="16.5" customHeight="1" x14ac:dyDescent="0.3">
      <c r="B131" s="239" t="s">
        <v>2178</v>
      </c>
      <c r="C131" s="407"/>
      <c r="D131" s="402"/>
      <c r="E131" s="285" t="s">
        <v>72</v>
      </c>
      <c r="F131" s="410"/>
      <c r="G131" s="410"/>
      <c r="H131" s="99" t="s">
        <v>1985</v>
      </c>
      <c r="I131" s="256" t="s">
        <v>47</v>
      </c>
      <c r="J131" s="163"/>
    </row>
    <row r="132" spans="2:10" ht="16.5" customHeight="1" x14ac:dyDescent="0.3">
      <c r="B132" s="239" t="s">
        <v>2179</v>
      </c>
      <c r="C132" s="407"/>
      <c r="D132" s="402"/>
      <c r="E132" s="285" t="s">
        <v>72</v>
      </c>
      <c r="F132" s="410"/>
      <c r="G132" s="411"/>
      <c r="H132" s="99" t="s">
        <v>1986</v>
      </c>
      <c r="I132" s="256" t="s">
        <v>47</v>
      </c>
      <c r="J132" s="163"/>
    </row>
    <row r="133" spans="2:10" ht="16.5" customHeight="1" x14ac:dyDescent="0.3">
      <c r="B133" s="239" t="s">
        <v>2180</v>
      </c>
      <c r="C133" s="407"/>
      <c r="D133" s="402"/>
      <c r="E133" s="285" t="s">
        <v>72</v>
      </c>
      <c r="F133" s="410"/>
      <c r="G133" s="99" t="s">
        <v>1987</v>
      </c>
      <c r="H133" s="99" t="s">
        <v>1988</v>
      </c>
      <c r="I133" s="256" t="s">
        <v>47</v>
      </c>
      <c r="J133" s="163"/>
    </row>
    <row r="134" spans="2:10" ht="16.5" customHeight="1" x14ac:dyDescent="0.3">
      <c r="B134" s="239" t="s">
        <v>2181</v>
      </c>
      <c r="C134" s="407"/>
      <c r="D134" s="402"/>
      <c r="E134" s="285" t="s">
        <v>72</v>
      </c>
      <c r="F134" s="410"/>
      <c r="G134" s="99" t="s">
        <v>1989</v>
      </c>
      <c r="H134" s="99" t="s">
        <v>1990</v>
      </c>
      <c r="I134" s="256" t="s">
        <v>47</v>
      </c>
      <c r="J134" s="163"/>
    </row>
    <row r="135" spans="2:10" ht="16.5" customHeight="1" x14ac:dyDescent="0.3">
      <c r="B135" s="239" t="s">
        <v>2182</v>
      </c>
      <c r="C135" s="407"/>
      <c r="D135" s="403"/>
      <c r="E135" s="285" t="s">
        <v>72</v>
      </c>
      <c r="F135" s="411"/>
      <c r="G135" s="99" t="s">
        <v>1991</v>
      </c>
      <c r="H135" s="99" t="s">
        <v>1992</v>
      </c>
      <c r="I135" s="256" t="s">
        <v>47</v>
      </c>
      <c r="J135" s="163"/>
    </row>
    <row r="136" spans="2:10" ht="16.5" customHeight="1" x14ac:dyDescent="0.3">
      <c r="B136" s="239" t="s">
        <v>2183</v>
      </c>
      <c r="C136" s="407"/>
      <c r="D136" s="401" t="s">
        <v>2096</v>
      </c>
      <c r="E136" s="285" t="s">
        <v>72</v>
      </c>
      <c r="F136" s="409" t="s">
        <v>1908</v>
      </c>
      <c r="G136" s="415" t="s">
        <v>1909</v>
      </c>
      <c r="H136" s="99" t="s">
        <v>1910</v>
      </c>
      <c r="I136" s="256" t="s">
        <v>47</v>
      </c>
      <c r="J136" s="163"/>
    </row>
    <row r="137" spans="2:10" ht="16.5" customHeight="1" x14ac:dyDescent="0.3">
      <c r="B137" s="239" t="s">
        <v>2184</v>
      </c>
      <c r="C137" s="407"/>
      <c r="D137" s="402"/>
      <c r="E137" s="285" t="s">
        <v>72</v>
      </c>
      <c r="F137" s="411"/>
      <c r="G137" s="416"/>
      <c r="H137" s="99" t="s">
        <v>1942</v>
      </c>
      <c r="I137" s="256" t="s">
        <v>47</v>
      </c>
      <c r="J137" s="163"/>
    </row>
    <row r="138" spans="2:10" ht="16.5" customHeight="1" x14ac:dyDescent="0.3">
      <c r="B138" s="239" t="s">
        <v>2185</v>
      </c>
      <c r="C138" s="407"/>
      <c r="D138" s="402"/>
      <c r="E138" s="285" t="s">
        <v>72</v>
      </c>
      <c r="F138" s="257" t="s">
        <v>1912</v>
      </c>
      <c r="G138" s="257" t="s">
        <v>1913</v>
      </c>
      <c r="H138" s="99" t="s">
        <v>1941</v>
      </c>
      <c r="I138" s="256" t="s">
        <v>47</v>
      </c>
      <c r="J138" s="163"/>
    </row>
    <row r="139" spans="2:10" ht="16.5" customHeight="1" x14ac:dyDescent="0.3">
      <c r="B139" s="239" t="s">
        <v>2186</v>
      </c>
      <c r="C139" s="407"/>
      <c r="D139" s="412" t="s">
        <v>2091</v>
      </c>
      <c r="E139" s="285" t="s">
        <v>72</v>
      </c>
      <c r="F139" s="99" t="s">
        <v>1914</v>
      </c>
      <c r="G139" s="99" t="s">
        <v>1915</v>
      </c>
      <c r="H139" s="99" t="s">
        <v>1916</v>
      </c>
      <c r="I139" s="256" t="s">
        <v>47</v>
      </c>
      <c r="J139" s="163"/>
    </row>
    <row r="140" spans="2:10" ht="16.5" customHeight="1" x14ac:dyDescent="0.3">
      <c r="B140" s="239" t="s">
        <v>2187</v>
      </c>
      <c r="C140" s="407"/>
      <c r="D140" s="413"/>
      <c r="E140" s="285" t="s">
        <v>72</v>
      </c>
      <c r="F140" s="99" t="s">
        <v>1914</v>
      </c>
      <c r="G140" s="99" t="s">
        <v>1940</v>
      </c>
      <c r="H140" s="99"/>
      <c r="I140" s="256" t="s">
        <v>47</v>
      </c>
      <c r="J140" s="163"/>
    </row>
    <row r="141" spans="2:10" ht="16.5" customHeight="1" x14ac:dyDescent="0.3">
      <c r="B141" s="239" t="s">
        <v>2188</v>
      </c>
      <c r="C141" s="407"/>
      <c r="D141" s="413"/>
      <c r="E141" s="285" t="s">
        <v>72</v>
      </c>
      <c r="F141" s="99" t="s">
        <v>1917</v>
      </c>
      <c r="G141" s="99" t="s">
        <v>1918</v>
      </c>
      <c r="H141" s="99" t="s">
        <v>1919</v>
      </c>
      <c r="I141" s="256" t="s">
        <v>47</v>
      </c>
      <c r="J141" s="163"/>
    </row>
    <row r="142" spans="2:10" ht="16.5" customHeight="1" x14ac:dyDescent="0.3">
      <c r="B142" s="239" t="s">
        <v>2189</v>
      </c>
      <c r="C142" s="407"/>
      <c r="D142" s="413"/>
      <c r="E142" s="285" t="s">
        <v>72</v>
      </c>
      <c r="F142" s="99" t="s">
        <v>1920</v>
      </c>
      <c r="G142" s="99" t="s">
        <v>1921</v>
      </c>
      <c r="H142" s="99" t="s">
        <v>1922</v>
      </c>
      <c r="I142" s="256" t="s">
        <v>47</v>
      </c>
      <c r="J142" s="163"/>
    </row>
    <row r="143" spans="2:10" ht="16.5" customHeight="1" x14ac:dyDescent="0.3">
      <c r="B143" s="239" t="s">
        <v>2190</v>
      </c>
      <c r="C143" s="407"/>
      <c r="D143" s="413"/>
      <c r="E143" s="285" t="s">
        <v>72</v>
      </c>
      <c r="F143" s="99" t="s">
        <v>1923</v>
      </c>
      <c r="G143" s="99" t="s">
        <v>1924</v>
      </c>
      <c r="H143" s="99" t="s">
        <v>1925</v>
      </c>
      <c r="I143" s="256" t="s">
        <v>47</v>
      </c>
      <c r="J143" s="163"/>
    </row>
    <row r="144" spans="2:10" ht="16.5" customHeight="1" x14ac:dyDescent="0.3">
      <c r="B144" s="239" t="s">
        <v>2191</v>
      </c>
      <c r="C144" s="407"/>
      <c r="D144" s="413"/>
      <c r="E144" s="285" t="s">
        <v>72</v>
      </c>
      <c r="F144" s="99" t="s">
        <v>1926</v>
      </c>
      <c r="G144" s="99" t="s">
        <v>1928</v>
      </c>
      <c r="H144" s="99" t="s">
        <v>1919</v>
      </c>
      <c r="I144" s="256" t="s">
        <v>47</v>
      </c>
      <c r="J144" s="163"/>
    </row>
    <row r="145" spans="2:10" ht="16.5" customHeight="1" x14ac:dyDescent="0.3">
      <c r="B145" s="239" t="s">
        <v>2192</v>
      </c>
      <c r="C145" s="407"/>
      <c r="D145" s="413"/>
      <c r="E145" s="285" t="s">
        <v>72</v>
      </c>
      <c r="F145" s="99" t="s">
        <v>1927</v>
      </c>
      <c r="G145" s="99" t="s">
        <v>1929</v>
      </c>
      <c r="H145" s="99" t="s">
        <v>1922</v>
      </c>
      <c r="I145" s="256" t="s">
        <v>47</v>
      </c>
      <c r="J145" s="163"/>
    </row>
    <row r="146" spans="2:10" ht="16.5" customHeight="1" x14ac:dyDescent="0.3">
      <c r="B146" s="239" t="s">
        <v>2193</v>
      </c>
      <c r="C146" s="407"/>
      <c r="D146" s="413"/>
      <c r="E146" s="285" t="s">
        <v>72</v>
      </c>
      <c r="F146" s="99" t="s">
        <v>1930</v>
      </c>
      <c r="G146" s="258" t="s">
        <v>1931</v>
      </c>
      <c r="H146" s="99" t="s">
        <v>1932</v>
      </c>
      <c r="I146" s="256" t="s">
        <v>47</v>
      </c>
      <c r="J146" s="163"/>
    </row>
    <row r="147" spans="2:10" ht="16.5" customHeight="1" x14ac:dyDescent="0.3">
      <c r="B147" s="239" t="s">
        <v>2194</v>
      </c>
      <c r="C147" s="407"/>
      <c r="D147" s="413"/>
      <c r="E147" s="285" t="s">
        <v>72</v>
      </c>
      <c r="F147" s="99" t="s">
        <v>1935</v>
      </c>
      <c r="G147" s="99" t="s">
        <v>1936</v>
      </c>
      <c r="H147" s="99" t="s">
        <v>1938</v>
      </c>
      <c r="I147" s="256" t="s">
        <v>47</v>
      </c>
      <c r="J147" s="163"/>
    </row>
    <row r="148" spans="2:10" ht="16.5" customHeight="1" x14ac:dyDescent="0.3">
      <c r="B148" s="239" t="s">
        <v>2195</v>
      </c>
      <c r="C148" s="407"/>
      <c r="D148" s="413"/>
      <c r="E148" s="285" t="s">
        <v>72</v>
      </c>
      <c r="F148" s="99" t="s">
        <v>1935</v>
      </c>
      <c r="G148" s="99" t="s">
        <v>1937</v>
      </c>
      <c r="H148" s="99" t="s">
        <v>1939</v>
      </c>
      <c r="I148" s="256" t="s">
        <v>47</v>
      </c>
      <c r="J148" s="163"/>
    </row>
    <row r="149" spans="2:10" ht="16.5" customHeight="1" x14ac:dyDescent="0.3">
      <c r="B149" s="239" t="s">
        <v>2196</v>
      </c>
      <c r="C149" s="407"/>
      <c r="D149" s="414"/>
      <c r="E149" s="285" t="s">
        <v>72</v>
      </c>
      <c r="F149" s="99" t="s">
        <v>1933</v>
      </c>
      <c r="G149" s="258" t="s">
        <v>1934</v>
      </c>
      <c r="H149" s="99" t="s">
        <v>2044</v>
      </c>
      <c r="I149" s="256" t="s">
        <v>47</v>
      </c>
      <c r="J149" s="163"/>
    </row>
    <row r="150" spans="2:10" ht="16.5" customHeight="1" x14ac:dyDescent="0.3">
      <c r="B150" s="239" t="s">
        <v>2197</v>
      </c>
      <c r="C150" s="407"/>
      <c r="D150" s="401" t="s">
        <v>2092</v>
      </c>
      <c r="E150" s="285" t="s">
        <v>72</v>
      </c>
      <c r="F150" s="409" t="s">
        <v>1943</v>
      </c>
      <c r="G150" s="99" t="s">
        <v>1944</v>
      </c>
      <c r="H150" s="99" t="s">
        <v>1945</v>
      </c>
      <c r="I150" s="256" t="s">
        <v>47</v>
      </c>
      <c r="J150" s="163"/>
    </row>
    <row r="151" spans="2:10" ht="16.5" customHeight="1" x14ac:dyDescent="0.3">
      <c r="B151" s="239" t="s">
        <v>2198</v>
      </c>
      <c r="C151" s="407"/>
      <c r="D151" s="402"/>
      <c r="E151" s="285" t="s">
        <v>72</v>
      </c>
      <c r="F151" s="410"/>
      <c r="G151" s="99" t="s">
        <v>1946</v>
      </c>
      <c r="H151" s="99" t="s">
        <v>1947</v>
      </c>
      <c r="I151" s="256" t="s">
        <v>47</v>
      </c>
      <c r="J151" s="163"/>
    </row>
    <row r="152" spans="2:10" ht="16.5" customHeight="1" x14ac:dyDescent="0.3">
      <c r="B152" s="239" t="s">
        <v>2199</v>
      </c>
      <c r="C152" s="407"/>
      <c r="D152" s="402"/>
      <c r="E152" s="285" t="s">
        <v>72</v>
      </c>
      <c r="F152" s="410"/>
      <c r="G152" s="99" t="s">
        <v>1948</v>
      </c>
      <c r="H152" s="99" t="s">
        <v>1949</v>
      </c>
      <c r="I152" s="256" t="s">
        <v>47</v>
      </c>
      <c r="J152" s="163"/>
    </row>
    <row r="153" spans="2:10" ht="16.5" customHeight="1" x14ac:dyDescent="0.3">
      <c r="B153" s="239" t="s">
        <v>2200</v>
      </c>
      <c r="C153" s="407"/>
      <c r="D153" s="402"/>
      <c r="E153" s="285" t="s">
        <v>72</v>
      </c>
      <c r="F153" s="410"/>
      <c r="G153" s="99" t="s">
        <v>1950</v>
      </c>
      <c r="H153" s="99" t="s">
        <v>1951</v>
      </c>
      <c r="I153" s="256" t="s">
        <v>47</v>
      </c>
      <c r="J153" s="163"/>
    </row>
    <row r="154" spans="2:10" ht="16.5" customHeight="1" x14ac:dyDescent="0.3">
      <c r="B154" s="239" t="s">
        <v>2201</v>
      </c>
      <c r="C154" s="407"/>
      <c r="D154" s="402"/>
      <c r="E154" s="285" t="s">
        <v>72</v>
      </c>
      <c r="F154" s="410"/>
      <c r="G154" s="99" t="s">
        <v>1952</v>
      </c>
      <c r="H154" s="99" t="s">
        <v>1953</v>
      </c>
      <c r="I154" s="256" t="s">
        <v>47</v>
      </c>
      <c r="J154" s="163"/>
    </row>
    <row r="155" spans="2:10" ht="16.5" customHeight="1" x14ac:dyDescent="0.3">
      <c r="B155" s="239" t="s">
        <v>2202</v>
      </c>
      <c r="C155" s="407"/>
      <c r="D155" s="402"/>
      <c r="E155" s="285" t="s">
        <v>72</v>
      </c>
      <c r="F155" s="410"/>
      <c r="G155" s="99" t="s">
        <v>1956</v>
      </c>
      <c r="H155" s="99" t="s">
        <v>1954</v>
      </c>
      <c r="I155" s="256" t="s">
        <v>47</v>
      </c>
      <c r="J155" s="163"/>
    </row>
    <row r="156" spans="2:10" ht="16.5" customHeight="1" x14ac:dyDescent="0.3">
      <c r="B156" s="239" t="s">
        <v>2203</v>
      </c>
      <c r="C156" s="407"/>
      <c r="D156" s="402"/>
      <c r="E156" s="285" t="s">
        <v>72</v>
      </c>
      <c r="F156" s="410"/>
      <c r="G156" s="99" t="s">
        <v>1959</v>
      </c>
      <c r="H156" s="99" t="s">
        <v>1955</v>
      </c>
      <c r="I156" s="256" t="s">
        <v>47</v>
      </c>
      <c r="J156" s="163"/>
    </row>
    <row r="157" spans="2:10" ht="16.5" customHeight="1" x14ac:dyDescent="0.3">
      <c r="B157" s="239" t="s">
        <v>2204</v>
      </c>
      <c r="C157" s="407"/>
      <c r="D157" s="402"/>
      <c r="E157" s="285" t="s">
        <v>72</v>
      </c>
      <c r="F157" s="411"/>
      <c r="G157" s="258" t="s">
        <v>1957</v>
      </c>
      <c r="H157" s="99" t="s">
        <v>1958</v>
      </c>
      <c r="I157" s="256" t="s">
        <v>47</v>
      </c>
      <c r="J157" s="163"/>
    </row>
    <row r="158" spans="2:10" ht="16.5" customHeight="1" x14ac:dyDescent="0.3">
      <c r="B158" s="239" t="s">
        <v>2205</v>
      </c>
      <c r="C158" s="407"/>
      <c r="D158" s="402"/>
      <c r="E158" s="285" t="s">
        <v>72</v>
      </c>
      <c r="F158" s="409" t="s">
        <v>1971</v>
      </c>
      <c r="G158" s="409" t="s">
        <v>1960</v>
      </c>
      <c r="H158" s="99" t="s">
        <v>1961</v>
      </c>
      <c r="I158" s="256" t="s">
        <v>47</v>
      </c>
      <c r="J158" s="163"/>
    </row>
    <row r="159" spans="2:10" ht="16.5" customHeight="1" x14ac:dyDescent="0.3">
      <c r="B159" s="239" t="s">
        <v>2206</v>
      </c>
      <c r="C159" s="407"/>
      <c r="D159" s="402"/>
      <c r="E159" s="285" t="s">
        <v>72</v>
      </c>
      <c r="F159" s="410"/>
      <c r="G159" s="410"/>
      <c r="H159" s="99" t="s">
        <v>1962</v>
      </c>
      <c r="I159" s="256" t="s">
        <v>47</v>
      </c>
      <c r="J159" s="163"/>
    </row>
    <row r="160" spans="2:10" ht="16.5" customHeight="1" x14ac:dyDescent="0.3">
      <c r="B160" s="239" t="s">
        <v>2207</v>
      </c>
      <c r="C160" s="407"/>
      <c r="D160" s="402"/>
      <c r="E160" s="285" t="s">
        <v>72</v>
      </c>
      <c r="F160" s="410"/>
      <c r="G160" s="410"/>
      <c r="H160" s="99" t="s">
        <v>1963</v>
      </c>
      <c r="I160" s="256" t="s">
        <v>47</v>
      </c>
      <c r="J160" s="163"/>
    </row>
    <row r="161" spans="2:10" ht="16.5" customHeight="1" x14ac:dyDescent="0.3">
      <c r="B161" s="239" t="s">
        <v>2208</v>
      </c>
      <c r="C161" s="407"/>
      <c r="D161" s="402"/>
      <c r="E161" s="285" t="s">
        <v>72</v>
      </c>
      <c r="F161" s="410"/>
      <c r="G161" s="410"/>
      <c r="H161" s="99" t="s">
        <v>1964</v>
      </c>
      <c r="I161" s="256" t="s">
        <v>47</v>
      </c>
      <c r="J161" s="163"/>
    </row>
    <row r="162" spans="2:10" ht="16.5" customHeight="1" x14ac:dyDescent="0.3">
      <c r="B162" s="239" t="s">
        <v>2209</v>
      </c>
      <c r="C162" s="407"/>
      <c r="D162" s="402"/>
      <c r="E162" s="285" t="s">
        <v>72</v>
      </c>
      <c r="F162" s="410"/>
      <c r="G162" s="411"/>
      <c r="H162" s="99" t="s">
        <v>1965</v>
      </c>
      <c r="I162" s="256" t="s">
        <v>47</v>
      </c>
      <c r="J162" s="163"/>
    </row>
    <row r="163" spans="2:10" ht="16.5" customHeight="1" x14ac:dyDescent="0.3">
      <c r="B163" s="239" t="s">
        <v>2210</v>
      </c>
      <c r="C163" s="407"/>
      <c r="D163" s="402"/>
      <c r="E163" s="285" t="s">
        <v>72</v>
      </c>
      <c r="F163" s="410"/>
      <c r="G163" s="409" t="s">
        <v>1966</v>
      </c>
      <c r="H163" s="99" t="s">
        <v>1967</v>
      </c>
      <c r="I163" s="256" t="s">
        <v>47</v>
      </c>
      <c r="J163" s="163"/>
    </row>
    <row r="164" spans="2:10" ht="16.5" customHeight="1" x14ac:dyDescent="0.3">
      <c r="B164" s="239" t="s">
        <v>2211</v>
      </c>
      <c r="C164" s="407"/>
      <c r="D164" s="402"/>
      <c r="E164" s="285" t="s">
        <v>72</v>
      </c>
      <c r="F164" s="410"/>
      <c r="G164" s="411"/>
      <c r="H164" s="99" t="s">
        <v>1968</v>
      </c>
      <c r="I164" s="256" t="s">
        <v>47</v>
      </c>
      <c r="J164" s="163"/>
    </row>
    <row r="165" spans="2:10" ht="16.5" customHeight="1" x14ac:dyDescent="0.3">
      <c r="B165" s="239" t="s">
        <v>2212</v>
      </c>
      <c r="C165" s="407"/>
      <c r="D165" s="402"/>
      <c r="E165" s="285" t="s">
        <v>72</v>
      </c>
      <c r="F165" s="411"/>
      <c r="G165" s="258" t="s">
        <v>1969</v>
      </c>
      <c r="H165" s="99" t="s">
        <v>1970</v>
      </c>
      <c r="I165" s="256" t="s">
        <v>47</v>
      </c>
      <c r="J165" s="163"/>
    </row>
    <row r="166" spans="2:10" ht="16.5" customHeight="1" x14ac:dyDescent="0.3">
      <c r="B166" s="239" t="s">
        <v>2213</v>
      </c>
      <c r="C166" s="407"/>
      <c r="D166" s="402"/>
      <c r="E166" s="285" t="s">
        <v>72</v>
      </c>
      <c r="F166" s="409" t="s">
        <v>1973</v>
      </c>
      <c r="G166" s="99" t="s">
        <v>1972</v>
      </c>
      <c r="H166" s="99" t="s">
        <v>1974</v>
      </c>
      <c r="I166" s="256" t="s">
        <v>47</v>
      </c>
      <c r="J166" s="163"/>
    </row>
    <row r="167" spans="2:10" ht="16.5" customHeight="1" x14ac:dyDescent="0.3">
      <c r="B167" s="239" t="s">
        <v>2214</v>
      </c>
      <c r="C167" s="407"/>
      <c r="D167" s="402"/>
      <c r="E167" s="285" t="s">
        <v>72</v>
      </c>
      <c r="F167" s="410"/>
      <c r="G167" s="99" t="s">
        <v>1978</v>
      </c>
      <c r="H167" s="99" t="s">
        <v>1975</v>
      </c>
      <c r="I167" s="256" t="s">
        <v>47</v>
      </c>
      <c r="J167" s="163"/>
    </row>
    <row r="168" spans="2:10" ht="16.5" customHeight="1" x14ac:dyDescent="0.3">
      <c r="B168" s="239" t="s">
        <v>2215</v>
      </c>
      <c r="C168" s="407"/>
      <c r="D168" s="402"/>
      <c r="E168" s="285" t="s">
        <v>72</v>
      </c>
      <c r="F168" s="410"/>
      <c r="G168" s="409" t="s">
        <v>1979</v>
      </c>
      <c r="H168" s="99" t="s">
        <v>1980</v>
      </c>
      <c r="I168" s="256" t="s">
        <v>47</v>
      </c>
      <c r="J168" s="163"/>
    </row>
    <row r="169" spans="2:10" ht="16.5" customHeight="1" x14ac:dyDescent="0.3">
      <c r="B169" s="239" t="s">
        <v>2216</v>
      </c>
      <c r="C169" s="407"/>
      <c r="D169" s="402"/>
      <c r="E169" s="285" t="s">
        <v>72</v>
      </c>
      <c r="F169" s="410"/>
      <c r="G169" s="411"/>
      <c r="H169" s="99" t="s">
        <v>1981</v>
      </c>
      <c r="I169" s="256" t="s">
        <v>47</v>
      </c>
      <c r="J169" s="163"/>
    </row>
    <row r="170" spans="2:10" ht="16.5" customHeight="1" x14ac:dyDescent="0.3">
      <c r="B170" s="239" t="s">
        <v>2217</v>
      </c>
      <c r="C170" s="407"/>
      <c r="D170" s="403"/>
      <c r="E170" s="285" t="s">
        <v>72</v>
      </c>
      <c r="F170" s="411"/>
      <c r="G170" s="99" t="s">
        <v>1976</v>
      </c>
      <c r="H170" s="99" t="s">
        <v>1977</v>
      </c>
      <c r="I170" s="256" t="s">
        <v>47</v>
      </c>
      <c r="J170" s="163"/>
    </row>
    <row r="171" spans="2:10" ht="16.5" customHeight="1" x14ac:dyDescent="0.3">
      <c r="B171" s="239" t="s">
        <v>2218</v>
      </c>
      <c r="C171" s="407"/>
      <c r="D171" s="401" t="s">
        <v>2093</v>
      </c>
      <c r="E171" s="285" t="s">
        <v>72</v>
      </c>
      <c r="F171" s="409" t="s">
        <v>1982</v>
      </c>
      <c r="G171" s="409" t="s">
        <v>1983</v>
      </c>
      <c r="H171" s="99" t="s">
        <v>1984</v>
      </c>
      <c r="I171" s="256" t="s">
        <v>47</v>
      </c>
      <c r="J171" s="163"/>
    </row>
    <row r="172" spans="2:10" ht="16.5" customHeight="1" x14ac:dyDescent="0.3">
      <c r="B172" s="239" t="s">
        <v>2219</v>
      </c>
      <c r="C172" s="407"/>
      <c r="D172" s="402"/>
      <c r="E172" s="285" t="s">
        <v>72</v>
      </c>
      <c r="F172" s="410"/>
      <c r="G172" s="410"/>
      <c r="H172" s="99" t="s">
        <v>1985</v>
      </c>
      <c r="I172" s="256" t="s">
        <v>47</v>
      </c>
      <c r="J172" s="163"/>
    </row>
    <row r="173" spans="2:10" ht="16.5" customHeight="1" x14ac:dyDescent="0.3">
      <c r="B173" s="239" t="s">
        <v>2220</v>
      </c>
      <c r="C173" s="407"/>
      <c r="D173" s="402"/>
      <c r="E173" s="285" t="s">
        <v>72</v>
      </c>
      <c r="F173" s="410"/>
      <c r="G173" s="411"/>
      <c r="H173" s="99" t="s">
        <v>1986</v>
      </c>
      <c r="I173" s="256" t="s">
        <v>47</v>
      </c>
      <c r="J173" s="163"/>
    </row>
    <row r="174" spans="2:10" ht="16.5" customHeight="1" x14ac:dyDescent="0.3">
      <c r="B174" s="239" t="s">
        <v>2221</v>
      </c>
      <c r="C174" s="407"/>
      <c r="D174" s="402"/>
      <c r="E174" s="285" t="s">
        <v>72</v>
      </c>
      <c r="F174" s="410"/>
      <c r="G174" s="99" t="s">
        <v>1987</v>
      </c>
      <c r="H174" s="99" t="s">
        <v>1988</v>
      </c>
      <c r="I174" s="256" t="s">
        <v>47</v>
      </c>
      <c r="J174" s="163"/>
    </row>
    <row r="175" spans="2:10" ht="16.5" customHeight="1" x14ac:dyDescent="0.3">
      <c r="B175" s="239" t="s">
        <v>2222</v>
      </c>
      <c r="C175" s="407"/>
      <c r="D175" s="402"/>
      <c r="E175" s="285" t="s">
        <v>72</v>
      </c>
      <c r="F175" s="410"/>
      <c r="G175" s="99" t="s">
        <v>1989</v>
      </c>
      <c r="H175" s="99" t="s">
        <v>1990</v>
      </c>
      <c r="I175" s="256" t="s">
        <v>47</v>
      </c>
      <c r="J175" s="163"/>
    </row>
    <row r="176" spans="2:10" ht="16.5" customHeight="1" x14ac:dyDescent="0.3">
      <c r="B176" s="239" t="s">
        <v>2223</v>
      </c>
      <c r="C176" s="407"/>
      <c r="D176" s="403"/>
      <c r="E176" s="285" t="s">
        <v>72</v>
      </c>
      <c r="F176" s="411"/>
      <c r="G176" s="99" t="s">
        <v>1991</v>
      </c>
      <c r="H176" s="99" t="s">
        <v>1992</v>
      </c>
      <c r="I176" s="256" t="s">
        <v>47</v>
      </c>
      <c r="J176" s="163"/>
    </row>
    <row r="177" spans="2:10" ht="16.5" customHeight="1" x14ac:dyDescent="0.3">
      <c r="B177" s="239" t="s">
        <v>2224</v>
      </c>
      <c r="C177" s="407"/>
      <c r="D177" s="401" t="s">
        <v>2097</v>
      </c>
      <c r="E177" s="285" t="s">
        <v>72</v>
      </c>
      <c r="F177" s="409" t="s">
        <v>1908</v>
      </c>
      <c r="G177" s="415" t="s">
        <v>1909</v>
      </c>
      <c r="H177" s="99" t="s">
        <v>1910</v>
      </c>
      <c r="I177" s="256" t="s">
        <v>47</v>
      </c>
      <c r="J177" s="163"/>
    </row>
    <row r="178" spans="2:10" ht="16.5" customHeight="1" x14ac:dyDescent="0.3">
      <c r="B178" s="239" t="s">
        <v>2225</v>
      </c>
      <c r="C178" s="407"/>
      <c r="D178" s="402"/>
      <c r="E178" s="285" t="s">
        <v>72</v>
      </c>
      <c r="F178" s="411"/>
      <c r="G178" s="416"/>
      <c r="H178" s="99" t="s">
        <v>1942</v>
      </c>
      <c r="I178" s="256" t="s">
        <v>47</v>
      </c>
      <c r="J178" s="163"/>
    </row>
    <row r="179" spans="2:10" ht="16.5" customHeight="1" x14ac:dyDescent="0.3">
      <c r="B179" s="239" t="s">
        <v>2226</v>
      </c>
      <c r="C179" s="407"/>
      <c r="D179" s="402"/>
      <c r="E179" s="285" t="s">
        <v>72</v>
      </c>
      <c r="F179" s="257" t="s">
        <v>1912</v>
      </c>
      <c r="G179" s="257" t="s">
        <v>1913</v>
      </c>
      <c r="H179" s="99" t="s">
        <v>1941</v>
      </c>
      <c r="I179" s="256" t="s">
        <v>47</v>
      </c>
      <c r="J179" s="163"/>
    </row>
    <row r="180" spans="2:10" ht="16.5" customHeight="1" x14ac:dyDescent="0.3">
      <c r="B180" s="239" t="s">
        <v>2227</v>
      </c>
      <c r="C180" s="407"/>
      <c r="D180" s="412" t="s">
        <v>2091</v>
      </c>
      <c r="E180" s="285" t="s">
        <v>72</v>
      </c>
      <c r="F180" s="99" t="s">
        <v>1914</v>
      </c>
      <c r="G180" s="99" t="s">
        <v>1915</v>
      </c>
      <c r="H180" s="99" t="s">
        <v>1916</v>
      </c>
      <c r="I180" s="256" t="s">
        <v>47</v>
      </c>
      <c r="J180" s="163"/>
    </row>
    <row r="181" spans="2:10" ht="16.5" customHeight="1" x14ac:dyDescent="0.3">
      <c r="B181" s="239" t="s">
        <v>2228</v>
      </c>
      <c r="C181" s="407"/>
      <c r="D181" s="413"/>
      <c r="E181" s="285" t="s">
        <v>72</v>
      </c>
      <c r="F181" s="99" t="s">
        <v>1914</v>
      </c>
      <c r="G181" s="99" t="s">
        <v>1940</v>
      </c>
      <c r="H181" s="99"/>
      <c r="I181" s="256" t="s">
        <v>47</v>
      </c>
      <c r="J181" s="163"/>
    </row>
    <row r="182" spans="2:10" ht="16.5" customHeight="1" x14ac:dyDescent="0.3">
      <c r="B182" s="239" t="s">
        <v>2229</v>
      </c>
      <c r="C182" s="407"/>
      <c r="D182" s="413"/>
      <c r="E182" s="285" t="s">
        <v>72</v>
      </c>
      <c r="F182" s="99" t="s">
        <v>1917</v>
      </c>
      <c r="G182" s="99" t="s">
        <v>1918</v>
      </c>
      <c r="H182" s="99" t="s">
        <v>1919</v>
      </c>
      <c r="I182" s="256" t="s">
        <v>47</v>
      </c>
      <c r="J182" s="163"/>
    </row>
    <row r="183" spans="2:10" ht="16.5" customHeight="1" x14ac:dyDescent="0.3">
      <c r="B183" s="239" t="s">
        <v>2230</v>
      </c>
      <c r="C183" s="407"/>
      <c r="D183" s="413"/>
      <c r="E183" s="285" t="s">
        <v>72</v>
      </c>
      <c r="F183" s="99" t="s">
        <v>1920</v>
      </c>
      <c r="G183" s="99" t="s">
        <v>1921</v>
      </c>
      <c r="H183" s="99" t="s">
        <v>1922</v>
      </c>
      <c r="I183" s="256" t="s">
        <v>47</v>
      </c>
      <c r="J183" s="163"/>
    </row>
    <row r="184" spans="2:10" ht="16.5" customHeight="1" x14ac:dyDescent="0.3">
      <c r="B184" s="239" t="s">
        <v>2231</v>
      </c>
      <c r="C184" s="407"/>
      <c r="D184" s="413"/>
      <c r="E184" s="285" t="s">
        <v>72</v>
      </c>
      <c r="F184" s="99" t="s">
        <v>1923</v>
      </c>
      <c r="G184" s="99" t="s">
        <v>1924</v>
      </c>
      <c r="H184" s="99" t="s">
        <v>1925</v>
      </c>
      <c r="I184" s="256" t="s">
        <v>47</v>
      </c>
      <c r="J184" s="163"/>
    </row>
    <row r="185" spans="2:10" ht="16.5" customHeight="1" x14ac:dyDescent="0.3">
      <c r="B185" s="239" t="s">
        <v>2232</v>
      </c>
      <c r="C185" s="407"/>
      <c r="D185" s="413"/>
      <c r="E185" s="285" t="s">
        <v>72</v>
      </c>
      <c r="F185" s="99" t="s">
        <v>1926</v>
      </c>
      <c r="G185" s="99" t="s">
        <v>1928</v>
      </c>
      <c r="H185" s="99" t="s">
        <v>1919</v>
      </c>
      <c r="I185" s="256" t="s">
        <v>47</v>
      </c>
      <c r="J185" s="163"/>
    </row>
    <row r="186" spans="2:10" ht="16.5" customHeight="1" x14ac:dyDescent="0.3">
      <c r="B186" s="239" t="s">
        <v>2233</v>
      </c>
      <c r="C186" s="407"/>
      <c r="D186" s="413"/>
      <c r="E186" s="285" t="s">
        <v>72</v>
      </c>
      <c r="F186" s="99" t="s">
        <v>1927</v>
      </c>
      <c r="G186" s="99" t="s">
        <v>1929</v>
      </c>
      <c r="H186" s="99" t="s">
        <v>1922</v>
      </c>
      <c r="I186" s="256" t="s">
        <v>47</v>
      </c>
      <c r="J186" s="163"/>
    </row>
    <row r="187" spans="2:10" ht="16.5" customHeight="1" x14ac:dyDescent="0.3">
      <c r="B187" s="239" t="s">
        <v>2234</v>
      </c>
      <c r="C187" s="407"/>
      <c r="D187" s="413"/>
      <c r="E187" s="285" t="s">
        <v>72</v>
      </c>
      <c r="F187" s="99" t="s">
        <v>1930</v>
      </c>
      <c r="G187" s="258" t="s">
        <v>1931</v>
      </c>
      <c r="H187" s="99" t="s">
        <v>1932</v>
      </c>
      <c r="I187" s="256" t="s">
        <v>47</v>
      </c>
      <c r="J187" s="163"/>
    </row>
    <row r="188" spans="2:10" ht="16.5" customHeight="1" x14ac:dyDescent="0.3">
      <c r="B188" s="239" t="s">
        <v>2235</v>
      </c>
      <c r="C188" s="407"/>
      <c r="D188" s="413"/>
      <c r="E188" s="285" t="s">
        <v>72</v>
      </c>
      <c r="F188" s="99" t="s">
        <v>1935</v>
      </c>
      <c r="G188" s="99" t="s">
        <v>1936</v>
      </c>
      <c r="H188" s="99" t="s">
        <v>1938</v>
      </c>
      <c r="I188" s="256" t="s">
        <v>47</v>
      </c>
      <c r="J188" s="163"/>
    </row>
    <row r="189" spans="2:10" ht="16.5" customHeight="1" x14ac:dyDescent="0.3">
      <c r="B189" s="239" t="s">
        <v>2236</v>
      </c>
      <c r="C189" s="407"/>
      <c r="D189" s="413"/>
      <c r="E189" s="285" t="s">
        <v>72</v>
      </c>
      <c r="F189" s="99" t="s">
        <v>1935</v>
      </c>
      <c r="G189" s="99" t="s">
        <v>1937</v>
      </c>
      <c r="H189" s="99" t="s">
        <v>1939</v>
      </c>
      <c r="I189" s="256" t="s">
        <v>47</v>
      </c>
      <c r="J189" s="163"/>
    </row>
    <row r="190" spans="2:10" ht="16.5" customHeight="1" x14ac:dyDescent="0.3">
      <c r="B190" s="239" t="s">
        <v>2237</v>
      </c>
      <c r="C190" s="407"/>
      <c r="D190" s="414"/>
      <c r="E190" s="285" t="s">
        <v>72</v>
      </c>
      <c r="F190" s="99" t="s">
        <v>1933</v>
      </c>
      <c r="G190" s="258" t="s">
        <v>1934</v>
      </c>
      <c r="H190" s="99" t="s">
        <v>2044</v>
      </c>
      <c r="I190" s="256" t="s">
        <v>47</v>
      </c>
      <c r="J190" s="163"/>
    </row>
    <row r="191" spans="2:10" ht="16.5" customHeight="1" x14ac:dyDescent="0.3">
      <c r="B191" s="239" t="s">
        <v>2238</v>
      </c>
      <c r="C191" s="407"/>
      <c r="D191" s="401" t="s">
        <v>2092</v>
      </c>
      <c r="E191" s="285" t="s">
        <v>72</v>
      </c>
      <c r="F191" s="409" t="s">
        <v>1943</v>
      </c>
      <c r="G191" s="99" t="s">
        <v>1944</v>
      </c>
      <c r="H191" s="99" t="s">
        <v>1945</v>
      </c>
      <c r="I191" s="256" t="s">
        <v>47</v>
      </c>
      <c r="J191" s="163"/>
    </row>
    <row r="192" spans="2:10" ht="16.5" customHeight="1" x14ac:dyDescent="0.3">
      <c r="B192" s="239" t="s">
        <v>2239</v>
      </c>
      <c r="C192" s="407"/>
      <c r="D192" s="402"/>
      <c r="E192" s="285" t="s">
        <v>72</v>
      </c>
      <c r="F192" s="410"/>
      <c r="G192" s="99" t="s">
        <v>1946</v>
      </c>
      <c r="H192" s="99" t="s">
        <v>1947</v>
      </c>
      <c r="I192" s="256" t="s">
        <v>47</v>
      </c>
      <c r="J192" s="163"/>
    </row>
    <row r="193" spans="2:10" ht="16.5" customHeight="1" x14ac:dyDescent="0.3">
      <c r="B193" s="239" t="s">
        <v>2240</v>
      </c>
      <c r="C193" s="407"/>
      <c r="D193" s="402"/>
      <c r="E193" s="285" t="s">
        <v>72</v>
      </c>
      <c r="F193" s="410"/>
      <c r="G193" s="99" t="s">
        <v>1948</v>
      </c>
      <c r="H193" s="99" t="s">
        <v>1949</v>
      </c>
      <c r="I193" s="256" t="s">
        <v>47</v>
      </c>
      <c r="J193" s="163"/>
    </row>
    <row r="194" spans="2:10" ht="16.5" customHeight="1" x14ac:dyDescent="0.3">
      <c r="B194" s="239" t="s">
        <v>2241</v>
      </c>
      <c r="C194" s="407"/>
      <c r="D194" s="402"/>
      <c r="E194" s="285" t="s">
        <v>72</v>
      </c>
      <c r="F194" s="410"/>
      <c r="G194" s="99" t="s">
        <v>1950</v>
      </c>
      <c r="H194" s="99" t="s">
        <v>1951</v>
      </c>
      <c r="I194" s="256" t="s">
        <v>47</v>
      </c>
      <c r="J194" s="163"/>
    </row>
    <row r="195" spans="2:10" ht="16.5" customHeight="1" x14ac:dyDescent="0.3">
      <c r="B195" s="239" t="s">
        <v>2242</v>
      </c>
      <c r="C195" s="407"/>
      <c r="D195" s="402"/>
      <c r="E195" s="285" t="s">
        <v>72</v>
      </c>
      <c r="F195" s="410"/>
      <c r="G195" s="99" t="s">
        <v>1952</v>
      </c>
      <c r="H195" s="99" t="s">
        <v>1953</v>
      </c>
      <c r="I195" s="256" t="s">
        <v>47</v>
      </c>
      <c r="J195" s="163"/>
    </row>
    <row r="196" spans="2:10" ht="16.5" customHeight="1" x14ac:dyDescent="0.3">
      <c r="B196" s="239" t="s">
        <v>2243</v>
      </c>
      <c r="C196" s="407"/>
      <c r="D196" s="402"/>
      <c r="E196" s="285" t="s">
        <v>72</v>
      </c>
      <c r="F196" s="410"/>
      <c r="G196" s="99" t="s">
        <v>1956</v>
      </c>
      <c r="H196" s="99" t="s">
        <v>1954</v>
      </c>
      <c r="I196" s="256" t="s">
        <v>47</v>
      </c>
      <c r="J196" s="163"/>
    </row>
    <row r="197" spans="2:10" ht="16.5" customHeight="1" x14ac:dyDescent="0.3">
      <c r="B197" s="239" t="s">
        <v>2244</v>
      </c>
      <c r="C197" s="407"/>
      <c r="D197" s="402"/>
      <c r="E197" s="285" t="s">
        <v>72</v>
      </c>
      <c r="F197" s="410"/>
      <c r="G197" s="99" t="s">
        <v>1959</v>
      </c>
      <c r="H197" s="99" t="s">
        <v>1955</v>
      </c>
      <c r="I197" s="256" t="s">
        <v>47</v>
      </c>
      <c r="J197" s="163"/>
    </row>
    <row r="198" spans="2:10" ht="16.5" customHeight="1" x14ac:dyDescent="0.3">
      <c r="B198" s="239" t="s">
        <v>2245</v>
      </c>
      <c r="C198" s="407"/>
      <c r="D198" s="402"/>
      <c r="E198" s="285" t="s">
        <v>72</v>
      </c>
      <c r="F198" s="411"/>
      <c r="G198" s="258" t="s">
        <v>1957</v>
      </c>
      <c r="H198" s="99" t="s">
        <v>1958</v>
      </c>
      <c r="I198" s="256" t="s">
        <v>47</v>
      </c>
      <c r="J198" s="163"/>
    </row>
    <row r="199" spans="2:10" ht="16.5" customHeight="1" x14ac:dyDescent="0.3">
      <c r="B199" s="239" t="s">
        <v>2246</v>
      </c>
      <c r="C199" s="407"/>
      <c r="D199" s="402"/>
      <c r="E199" s="285" t="s">
        <v>72</v>
      </c>
      <c r="F199" s="409" t="s">
        <v>1971</v>
      </c>
      <c r="G199" s="409" t="s">
        <v>1960</v>
      </c>
      <c r="H199" s="99" t="s">
        <v>1961</v>
      </c>
      <c r="I199" s="256" t="s">
        <v>47</v>
      </c>
      <c r="J199" s="163"/>
    </row>
    <row r="200" spans="2:10" ht="16.5" customHeight="1" x14ac:dyDescent="0.3">
      <c r="B200" s="239" t="s">
        <v>2247</v>
      </c>
      <c r="C200" s="407"/>
      <c r="D200" s="402"/>
      <c r="E200" s="285" t="s">
        <v>72</v>
      </c>
      <c r="F200" s="410"/>
      <c r="G200" s="410"/>
      <c r="H200" s="99" t="s">
        <v>1962</v>
      </c>
      <c r="I200" s="256" t="s">
        <v>47</v>
      </c>
      <c r="J200" s="163"/>
    </row>
    <row r="201" spans="2:10" ht="16.5" customHeight="1" x14ac:dyDescent="0.3">
      <c r="B201" s="239" t="s">
        <v>2248</v>
      </c>
      <c r="C201" s="407"/>
      <c r="D201" s="402"/>
      <c r="E201" s="285" t="s">
        <v>72</v>
      </c>
      <c r="F201" s="410"/>
      <c r="G201" s="410"/>
      <c r="H201" s="99" t="s">
        <v>1963</v>
      </c>
      <c r="I201" s="256" t="s">
        <v>47</v>
      </c>
      <c r="J201" s="163"/>
    </row>
    <row r="202" spans="2:10" ht="16.5" customHeight="1" x14ac:dyDescent="0.3">
      <c r="B202" s="239" t="s">
        <v>2249</v>
      </c>
      <c r="C202" s="407"/>
      <c r="D202" s="402"/>
      <c r="E202" s="285" t="s">
        <v>72</v>
      </c>
      <c r="F202" s="410"/>
      <c r="G202" s="410"/>
      <c r="H202" s="99" t="s">
        <v>1964</v>
      </c>
      <c r="I202" s="256" t="s">
        <v>47</v>
      </c>
      <c r="J202" s="163"/>
    </row>
    <row r="203" spans="2:10" ht="16.5" customHeight="1" x14ac:dyDescent="0.3">
      <c r="B203" s="239" t="s">
        <v>2250</v>
      </c>
      <c r="C203" s="407"/>
      <c r="D203" s="402"/>
      <c r="E203" s="285" t="s">
        <v>72</v>
      </c>
      <c r="F203" s="410"/>
      <c r="G203" s="411"/>
      <c r="H203" s="99" t="s">
        <v>1965</v>
      </c>
      <c r="I203" s="256" t="s">
        <v>47</v>
      </c>
      <c r="J203" s="163"/>
    </row>
    <row r="204" spans="2:10" ht="16.5" customHeight="1" x14ac:dyDescent="0.3">
      <c r="B204" s="239" t="s">
        <v>2251</v>
      </c>
      <c r="C204" s="407"/>
      <c r="D204" s="402"/>
      <c r="E204" s="285" t="s">
        <v>72</v>
      </c>
      <c r="F204" s="410"/>
      <c r="G204" s="409" t="s">
        <v>1966</v>
      </c>
      <c r="H204" s="99" t="s">
        <v>1967</v>
      </c>
      <c r="I204" s="256" t="s">
        <v>47</v>
      </c>
      <c r="J204" s="163"/>
    </row>
    <row r="205" spans="2:10" ht="16.5" customHeight="1" x14ac:dyDescent="0.3">
      <c r="B205" s="239" t="s">
        <v>2252</v>
      </c>
      <c r="C205" s="407"/>
      <c r="D205" s="402"/>
      <c r="E205" s="285" t="s">
        <v>72</v>
      </c>
      <c r="F205" s="410"/>
      <c r="G205" s="411"/>
      <c r="H205" s="99" t="s">
        <v>1968</v>
      </c>
      <c r="I205" s="256" t="s">
        <v>47</v>
      </c>
      <c r="J205" s="163"/>
    </row>
    <row r="206" spans="2:10" ht="16.5" customHeight="1" x14ac:dyDescent="0.3">
      <c r="B206" s="239" t="s">
        <v>2253</v>
      </c>
      <c r="C206" s="407"/>
      <c r="D206" s="402"/>
      <c r="E206" s="285" t="s">
        <v>72</v>
      </c>
      <c r="F206" s="411"/>
      <c r="G206" s="258" t="s">
        <v>1969</v>
      </c>
      <c r="H206" s="99" t="s">
        <v>1970</v>
      </c>
      <c r="I206" s="256" t="s">
        <v>47</v>
      </c>
      <c r="J206" s="163"/>
    </row>
    <row r="207" spans="2:10" ht="16.5" customHeight="1" x14ac:dyDescent="0.3">
      <c r="B207" s="239" t="s">
        <v>2254</v>
      </c>
      <c r="C207" s="407"/>
      <c r="D207" s="402"/>
      <c r="E207" s="285" t="s">
        <v>72</v>
      </c>
      <c r="F207" s="409" t="s">
        <v>1973</v>
      </c>
      <c r="G207" s="99" t="s">
        <v>1972</v>
      </c>
      <c r="H207" s="99" t="s">
        <v>1974</v>
      </c>
      <c r="I207" s="256" t="s">
        <v>47</v>
      </c>
      <c r="J207" s="163"/>
    </row>
    <row r="208" spans="2:10" ht="16.5" customHeight="1" x14ac:dyDescent="0.3">
      <c r="B208" s="239" t="s">
        <v>2255</v>
      </c>
      <c r="C208" s="407"/>
      <c r="D208" s="402"/>
      <c r="E208" s="285" t="s">
        <v>72</v>
      </c>
      <c r="F208" s="410"/>
      <c r="G208" s="99" t="s">
        <v>1978</v>
      </c>
      <c r="H208" s="99" t="s">
        <v>1975</v>
      </c>
      <c r="I208" s="256" t="s">
        <v>47</v>
      </c>
      <c r="J208" s="163"/>
    </row>
    <row r="209" spans="2:10" ht="16.5" customHeight="1" x14ac:dyDescent="0.3">
      <c r="B209" s="239" t="s">
        <v>2256</v>
      </c>
      <c r="C209" s="407"/>
      <c r="D209" s="402"/>
      <c r="E209" s="285" t="s">
        <v>72</v>
      </c>
      <c r="F209" s="410"/>
      <c r="G209" s="409" t="s">
        <v>1979</v>
      </c>
      <c r="H209" s="99" t="s">
        <v>1980</v>
      </c>
      <c r="I209" s="256" t="s">
        <v>47</v>
      </c>
      <c r="J209" s="163"/>
    </row>
    <row r="210" spans="2:10" ht="16.5" customHeight="1" x14ac:dyDescent="0.3">
      <c r="B210" s="239" t="s">
        <v>2257</v>
      </c>
      <c r="C210" s="407"/>
      <c r="D210" s="402"/>
      <c r="E210" s="285" t="s">
        <v>72</v>
      </c>
      <c r="F210" s="410"/>
      <c r="G210" s="411"/>
      <c r="H210" s="99" t="s">
        <v>1981</v>
      </c>
      <c r="I210" s="256" t="s">
        <v>47</v>
      </c>
      <c r="J210" s="163"/>
    </row>
    <row r="211" spans="2:10" ht="16.5" customHeight="1" x14ac:dyDescent="0.3">
      <c r="B211" s="239" t="s">
        <v>2258</v>
      </c>
      <c r="C211" s="407"/>
      <c r="D211" s="403"/>
      <c r="E211" s="285" t="s">
        <v>72</v>
      </c>
      <c r="F211" s="411"/>
      <c r="G211" s="99" t="s">
        <v>1976</v>
      </c>
      <c r="H211" s="99" t="s">
        <v>1977</v>
      </c>
      <c r="I211" s="256" t="s">
        <v>47</v>
      </c>
      <c r="J211" s="163"/>
    </row>
    <row r="212" spans="2:10" ht="16.5" customHeight="1" x14ac:dyDescent="0.3">
      <c r="B212" s="239" t="s">
        <v>2259</v>
      </c>
      <c r="C212" s="407"/>
      <c r="D212" s="401" t="s">
        <v>2093</v>
      </c>
      <c r="E212" s="285" t="s">
        <v>72</v>
      </c>
      <c r="F212" s="409" t="s">
        <v>1982</v>
      </c>
      <c r="G212" s="409" t="s">
        <v>1983</v>
      </c>
      <c r="H212" s="99" t="s">
        <v>1984</v>
      </c>
      <c r="I212" s="256" t="s">
        <v>47</v>
      </c>
      <c r="J212" s="163"/>
    </row>
    <row r="213" spans="2:10" ht="16.5" customHeight="1" x14ac:dyDescent="0.3">
      <c r="B213" s="239" t="s">
        <v>2260</v>
      </c>
      <c r="C213" s="407"/>
      <c r="D213" s="402"/>
      <c r="E213" s="285" t="s">
        <v>72</v>
      </c>
      <c r="F213" s="410"/>
      <c r="G213" s="410"/>
      <c r="H213" s="99" t="s">
        <v>1985</v>
      </c>
      <c r="I213" s="256" t="s">
        <v>47</v>
      </c>
      <c r="J213" s="163"/>
    </row>
    <row r="214" spans="2:10" ht="16.5" customHeight="1" x14ac:dyDescent="0.3">
      <c r="B214" s="239" t="s">
        <v>2261</v>
      </c>
      <c r="C214" s="407"/>
      <c r="D214" s="402"/>
      <c r="E214" s="285" t="s">
        <v>72</v>
      </c>
      <c r="F214" s="410"/>
      <c r="G214" s="411"/>
      <c r="H214" s="99" t="s">
        <v>1986</v>
      </c>
      <c r="I214" s="256" t="s">
        <v>47</v>
      </c>
      <c r="J214" s="163"/>
    </row>
    <row r="215" spans="2:10" ht="16.5" customHeight="1" x14ac:dyDescent="0.3">
      <c r="B215" s="239" t="s">
        <v>2262</v>
      </c>
      <c r="C215" s="407"/>
      <c r="D215" s="402"/>
      <c r="E215" s="285" t="s">
        <v>72</v>
      </c>
      <c r="F215" s="410"/>
      <c r="G215" s="99" t="s">
        <v>1987</v>
      </c>
      <c r="H215" s="99" t="s">
        <v>1988</v>
      </c>
      <c r="I215" s="256" t="s">
        <v>47</v>
      </c>
      <c r="J215" s="163"/>
    </row>
    <row r="216" spans="2:10" ht="16.5" customHeight="1" x14ac:dyDescent="0.3">
      <c r="B216" s="239" t="s">
        <v>2263</v>
      </c>
      <c r="C216" s="407"/>
      <c r="D216" s="402"/>
      <c r="E216" s="285" t="s">
        <v>72</v>
      </c>
      <c r="F216" s="410"/>
      <c r="G216" s="99" t="s">
        <v>1989</v>
      </c>
      <c r="H216" s="99" t="s">
        <v>1990</v>
      </c>
      <c r="I216" s="256" t="s">
        <v>47</v>
      </c>
      <c r="J216" s="163"/>
    </row>
    <row r="217" spans="2:10" ht="16.5" customHeight="1" x14ac:dyDescent="0.3">
      <c r="B217" s="239" t="s">
        <v>2264</v>
      </c>
      <c r="C217" s="407"/>
      <c r="D217" s="403"/>
      <c r="E217" s="285" t="s">
        <v>72</v>
      </c>
      <c r="F217" s="411"/>
      <c r="G217" s="99" t="s">
        <v>1991</v>
      </c>
      <c r="H217" s="99" t="s">
        <v>1992</v>
      </c>
      <c r="I217" s="256" t="s">
        <v>47</v>
      </c>
      <c r="J217" s="163"/>
    </row>
    <row r="218" spans="2:10" ht="16.5" customHeight="1" x14ac:dyDescent="0.3">
      <c r="B218" s="239" t="s">
        <v>2265</v>
      </c>
      <c r="C218" s="407"/>
      <c r="D218" s="401" t="s">
        <v>2098</v>
      </c>
      <c r="E218" s="285" t="s">
        <v>72</v>
      </c>
      <c r="F218" s="409" t="s">
        <v>1908</v>
      </c>
      <c r="G218" s="415" t="s">
        <v>1909</v>
      </c>
      <c r="H218" s="99" t="s">
        <v>1910</v>
      </c>
      <c r="I218" s="256" t="s">
        <v>47</v>
      </c>
      <c r="J218" s="163"/>
    </row>
    <row r="219" spans="2:10" ht="16.5" customHeight="1" x14ac:dyDescent="0.3">
      <c r="B219" s="239" t="s">
        <v>2266</v>
      </c>
      <c r="C219" s="407"/>
      <c r="D219" s="402"/>
      <c r="E219" s="285" t="s">
        <v>72</v>
      </c>
      <c r="F219" s="411"/>
      <c r="G219" s="416"/>
      <c r="H219" s="99" t="s">
        <v>1942</v>
      </c>
      <c r="I219" s="256" t="s">
        <v>47</v>
      </c>
      <c r="J219" s="163"/>
    </row>
    <row r="220" spans="2:10" ht="16.5" customHeight="1" x14ac:dyDescent="0.3">
      <c r="B220" s="239" t="s">
        <v>2267</v>
      </c>
      <c r="C220" s="407"/>
      <c r="D220" s="402"/>
      <c r="E220" s="285" t="s">
        <v>72</v>
      </c>
      <c r="F220" s="257" t="s">
        <v>1912</v>
      </c>
      <c r="G220" s="257" t="s">
        <v>1913</v>
      </c>
      <c r="H220" s="99" t="s">
        <v>1941</v>
      </c>
      <c r="I220" s="256" t="s">
        <v>47</v>
      </c>
      <c r="J220" s="163"/>
    </row>
    <row r="221" spans="2:10" ht="16.5" customHeight="1" x14ac:dyDescent="0.3">
      <c r="B221" s="239" t="s">
        <v>2268</v>
      </c>
      <c r="C221" s="407"/>
      <c r="D221" s="412" t="s">
        <v>2091</v>
      </c>
      <c r="E221" s="285" t="s">
        <v>72</v>
      </c>
      <c r="F221" s="99" t="s">
        <v>1914</v>
      </c>
      <c r="G221" s="99" t="s">
        <v>1915</v>
      </c>
      <c r="H221" s="99" t="s">
        <v>1916</v>
      </c>
      <c r="I221" s="256" t="s">
        <v>47</v>
      </c>
      <c r="J221" s="163"/>
    </row>
    <row r="222" spans="2:10" ht="16.5" customHeight="1" x14ac:dyDescent="0.3">
      <c r="B222" s="239" t="s">
        <v>2269</v>
      </c>
      <c r="C222" s="407"/>
      <c r="D222" s="413"/>
      <c r="E222" s="285" t="s">
        <v>72</v>
      </c>
      <c r="F222" s="99" t="s">
        <v>1914</v>
      </c>
      <c r="G222" s="99" t="s">
        <v>1940</v>
      </c>
      <c r="H222" s="99"/>
      <c r="I222" s="256" t="s">
        <v>47</v>
      </c>
      <c r="J222" s="163"/>
    </row>
    <row r="223" spans="2:10" ht="16.5" customHeight="1" x14ac:dyDescent="0.3">
      <c r="B223" s="239" t="s">
        <v>2270</v>
      </c>
      <c r="C223" s="407"/>
      <c r="D223" s="413"/>
      <c r="E223" s="285" t="s">
        <v>72</v>
      </c>
      <c r="F223" s="99" t="s">
        <v>1917</v>
      </c>
      <c r="G223" s="99" t="s">
        <v>1918</v>
      </c>
      <c r="H223" s="99" t="s">
        <v>1919</v>
      </c>
      <c r="I223" s="256" t="s">
        <v>47</v>
      </c>
      <c r="J223" s="163"/>
    </row>
    <row r="224" spans="2:10" ht="16.5" customHeight="1" x14ac:dyDescent="0.3">
      <c r="B224" s="239" t="s">
        <v>2271</v>
      </c>
      <c r="C224" s="407"/>
      <c r="D224" s="413"/>
      <c r="E224" s="285" t="s">
        <v>72</v>
      </c>
      <c r="F224" s="99" t="s">
        <v>1920</v>
      </c>
      <c r="G224" s="99" t="s">
        <v>1921</v>
      </c>
      <c r="H224" s="99" t="s">
        <v>1922</v>
      </c>
      <c r="I224" s="256" t="s">
        <v>47</v>
      </c>
      <c r="J224" s="163"/>
    </row>
    <row r="225" spans="2:10" ht="16.5" customHeight="1" x14ac:dyDescent="0.3">
      <c r="B225" s="239" t="s">
        <v>2272</v>
      </c>
      <c r="C225" s="407"/>
      <c r="D225" s="413"/>
      <c r="E225" s="285" t="s">
        <v>72</v>
      </c>
      <c r="F225" s="99" t="s">
        <v>1923</v>
      </c>
      <c r="G225" s="99" t="s">
        <v>1924</v>
      </c>
      <c r="H225" s="99" t="s">
        <v>1925</v>
      </c>
      <c r="I225" s="256" t="s">
        <v>47</v>
      </c>
      <c r="J225" s="163"/>
    </row>
    <row r="226" spans="2:10" ht="16.5" customHeight="1" x14ac:dyDescent="0.3">
      <c r="B226" s="239" t="s">
        <v>2273</v>
      </c>
      <c r="C226" s="407"/>
      <c r="D226" s="413"/>
      <c r="E226" s="285" t="s">
        <v>72</v>
      </c>
      <c r="F226" s="99" t="s">
        <v>1926</v>
      </c>
      <c r="G226" s="99" t="s">
        <v>1928</v>
      </c>
      <c r="H226" s="99" t="s">
        <v>1919</v>
      </c>
      <c r="I226" s="256" t="s">
        <v>47</v>
      </c>
      <c r="J226" s="163"/>
    </row>
    <row r="227" spans="2:10" ht="16.5" customHeight="1" x14ac:dyDescent="0.3">
      <c r="B227" s="239" t="s">
        <v>2274</v>
      </c>
      <c r="C227" s="407"/>
      <c r="D227" s="413"/>
      <c r="E227" s="285" t="s">
        <v>72</v>
      </c>
      <c r="F227" s="99" t="s">
        <v>1927</v>
      </c>
      <c r="G227" s="99" t="s">
        <v>1929</v>
      </c>
      <c r="H227" s="99" t="s">
        <v>1922</v>
      </c>
      <c r="I227" s="256" t="s">
        <v>47</v>
      </c>
      <c r="J227" s="163"/>
    </row>
    <row r="228" spans="2:10" ht="16.5" customHeight="1" x14ac:dyDescent="0.3">
      <c r="B228" s="239" t="s">
        <v>2275</v>
      </c>
      <c r="C228" s="407"/>
      <c r="D228" s="413"/>
      <c r="E228" s="285" t="s">
        <v>72</v>
      </c>
      <c r="F228" s="99" t="s">
        <v>1930</v>
      </c>
      <c r="G228" s="258" t="s">
        <v>1931</v>
      </c>
      <c r="H228" s="99" t="s">
        <v>1932</v>
      </c>
      <c r="I228" s="256" t="s">
        <v>47</v>
      </c>
      <c r="J228" s="163"/>
    </row>
    <row r="229" spans="2:10" ht="16.5" customHeight="1" x14ac:dyDescent="0.3">
      <c r="B229" s="239" t="s">
        <v>2276</v>
      </c>
      <c r="C229" s="407"/>
      <c r="D229" s="413"/>
      <c r="E229" s="285" t="s">
        <v>72</v>
      </c>
      <c r="F229" s="99" t="s">
        <v>1935</v>
      </c>
      <c r="G229" s="99" t="s">
        <v>1936</v>
      </c>
      <c r="H229" s="99" t="s">
        <v>1938</v>
      </c>
      <c r="I229" s="256" t="s">
        <v>47</v>
      </c>
      <c r="J229" s="163"/>
    </row>
    <row r="230" spans="2:10" ht="16.5" customHeight="1" x14ac:dyDescent="0.3">
      <c r="B230" s="239" t="s">
        <v>2277</v>
      </c>
      <c r="C230" s="407"/>
      <c r="D230" s="413"/>
      <c r="E230" s="285" t="s">
        <v>72</v>
      </c>
      <c r="F230" s="99" t="s">
        <v>1935</v>
      </c>
      <c r="G230" s="99" t="s">
        <v>1937</v>
      </c>
      <c r="H230" s="99" t="s">
        <v>1939</v>
      </c>
      <c r="I230" s="256" t="s">
        <v>47</v>
      </c>
      <c r="J230" s="163"/>
    </row>
    <row r="231" spans="2:10" ht="16.5" customHeight="1" x14ac:dyDescent="0.3">
      <c r="B231" s="239" t="s">
        <v>2278</v>
      </c>
      <c r="C231" s="407"/>
      <c r="D231" s="414"/>
      <c r="E231" s="285" t="s">
        <v>72</v>
      </c>
      <c r="F231" s="99" t="s">
        <v>1933</v>
      </c>
      <c r="G231" s="258" t="s">
        <v>1934</v>
      </c>
      <c r="H231" s="99" t="s">
        <v>2044</v>
      </c>
      <c r="I231" s="256" t="s">
        <v>47</v>
      </c>
      <c r="J231" s="163"/>
    </row>
    <row r="232" spans="2:10" ht="16.5" customHeight="1" x14ac:dyDescent="0.3">
      <c r="B232" s="239" t="s">
        <v>2279</v>
      </c>
      <c r="C232" s="407"/>
      <c r="D232" s="401" t="s">
        <v>2092</v>
      </c>
      <c r="E232" s="285" t="s">
        <v>72</v>
      </c>
      <c r="F232" s="409" t="s">
        <v>1943</v>
      </c>
      <c r="G232" s="99" t="s">
        <v>1944</v>
      </c>
      <c r="H232" s="99" t="s">
        <v>1945</v>
      </c>
      <c r="I232" s="256" t="s">
        <v>47</v>
      </c>
      <c r="J232" s="163"/>
    </row>
    <row r="233" spans="2:10" ht="16.5" customHeight="1" x14ac:dyDescent="0.3">
      <c r="B233" s="239" t="s">
        <v>2280</v>
      </c>
      <c r="C233" s="407"/>
      <c r="D233" s="402"/>
      <c r="E233" s="285" t="s">
        <v>72</v>
      </c>
      <c r="F233" s="410"/>
      <c r="G233" s="99" t="s">
        <v>1946</v>
      </c>
      <c r="H233" s="99" t="s">
        <v>1947</v>
      </c>
      <c r="I233" s="256" t="s">
        <v>47</v>
      </c>
      <c r="J233" s="163"/>
    </row>
    <row r="234" spans="2:10" ht="16.5" customHeight="1" x14ac:dyDescent="0.3">
      <c r="B234" s="239" t="s">
        <v>2281</v>
      </c>
      <c r="C234" s="407"/>
      <c r="D234" s="402"/>
      <c r="E234" s="285" t="s">
        <v>72</v>
      </c>
      <c r="F234" s="410"/>
      <c r="G234" s="99" t="s">
        <v>1948</v>
      </c>
      <c r="H234" s="99" t="s">
        <v>1949</v>
      </c>
      <c r="I234" s="256" t="s">
        <v>47</v>
      </c>
      <c r="J234" s="163"/>
    </row>
    <row r="235" spans="2:10" ht="16.5" customHeight="1" x14ac:dyDescent="0.3">
      <c r="B235" s="239" t="s">
        <v>2282</v>
      </c>
      <c r="C235" s="407"/>
      <c r="D235" s="402"/>
      <c r="E235" s="285" t="s">
        <v>72</v>
      </c>
      <c r="F235" s="410"/>
      <c r="G235" s="99" t="s">
        <v>1950</v>
      </c>
      <c r="H235" s="99" t="s">
        <v>1951</v>
      </c>
      <c r="I235" s="256" t="s">
        <v>47</v>
      </c>
      <c r="J235" s="163"/>
    </row>
    <row r="236" spans="2:10" ht="16.5" customHeight="1" x14ac:dyDescent="0.3">
      <c r="B236" s="239" t="s">
        <v>2283</v>
      </c>
      <c r="C236" s="407"/>
      <c r="D236" s="402"/>
      <c r="E236" s="285" t="s">
        <v>72</v>
      </c>
      <c r="F236" s="410"/>
      <c r="G236" s="99" t="s">
        <v>1952</v>
      </c>
      <c r="H236" s="99" t="s">
        <v>1953</v>
      </c>
      <c r="I236" s="256" t="s">
        <v>47</v>
      </c>
      <c r="J236" s="163"/>
    </row>
    <row r="237" spans="2:10" ht="16.5" customHeight="1" x14ac:dyDescent="0.3">
      <c r="B237" s="239" t="s">
        <v>2284</v>
      </c>
      <c r="C237" s="407"/>
      <c r="D237" s="402"/>
      <c r="E237" s="285" t="s">
        <v>72</v>
      </c>
      <c r="F237" s="410"/>
      <c r="G237" s="99" t="s">
        <v>1956</v>
      </c>
      <c r="H237" s="99" t="s">
        <v>1954</v>
      </c>
      <c r="I237" s="256" t="s">
        <v>47</v>
      </c>
      <c r="J237" s="163"/>
    </row>
    <row r="238" spans="2:10" ht="16.5" customHeight="1" x14ac:dyDescent="0.3">
      <c r="B238" s="239" t="s">
        <v>2285</v>
      </c>
      <c r="C238" s="407"/>
      <c r="D238" s="402"/>
      <c r="E238" s="285" t="s">
        <v>72</v>
      </c>
      <c r="F238" s="410"/>
      <c r="G238" s="99" t="s">
        <v>1959</v>
      </c>
      <c r="H238" s="99" t="s">
        <v>1955</v>
      </c>
      <c r="I238" s="256" t="s">
        <v>47</v>
      </c>
      <c r="J238" s="163"/>
    </row>
    <row r="239" spans="2:10" ht="16.5" customHeight="1" x14ac:dyDescent="0.3">
      <c r="B239" s="239" t="s">
        <v>2286</v>
      </c>
      <c r="C239" s="407"/>
      <c r="D239" s="402"/>
      <c r="E239" s="285" t="s">
        <v>72</v>
      </c>
      <c r="F239" s="411"/>
      <c r="G239" s="258" t="s">
        <v>1957</v>
      </c>
      <c r="H239" s="99" t="s">
        <v>1958</v>
      </c>
      <c r="I239" s="256" t="s">
        <v>47</v>
      </c>
      <c r="J239" s="163"/>
    </row>
    <row r="240" spans="2:10" ht="16.5" customHeight="1" x14ac:dyDescent="0.3">
      <c r="B240" s="239" t="s">
        <v>2287</v>
      </c>
      <c r="C240" s="407"/>
      <c r="D240" s="402"/>
      <c r="E240" s="285" t="s">
        <v>72</v>
      </c>
      <c r="F240" s="409" t="s">
        <v>1971</v>
      </c>
      <c r="G240" s="409" t="s">
        <v>1960</v>
      </c>
      <c r="H240" s="99" t="s">
        <v>1961</v>
      </c>
      <c r="I240" s="256" t="s">
        <v>47</v>
      </c>
      <c r="J240" s="163"/>
    </row>
    <row r="241" spans="2:10" ht="16.5" customHeight="1" x14ac:dyDescent="0.3">
      <c r="B241" s="239" t="s">
        <v>2288</v>
      </c>
      <c r="C241" s="407"/>
      <c r="D241" s="402"/>
      <c r="E241" s="285" t="s">
        <v>72</v>
      </c>
      <c r="F241" s="410"/>
      <c r="G241" s="410"/>
      <c r="H241" s="99" t="s">
        <v>1962</v>
      </c>
      <c r="I241" s="256" t="s">
        <v>47</v>
      </c>
      <c r="J241" s="163"/>
    </row>
    <row r="242" spans="2:10" ht="16.5" customHeight="1" x14ac:dyDescent="0.3">
      <c r="B242" s="239" t="s">
        <v>2289</v>
      </c>
      <c r="C242" s="407"/>
      <c r="D242" s="402"/>
      <c r="E242" s="285" t="s">
        <v>72</v>
      </c>
      <c r="F242" s="410"/>
      <c r="G242" s="410"/>
      <c r="H242" s="99" t="s">
        <v>1963</v>
      </c>
      <c r="I242" s="256" t="s">
        <v>47</v>
      </c>
      <c r="J242" s="163"/>
    </row>
    <row r="243" spans="2:10" ht="16.5" customHeight="1" x14ac:dyDescent="0.3">
      <c r="B243" s="239" t="s">
        <v>2290</v>
      </c>
      <c r="C243" s="407"/>
      <c r="D243" s="402"/>
      <c r="E243" s="285" t="s">
        <v>72</v>
      </c>
      <c r="F243" s="410"/>
      <c r="G243" s="410"/>
      <c r="H243" s="99" t="s">
        <v>1964</v>
      </c>
      <c r="I243" s="256" t="s">
        <v>47</v>
      </c>
      <c r="J243" s="163"/>
    </row>
    <row r="244" spans="2:10" ht="16.5" customHeight="1" x14ac:dyDescent="0.3">
      <c r="B244" s="239" t="s">
        <v>2291</v>
      </c>
      <c r="C244" s="407"/>
      <c r="D244" s="402"/>
      <c r="E244" s="285" t="s">
        <v>72</v>
      </c>
      <c r="F244" s="410"/>
      <c r="G244" s="411"/>
      <c r="H244" s="99" t="s">
        <v>1965</v>
      </c>
      <c r="I244" s="256" t="s">
        <v>47</v>
      </c>
      <c r="J244" s="163"/>
    </row>
    <row r="245" spans="2:10" ht="16.5" customHeight="1" x14ac:dyDescent="0.3">
      <c r="B245" s="239" t="s">
        <v>2292</v>
      </c>
      <c r="C245" s="407"/>
      <c r="D245" s="402"/>
      <c r="E245" s="285" t="s">
        <v>72</v>
      </c>
      <c r="F245" s="410"/>
      <c r="G245" s="409" t="s">
        <v>1966</v>
      </c>
      <c r="H245" s="99" t="s">
        <v>1967</v>
      </c>
      <c r="I245" s="256" t="s">
        <v>47</v>
      </c>
      <c r="J245" s="163"/>
    </row>
    <row r="246" spans="2:10" ht="16.5" customHeight="1" x14ac:dyDescent="0.3">
      <c r="B246" s="239" t="s">
        <v>2293</v>
      </c>
      <c r="C246" s="407"/>
      <c r="D246" s="402"/>
      <c r="E246" s="285" t="s">
        <v>72</v>
      </c>
      <c r="F246" s="410"/>
      <c r="G246" s="411"/>
      <c r="H246" s="99" t="s">
        <v>1968</v>
      </c>
      <c r="I246" s="256" t="s">
        <v>47</v>
      </c>
      <c r="J246" s="163"/>
    </row>
    <row r="247" spans="2:10" ht="16.5" customHeight="1" x14ac:dyDescent="0.3">
      <c r="B247" s="239" t="s">
        <v>2294</v>
      </c>
      <c r="C247" s="407"/>
      <c r="D247" s="402"/>
      <c r="E247" s="285" t="s">
        <v>72</v>
      </c>
      <c r="F247" s="411"/>
      <c r="G247" s="258" t="s">
        <v>1969</v>
      </c>
      <c r="H247" s="99" t="s">
        <v>1970</v>
      </c>
      <c r="I247" s="256" t="s">
        <v>47</v>
      </c>
      <c r="J247" s="163"/>
    </row>
    <row r="248" spans="2:10" ht="16.5" customHeight="1" x14ac:dyDescent="0.3">
      <c r="B248" s="239" t="s">
        <v>2295</v>
      </c>
      <c r="C248" s="407"/>
      <c r="D248" s="402"/>
      <c r="E248" s="285" t="s">
        <v>72</v>
      </c>
      <c r="F248" s="409" t="s">
        <v>1973</v>
      </c>
      <c r="G248" s="99" t="s">
        <v>1972</v>
      </c>
      <c r="H248" s="99" t="s">
        <v>1974</v>
      </c>
      <c r="I248" s="256" t="s">
        <v>47</v>
      </c>
      <c r="J248" s="163"/>
    </row>
    <row r="249" spans="2:10" ht="16.5" customHeight="1" x14ac:dyDescent="0.3">
      <c r="B249" s="239" t="s">
        <v>2296</v>
      </c>
      <c r="C249" s="407"/>
      <c r="D249" s="402"/>
      <c r="E249" s="285" t="s">
        <v>72</v>
      </c>
      <c r="F249" s="410"/>
      <c r="G249" s="99" t="s">
        <v>1978</v>
      </c>
      <c r="H249" s="99" t="s">
        <v>1975</v>
      </c>
      <c r="I249" s="256" t="s">
        <v>47</v>
      </c>
      <c r="J249" s="163"/>
    </row>
    <row r="250" spans="2:10" ht="16.5" customHeight="1" x14ac:dyDescent="0.3">
      <c r="B250" s="239" t="s">
        <v>2297</v>
      </c>
      <c r="C250" s="407"/>
      <c r="D250" s="402"/>
      <c r="E250" s="285" t="s">
        <v>72</v>
      </c>
      <c r="F250" s="410"/>
      <c r="G250" s="409" t="s">
        <v>1979</v>
      </c>
      <c r="H250" s="99" t="s">
        <v>1980</v>
      </c>
      <c r="I250" s="256" t="s">
        <v>47</v>
      </c>
      <c r="J250" s="163"/>
    </row>
    <row r="251" spans="2:10" ht="16.5" customHeight="1" x14ac:dyDescent="0.3">
      <c r="B251" s="239" t="s">
        <v>2298</v>
      </c>
      <c r="C251" s="407"/>
      <c r="D251" s="402"/>
      <c r="E251" s="285" t="s">
        <v>72</v>
      </c>
      <c r="F251" s="410"/>
      <c r="G251" s="411"/>
      <c r="H251" s="99" t="s">
        <v>1981</v>
      </c>
      <c r="I251" s="256" t="s">
        <v>47</v>
      </c>
      <c r="J251" s="163"/>
    </row>
    <row r="252" spans="2:10" ht="16.5" customHeight="1" x14ac:dyDescent="0.3">
      <c r="B252" s="239" t="s">
        <v>2299</v>
      </c>
      <c r="C252" s="407"/>
      <c r="D252" s="403"/>
      <c r="E252" s="285" t="s">
        <v>72</v>
      </c>
      <c r="F252" s="411"/>
      <c r="G252" s="99" t="s">
        <v>1976</v>
      </c>
      <c r="H252" s="99" t="s">
        <v>1977</v>
      </c>
      <c r="I252" s="256" t="s">
        <v>47</v>
      </c>
      <c r="J252" s="163"/>
    </row>
    <row r="253" spans="2:10" ht="16.5" customHeight="1" x14ac:dyDescent="0.3">
      <c r="B253" s="239" t="s">
        <v>2300</v>
      </c>
      <c r="C253" s="407"/>
      <c r="D253" s="401" t="s">
        <v>2093</v>
      </c>
      <c r="E253" s="285" t="s">
        <v>72</v>
      </c>
      <c r="F253" s="409" t="s">
        <v>1982</v>
      </c>
      <c r="G253" s="409" t="s">
        <v>1983</v>
      </c>
      <c r="H253" s="99" t="s">
        <v>1984</v>
      </c>
      <c r="I253" s="256" t="s">
        <v>47</v>
      </c>
      <c r="J253" s="163"/>
    </row>
    <row r="254" spans="2:10" ht="16.5" customHeight="1" x14ac:dyDescent="0.3">
      <c r="B254" s="239" t="s">
        <v>2301</v>
      </c>
      <c r="C254" s="407"/>
      <c r="D254" s="402"/>
      <c r="E254" s="285" t="s">
        <v>72</v>
      </c>
      <c r="F254" s="410"/>
      <c r="G254" s="410"/>
      <c r="H254" s="99" t="s">
        <v>1985</v>
      </c>
      <c r="I254" s="256" t="s">
        <v>47</v>
      </c>
      <c r="J254" s="163"/>
    </row>
    <row r="255" spans="2:10" ht="16.5" customHeight="1" x14ac:dyDescent="0.3">
      <c r="B255" s="239" t="s">
        <v>2302</v>
      </c>
      <c r="C255" s="407"/>
      <c r="D255" s="402"/>
      <c r="E255" s="285" t="s">
        <v>72</v>
      </c>
      <c r="F255" s="410"/>
      <c r="G255" s="411"/>
      <c r="H255" s="99" t="s">
        <v>1986</v>
      </c>
      <c r="I255" s="256" t="s">
        <v>47</v>
      </c>
      <c r="J255" s="163"/>
    </row>
    <row r="256" spans="2:10" ht="16.5" customHeight="1" x14ac:dyDescent="0.3">
      <c r="B256" s="239" t="s">
        <v>2303</v>
      </c>
      <c r="C256" s="407"/>
      <c r="D256" s="402"/>
      <c r="E256" s="285" t="s">
        <v>72</v>
      </c>
      <c r="F256" s="410"/>
      <c r="G256" s="99" t="s">
        <v>1987</v>
      </c>
      <c r="H256" s="99" t="s">
        <v>1988</v>
      </c>
      <c r="I256" s="256" t="s">
        <v>47</v>
      </c>
      <c r="J256" s="163"/>
    </row>
    <row r="257" spans="2:10" ht="16.5" customHeight="1" x14ac:dyDescent="0.3">
      <c r="B257" s="239" t="s">
        <v>2304</v>
      </c>
      <c r="C257" s="407"/>
      <c r="D257" s="402"/>
      <c r="E257" s="285" t="s">
        <v>72</v>
      </c>
      <c r="F257" s="410"/>
      <c r="G257" s="99" t="s">
        <v>1989</v>
      </c>
      <c r="H257" s="99" t="s">
        <v>1990</v>
      </c>
      <c r="I257" s="256" t="s">
        <v>47</v>
      </c>
      <c r="J257" s="163"/>
    </row>
    <row r="258" spans="2:10" ht="16.5" customHeight="1" x14ac:dyDescent="0.3">
      <c r="B258" s="239" t="s">
        <v>2305</v>
      </c>
      <c r="C258" s="407"/>
      <c r="D258" s="403"/>
      <c r="E258" s="285" t="s">
        <v>72</v>
      </c>
      <c r="F258" s="411"/>
      <c r="G258" s="99" t="s">
        <v>1991</v>
      </c>
      <c r="H258" s="99" t="s">
        <v>1992</v>
      </c>
      <c r="I258" s="256" t="s">
        <v>47</v>
      </c>
      <c r="J258" s="163"/>
    </row>
    <row r="259" spans="2:10" ht="16.5" customHeight="1" x14ac:dyDescent="0.3">
      <c r="B259" s="239" t="s">
        <v>2306</v>
      </c>
      <c r="C259" s="407"/>
      <c r="D259" s="401" t="s">
        <v>2099</v>
      </c>
      <c r="E259" s="285" t="s">
        <v>72</v>
      </c>
      <c r="F259" s="409" t="s">
        <v>1908</v>
      </c>
      <c r="G259" s="415" t="s">
        <v>1909</v>
      </c>
      <c r="H259" s="99" t="s">
        <v>1910</v>
      </c>
      <c r="I259" s="256" t="s">
        <v>47</v>
      </c>
      <c r="J259" s="163"/>
    </row>
    <row r="260" spans="2:10" ht="16.5" customHeight="1" x14ac:dyDescent="0.3">
      <c r="B260" s="239" t="s">
        <v>2307</v>
      </c>
      <c r="C260" s="407"/>
      <c r="D260" s="402"/>
      <c r="E260" s="285" t="s">
        <v>72</v>
      </c>
      <c r="F260" s="411"/>
      <c r="G260" s="416"/>
      <c r="H260" s="99" t="s">
        <v>1942</v>
      </c>
      <c r="I260" s="256" t="s">
        <v>47</v>
      </c>
      <c r="J260" s="163"/>
    </row>
    <row r="261" spans="2:10" ht="16.5" customHeight="1" x14ac:dyDescent="0.3">
      <c r="B261" s="239" t="s">
        <v>2308</v>
      </c>
      <c r="C261" s="407"/>
      <c r="D261" s="402"/>
      <c r="E261" s="285" t="s">
        <v>72</v>
      </c>
      <c r="F261" s="257" t="s">
        <v>1912</v>
      </c>
      <c r="G261" s="257" t="s">
        <v>1913</v>
      </c>
      <c r="H261" s="99" t="s">
        <v>1941</v>
      </c>
      <c r="I261" s="256" t="s">
        <v>47</v>
      </c>
      <c r="J261" s="163"/>
    </row>
    <row r="262" spans="2:10" ht="16.5" customHeight="1" x14ac:dyDescent="0.3">
      <c r="B262" s="239" t="s">
        <v>2309</v>
      </c>
      <c r="C262" s="407"/>
      <c r="D262" s="412" t="s">
        <v>2091</v>
      </c>
      <c r="E262" s="285" t="s">
        <v>72</v>
      </c>
      <c r="F262" s="99" t="s">
        <v>1914</v>
      </c>
      <c r="G262" s="99" t="s">
        <v>1915</v>
      </c>
      <c r="H262" s="99" t="s">
        <v>1916</v>
      </c>
      <c r="I262" s="256" t="s">
        <v>47</v>
      </c>
      <c r="J262" s="163"/>
    </row>
    <row r="263" spans="2:10" ht="16.5" customHeight="1" x14ac:dyDescent="0.3">
      <c r="B263" s="239" t="s">
        <v>2310</v>
      </c>
      <c r="C263" s="407"/>
      <c r="D263" s="413"/>
      <c r="E263" s="285" t="s">
        <v>72</v>
      </c>
      <c r="F263" s="99" t="s">
        <v>1914</v>
      </c>
      <c r="G263" s="99" t="s">
        <v>1940</v>
      </c>
      <c r="H263" s="99"/>
      <c r="I263" s="256" t="s">
        <v>47</v>
      </c>
      <c r="J263" s="163"/>
    </row>
    <row r="264" spans="2:10" ht="16.5" customHeight="1" x14ac:dyDescent="0.3">
      <c r="B264" s="239" t="s">
        <v>2311</v>
      </c>
      <c r="C264" s="407"/>
      <c r="D264" s="413"/>
      <c r="E264" s="285" t="s">
        <v>72</v>
      </c>
      <c r="F264" s="99" t="s">
        <v>1917</v>
      </c>
      <c r="G264" s="99" t="s">
        <v>1918</v>
      </c>
      <c r="H264" s="99" t="s">
        <v>1919</v>
      </c>
      <c r="I264" s="256" t="s">
        <v>47</v>
      </c>
      <c r="J264" s="163"/>
    </row>
    <row r="265" spans="2:10" ht="16.5" customHeight="1" x14ac:dyDescent="0.3">
      <c r="B265" s="239" t="s">
        <v>2312</v>
      </c>
      <c r="C265" s="407"/>
      <c r="D265" s="413"/>
      <c r="E265" s="285" t="s">
        <v>72</v>
      </c>
      <c r="F265" s="99" t="s">
        <v>1920</v>
      </c>
      <c r="G265" s="99" t="s">
        <v>1921</v>
      </c>
      <c r="H265" s="99" t="s">
        <v>1922</v>
      </c>
      <c r="I265" s="256" t="s">
        <v>47</v>
      </c>
      <c r="J265" s="163"/>
    </row>
    <row r="266" spans="2:10" ht="16.5" customHeight="1" x14ac:dyDescent="0.3">
      <c r="B266" s="239" t="s">
        <v>2313</v>
      </c>
      <c r="C266" s="407"/>
      <c r="D266" s="413"/>
      <c r="E266" s="285" t="s">
        <v>72</v>
      </c>
      <c r="F266" s="99" t="s">
        <v>1923</v>
      </c>
      <c r="G266" s="99" t="s">
        <v>1924</v>
      </c>
      <c r="H266" s="99" t="s">
        <v>1925</v>
      </c>
      <c r="I266" s="256" t="s">
        <v>47</v>
      </c>
      <c r="J266" s="163"/>
    </row>
    <row r="267" spans="2:10" ht="16.5" customHeight="1" x14ac:dyDescent="0.3">
      <c r="B267" s="239" t="s">
        <v>2314</v>
      </c>
      <c r="C267" s="407"/>
      <c r="D267" s="413"/>
      <c r="E267" s="285" t="s">
        <v>72</v>
      </c>
      <c r="F267" s="99" t="s">
        <v>1926</v>
      </c>
      <c r="G267" s="99" t="s">
        <v>1928</v>
      </c>
      <c r="H267" s="99" t="s">
        <v>1919</v>
      </c>
      <c r="I267" s="256" t="s">
        <v>47</v>
      </c>
      <c r="J267" s="163"/>
    </row>
    <row r="268" spans="2:10" ht="16.5" customHeight="1" x14ac:dyDescent="0.3">
      <c r="B268" s="239" t="s">
        <v>2315</v>
      </c>
      <c r="C268" s="407"/>
      <c r="D268" s="413"/>
      <c r="E268" s="285" t="s">
        <v>72</v>
      </c>
      <c r="F268" s="99" t="s">
        <v>1927</v>
      </c>
      <c r="G268" s="99" t="s">
        <v>1929</v>
      </c>
      <c r="H268" s="99" t="s">
        <v>1922</v>
      </c>
      <c r="I268" s="256" t="s">
        <v>47</v>
      </c>
      <c r="J268" s="163"/>
    </row>
    <row r="269" spans="2:10" ht="16.5" customHeight="1" x14ac:dyDescent="0.3">
      <c r="B269" s="239" t="s">
        <v>2316</v>
      </c>
      <c r="C269" s="407"/>
      <c r="D269" s="413"/>
      <c r="E269" s="285" t="s">
        <v>72</v>
      </c>
      <c r="F269" s="99" t="s">
        <v>1930</v>
      </c>
      <c r="G269" s="258" t="s">
        <v>1931</v>
      </c>
      <c r="H269" s="99" t="s">
        <v>1932</v>
      </c>
      <c r="I269" s="256" t="s">
        <v>47</v>
      </c>
      <c r="J269" s="163"/>
    </row>
    <row r="270" spans="2:10" ht="16.5" customHeight="1" x14ac:dyDescent="0.3">
      <c r="B270" s="239" t="s">
        <v>2317</v>
      </c>
      <c r="C270" s="407"/>
      <c r="D270" s="413"/>
      <c r="E270" s="285" t="s">
        <v>72</v>
      </c>
      <c r="F270" s="99" t="s">
        <v>1935</v>
      </c>
      <c r="G270" s="99" t="s">
        <v>1936</v>
      </c>
      <c r="H270" s="99" t="s">
        <v>1938</v>
      </c>
      <c r="I270" s="256" t="s">
        <v>47</v>
      </c>
      <c r="J270" s="163"/>
    </row>
    <row r="271" spans="2:10" ht="16.5" customHeight="1" x14ac:dyDescent="0.3">
      <c r="B271" s="239" t="s">
        <v>2318</v>
      </c>
      <c r="C271" s="407"/>
      <c r="D271" s="413"/>
      <c r="E271" s="285" t="s">
        <v>72</v>
      </c>
      <c r="F271" s="99" t="s">
        <v>1935</v>
      </c>
      <c r="G271" s="99" t="s">
        <v>1937</v>
      </c>
      <c r="H271" s="99" t="s">
        <v>1939</v>
      </c>
      <c r="I271" s="256" t="s">
        <v>47</v>
      </c>
      <c r="J271" s="163"/>
    </row>
    <row r="272" spans="2:10" ht="16.5" customHeight="1" x14ac:dyDescent="0.3">
      <c r="B272" s="239" t="s">
        <v>2319</v>
      </c>
      <c r="C272" s="407"/>
      <c r="D272" s="414"/>
      <c r="E272" s="285" t="s">
        <v>72</v>
      </c>
      <c r="F272" s="99" t="s">
        <v>1933</v>
      </c>
      <c r="G272" s="258" t="s">
        <v>1934</v>
      </c>
      <c r="H272" s="99" t="s">
        <v>2044</v>
      </c>
      <c r="I272" s="256" t="s">
        <v>47</v>
      </c>
      <c r="J272" s="163"/>
    </row>
    <row r="273" spans="2:10" ht="16.5" customHeight="1" x14ac:dyDescent="0.3">
      <c r="B273" s="239" t="s">
        <v>2320</v>
      </c>
      <c r="C273" s="407"/>
      <c r="D273" s="401" t="s">
        <v>2092</v>
      </c>
      <c r="E273" s="285" t="s">
        <v>72</v>
      </c>
      <c r="F273" s="409" t="s">
        <v>1943</v>
      </c>
      <c r="G273" s="99" t="s">
        <v>1944</v>
      </c>
      <c r="H273" s="99" t="s">
        <v>1945</v>
      </c>
      <c r="I273" s="256" t="s">
        <v>47</v>
      </c>
      <c r="J273" s="163"/>
    </row>
    <row r="274" spans="2:10" ht="16.5" customHeight="1" x14ac:dyDescent="0.3">
      <c r="B274" s="239" t="s">
        <v>2321</v>
      </c>
      <c r="C274" s="407"/>
      <c r="D274" s="402"/>
      <c r="E274" s="285" t="s">
        <v>72</v>
      </c>
      <c r="F274" s="410"/>
      <c r="G274" s="99" t="s">
        <v>1946</v>
      </c>
      <c r="H274" s="99" t="s">
        <v>1947</v>
      </c>
      <c r="I274" s="256" t="s">
        <v>47</v>
      </c>
      <c r="J274" s="163"/>
    </row>
    <row r="275" spans="2:10" ht="16.5" customHeight="1" x14ac:dyDescent="0.3">
      <c r="B275" s="239" t="s">
        <v>2322</v>
      </c>
      <c r="C275" s="407"/>
      <c r="D275" s="402"/>
      <c r="E275" s="285" t="s">
        <v>72</v>
      </c>
      <c r="F275" s="410"/>
      <c r="G275" s="99" t="s">
        <v>1948</v>
      </c>
      <c r="H275" s="99" t="s">
        <v>1949</v>
      </c>
      <c r="I275" s="256" t="s">
        <v>47</v>
      </c>
      <c r="J275" s="163"/>
    </row>
    <row r="276" spans="2:10" ht="16.5" customHeight="1" x14ac:dyDescent="0.3">
      <c r="B276" s="239" t="s">
        <v>2323</v>
      </c>
      <c r="C276" s="407"/>
      <c r="D276" s="402"/>
      <c r="E276" s="285" t="s">
        <v>72</v>
      </c>
      <c r="F276" s="410"/>
      <c r="G276" s="99" t="s">
        <v>1950</v>
      </c>
      <c r="H276" s="99" t="s">
        <v>1951</v>
      </c>
      <c r="I276" s="256" t="s">
        <v>47</v>
      </c>
      <c r="J276" s="163"/>
    </row>
    <row r="277" spans="2:10" ht="16.5" customHeight="1" x14ac:dyDescent="0.3">
      <c r="B277" s="239" t="s">
        <v>2324</v>
      </c>
      <c r="C277" s="407"/>
      <c r="D277" s="402"/>
      <c r="E277" s="285" t="s">
        <v>72</v>
      </c>
      <c r="F277" s="410"/>
      <c r="G277" s="99" t="s">
        <v>1952</v>
      </c>
      <c r="H277" s="99" t="s">
        <v>1953</v>
      </c>
      <c r="I277" s="256" t="s">
        <v>47</v>
      </c>
      <c r="J277" s="163"/>
    </row>
    <row r="278" spans="2:10" ht="16.5" customHeight="1" x14ac:dyDescent="0.3">
      <c r="B278" s="239" t="s">
        <v>2325</v>
      </c>
      <c r="C278" s="407"/>
      <c r="D278" s="402"/>
      <c r="E278" s="285" t="s">
        <v>72</v>
      </c>
      <c r="F278" s="410"/>
      <c r="G278" s="99" t="s">
        <v>1956</v>
      </c>
      <c r="H278" s="99" t="s">
        <v>1954</v>
      </c>
      <c r="I278" s="256" t="s">
        <v>47</v>
      </c>
      <c r="J278" s="163"/>
    </row>
    <row r="279" spans="2:10" ht="16.5" customHeight="1" x14ac:dyDescent="0.3">
      <c r="B279" s="239" t="s">
        <v>2326</v>
      </c>
      <c r="C279" s="407"/>
      <c r="D279" s="402"/>
      <c r="E279" s="285" t="s">
        <v>72</v>
      </c>
      <c r="F279" s="410"/>
      <c r="G279" s="99" t="s">
        <v>1959</v>
      </c>
      <c r="H279" s="99" t="s">
        <v>1955</v>
      </c>
      <c r="I279" s="256" t="s">
        <v>47</v>
      </c>
      <c r="J279" s="163"/>
    </row>
    <row r="280" spans="2:10" ht="16.5" customHeight="1" x14ac:dyDescent="0.3">
      <c r="B280" s="239" t="s">
        <v>2327</v>
      </c>
      <c r="C280" s="407"/>
      <c r="D280" s="402"/>
      <c r="E280" s="285" t="s">
        <v>72</v>
      </c>
      <c r="F280" s="411"/>
      <c r="G280" s="258" t="s">
        <v>1957</v>
      </c>
      <c r="H280" s="99" t="s">
        <v>1958</v>
      </c>
      <c r="I280" s="256" t="s">
        <v>47</v>
      </c>
      <c r="J280" s="163"/>
    </row>
    <row r="281" spans="2:10" ht="16.5" customHeight="1" x14ac:dyDescent="0.3">
      <c r="B281" s="239" t="s">
        <v>2328</v>
      </c>
      <c r="C281" s="407"/>
      <c r="D281" s="402"/>
      <c r="E281" s="285" t="s">
        <v>72</v>
      </c>
      <c r="F281" s="409" t="s">
        <v>1971</v>
      </c>
      <c r="G281" s="409" t="s">
        <v>1960</v>
      </c>
      <c r="H281" s="99" t="s">
        <v>1961</v>
      </c>
      <c r="I281" s="256" t="s">
        <v>47</v>
      </c>
      <c r="J281" s="163"/>
    </row>
    <row r="282" spans="2:10" ht="16.5" customHeight="1" x14ac:dyDescent="0.3">
      <c r="B282" s="239" t="s">
        <v>2329</v>
      </c>
      <c r="C282" s="407"/>
      <c r="D282" s="402"/>
      <c r="E282" s="285" t="s">
        <v>72</v>
      </c>
      <c r="F282" s="410"/>
      <c r="G282" s="410"/>
      <c r="H282" s="99" t="s">
        <v>1962</v>
      </c>
      <c r="I282" s="256" t="s">
        <v>47</v>
      </c>
      <c r="J282" s="163"/>
    </row>
    <row r="283" spans="2:10" ht="16.5" customHeight="1" x14ac:dyDescent="0.3">
      <c r="B283" s="239" t="s">
        <v>2330</v>
      </c>
      <c r="C283" s="407"/>
      <c r="D283" s="402"/>
      <c r="E283" s="285" t="s">
        <v>72</v>
      </c>
      <c r="F283" s="410"/>
      <c r="G283" s="410"/>
      <c r="H283" s="99" t="s">
        <v>1963</v>
      </c>
      <c r="I283" s="256" t="s">
        <v>47</v>
      </c>
      <c r="J283" s="163"/>
    </row>
    <row r="284" spans="2:10" ht="16.5" customHeight="1" x14ac:dyDescent="0.3">
      <c r="B284" s="239" t="s">
        <v>2331</v>
      </c>
      <c r="C284" s="407"/>
      <c r="D284" s="402"/>
      <c r="E284" s="285" t="s">
        <v>72</v>
      </c>
      <c r="F284" s="410"/>
      <c r="G284" s="410"/>
      <c r="H284" s="99" t="s">
        <v>1964</v>
      </c>
      <c r="I284" s="256" t="s">
        <v>47</v>
      </c>
      <c r="J284" s="163"/>
    </row>
    <row r="285" spans="2:10" ht="16.5" customHeight="1" x14ac:dyDescent="0.3">
      <c r="B285" s="239" t="s">
        <v>2332</v>
      </c>
      <c r="C285" s="407"/>
      <c r="D285" s="402"/>
      <c r="E285" s="285" t="s">
        <v>72</v>
      </c>
      <c r="F285" s="410"/>
      <c r="G285" s="411"/>
      <c r="H285" s="99" t="s">
        <v>1965</v>
      </c>
      <c r="I285" s="256" t="s">
        <v>47</v>
      </c>
      <c r="J285" s="163"/>
    </row>
    <row r="286" spans="2:10" ht="16.5" customHeight="1" x14ac:dyDescent="0.3">
      <c r="B286" s="239" t="s">
        <v>2333</v>
      </c>
      <c r="C286" s="407"/>
      <c r="D286" s="402"/>
      <c r="E286" s="285" t="s">
        <v>72</v>
      </c>
      <c r="F286" s="410"/>
      <c r="G286" s="409" t="s">
        <v>1966</v>
      </c>
      <c r="H286" s="99" t="s">
        <v>1967</v>
      </c>
      <c r="I286" s="256" t="s">
        <v>47</v>
      </c>
      <c r="J286" s="163"/>
    </row>
    <row r="287" spans="2:10" ht="16.5" customHeight="1" x14ac:dyDescent="0.3">
      <c r="B287" s="239" t="s">
        <v>2334</v>
      </c>
      <c r="C287" s="407"/>
      <c r="D287" s="402"/>
      <c r="E287" s="285" t="s">
        <v>72</v>
      </c>
      <c r="F287" s="410"/>
      <c r="G287" s="411"/>
      <c r="H287" s="99" t="s">
        <v>1968</v>
      </c>
      <c r="I287" s="256" t="s">
        <v>47</v>
      </c>
      <c r="J287" s="163"/>
    </row>
    <row r="288" spans="2:10" ht="16.5" customHeight="1" x14ac:dyDescent="0.3">
      <c r="B288" s="239" t="s">
        <v>2335</v>
      </c>
      <c r="C288" s="407"/>
      <c r="D288" s="402"/>
      <c r="E288" s="285" t="s">
        <v>72</v>
      </c>
      <c r="F288" s="411"/>
      <c r="G288" s="258" t="s">
        <v>1969</v>
      </c>
      <c r="H288" s="99" t="s">
        <v>1970</v>
      </c>
      <c r="I288" s="256" t="s">
        <v>47</v>
      </c>
      <c r="J288" s="163"/>
    </row>
    <row r="289" spans="2:10" ht="16.5" customHeight="1" x14ac:dyDescent="0.3">
      <c r="B289" s="239" t="s">
        <v>2336</v>
      </c>
      <c r="C289" s="407"/>
      <c r="D289" s="402"/>
      <c r="E289" s="285" t="s">
        <v>72</v>
      </c>
      <c r="F289" s="409" t="s">
        <v>1973</v>
      </c>
      <c r="G289" s="99" t="s">
        <v>1972</v>
      </c>
      <c r="H289" s="99" t="s">
        <v>1974</v>
      </c>
      <c r="I289" s="256" t="s">
        <v>47</v>
      </c>
      <c r="J289" s="163"/>
    </row>
    <row r="290" spans="2:10" ht="16.5" customHeight="1" x14ac:dyDescent="0.3">
      <c r="B290" s="239" t="s">
        <v>2337</v>
      </c>
      <c r="C290" s="407"/>
      <c r="D290" s="402"/>
      <c r="E290" s="285" t="s">
        <v>72</v>
      </c>
      <c r="F290" s="410"/>
      <c r="G290" s="99" t="s">
        <v>1978</v>
      </c>
      <c r="H290" s="99" t="s">
        <v>1975</v>
      </c>
      <c r="I290" s="256" t="s">
        <v>47</v>
      </c>
      <c r="J290" s="163"/>
    </row>
    <row r="291" spans="2:10" ht="16.5" customHeight="1" x14ac:dyDescent="0.3">
      <c r="B291" s="239" t="s">
        <v>2338</v>
      </c>
      <c r="C291" s="407"/>
      <c r="D291" s="402"/>
      <c r="E291" s="285" t="s">
        <v>72</v>
      </c>
      <c r="F291" s="410"/>
      <c r="G291" s="409" t="s">
        <v>1979</v>
      </c>
      <c r="H291" s="99" t="s">
        <v>1980</v>
      </c>
      <c r="I291" s="256" t="s">
        <v>47</v>
      </c>
      <c r="J291" s="163"/>
    </row>
    <row r="292" spans="2:10" ht="16.5" customHeight="1" x14ac:dyDescent="0.3">
      <c r="B292" s="239" t="s">
        <v>2339</v>
      </c>
      <c r="C292" s="407"/>
      <c r="D292" s="402"/>
      <c r="E292" s="285" t="s">
        <v>72</v>
      </c>
      <c r="F292" s="410"/>
      <c r="G292" s="411"/>
      <c r="H292" s="99" t="s">
        <v>1981</v>
      </c>
      <c r="I292" s="256" t="s">
        <v>47</v>
      </c>
      <c r="J292" s="163"/>
    </row>
    <row r="293" spans="2:10" ht="16.5" customHeight="1" x14ac:dyDescent="0.3">
      <c r="B293" s="239" t="s">
        <v>2340</v>
      </c>
      <c r="C293" s="407"/>
      <c r="D293" s="403"/>
      <c r="E293" s="285" t="s">
        <v>72</v>
      </c>
      <c r="F293" s="411"/>
      <c r="G293" s="99" t="s">
        <v>1976</v>
      </c>
      <c r="H293" s="99" t="s">
        <v>1977</v>
      </c>
      <c r="I293" s="256" t="s">
        <v>47</v>
      </c>
      <c r="J293" s="163"/>
    </row>
    <row r="294" spans="2:10" ht="16.5" customHeight="1" x14ac:dyDescent="0.3">
      <c r="B294" s="239" t="s">
        <v>2341</v>
      </c>
      <c r="C294" s="407"/>
      <c r="D294" s="401" t="s">
        <v>2093</v>
      </c>
      <c r="E294" s="285" t="s">
        <v>72</v>
      </c>
      <c r="F294" s="409" t="s">
        <v>1982</v>
      </c>
      <c r="G294" s="409" t="s">
        <v>1983</v>
      </c>
      <c r="H294" s="99" t="s">
        <v>1984</v>
      </c>
      <c r="I294" s="256" t="s">
        <v>47</v>
      </c>
      <c r="J294" s="163"/>
    </row>
    <row r="295" spans="2:10" ht="16.5" customHeight="1" x14ac:dyDescent="0.3">
      <c r="B295" s="239" t="s">
        <v>2342</v>
      </c>
      <c r="C295" s="407"/>
      <c r="D295" s="402"/>
      <c r="E295" s="285" t="s">
        <v>72</v>
      </c>
      <c r="F295" s="410"/>
      <c r="G295" s="410"/>
      <c r="H295" s="99" t="s">
        <v>1985</v>
      </c>
      <c r="I295" s="256" t="s">
        <v>47</v>
      </c>
      <c r="J295" s="163"/>
    </row>
    <row r="296" spans="2:10" ht="16.5" customHeight="1" x14ac:dyDescent="0.3">
      <c r="B296" s="239" t="s">
        <v>2343</v>
      </c>
      <c r="C296" s="407"/>
      <c r="D296" s="402"/>
      <c r="E296" s="285" t="s">
        <v>72</v>
      </c>
      <c r="F296" s="410"/>
      <c r="G296" s="411"/>
      <c r="H296" s="99" t="s">
        <v>1986</v>
      </c>
      <c r="I296" s="256" t="s">
        <v>47</v>
      </c>
      <c r="J296" s="163"/>
    </row>
    <row r="297" spans="2:10" ht="16.5" customHeight="1" x14ac:dyDescent="0.3">
      <c r="B297" s="239" t="s">
        <v>2344</v>
      </c>
      <c r="C297" s="407"/>
      <c r="D297" s="402"/>
      <c r="E297" s="285" t="s">
        <v>72</v>
      </c>
      <c r="F297" s="410"/>
      <c r="G297" s="99" t="s">
        <v>1987</v>
      </c>
      <c r="H297" s="99" t="s">
        <v>1988</v>
      </c>
      <c r="I297" s="256" t="s">
        <v>47</v>
      </c>
      <c r="J297" s="163"/>
    </row>
    <row r="298" spans="2:10" ht="16.5" customHeight="1" x14ac:dyDescent="0.3">
      <c r="B298" s="239" t="s">
        <v>2345</v>
      </c>
      <c r="C298" s="407"/>
      <c r="D298" s="402"/>
      <c r="E298" s="285" t="s">
        <v>72</v>
      </c>
      <c r="F298" s="410"/>
      <c r="G298" s="99" t="s">
        <v>1989</v>
      </c>
      <c r="H298" s="99" t="s">
        <v>1990</v>
      </c>
      <c r="I298" s="256" t="s">
        <v>47</v>
      </c>
      <c r="J298" s="163"/>
    </row>
    <row r="299" spans="2:10" ht="16.5" customHeight="1" x14ac:dyDescent="0.3">
      <c r="B299" s="239" t="s">
        <v>2346</v>
      </c>
      <c r="C299" s="407"/>
      <c r="D299" s="403"/>
      <c r="E299" s="285" t="s">
        <v>72</v>
      </c>
      <c r="F299" s="411"/>
      <c r="G299" s="99" t="s">
        <v>1991</v>
      </c>
      <c r="H299" s="99" t="s">
        <v>1992</v>
      </c>
      <c r="I299" s="256" t="s">
        <v>47</v>
      </c>
      <c r="J299" s="163"/>
    </row>
    <row r="300" spans="2:10" ht="16.5" customHeight="1" x14ac:dyDescent="0.3">
      <c r="B300" s="239" t="s">
        <v>2347</v>
      </c>
      <c r="C300" s="407"/>
      <c r="D300" s="401" t="s">
        <v>2100</v>
      </c>
      <c r="E300" s="285" t="s">
        <v>72</v>
      </c>
      <c r="F300" s="409" t="s">
        <v>1908</v>
      </c>
      <c r="G300" s="415" t="s">
        <v>1909</v>
      </c>
      <c r="H300" s="99" t="s">
        <v>1910</v>
      </c>
      <c r="I300" s="256" t="s">
        <v>47</v>
      </c>
      <c r="J300" s="163"/>
    </row>
    <row r="301" spans="2:10" ht="16.5" customHeight="1" x14ac:dyDescent="0.3">
      <c r="B301" s="239" t="s">
        <v>2348</v>
      </c>
      <c r="C301" s="407"/>
      <c r="D301" s="402"/>
      <c r="E301" s="285" t="s">
        <v>72</v>
      </c>
      <c r="F301" s="411"/>
      <c r="G301" s="416"/>
      <c r="H301" s="99" t="s">
        <v>1942</v>
      </c>
      <c r="I301" s="256" t="s">
        <v>47</v>
      </c>
      <c r="J301" s="163"/>
    </row>
    <row r="302" spans="2:10" ht="16.5" customHeight="1" x14ac:dyDescent="0.3">
      <c r="B302" s="239" t="s">
        <v>2349</v>
      </c>
      <c r="C302" s="407"/>
      <c r="D302" s="402"/>
      <c r="E302" s="285" t="s">
        <v>72</v>
      </c>
      <c r="F302" s="257" t="s">
        <v>1912</v>
      </c>
      <c r="G302" s="257" t="s">
        <v>1913</v>
      </c>
      <c r="H302" s="99" t="s">
        <v>1941</v>
      </c>
      <c r="I302" s="256" t="s">
        <v>47</v>
      </c>
      <c r="J302" s="163"/>
    </row>
    <row r="303" spans="2:10" ht="16.5" customHeight="1" x14ac:dyDescent="0.3">
      <c r="B303" s="239" t="s">
        <v>2350</v>
      </c>
      <c r="C303" s="407"/>
      <c r="D303" s="412" t="s">
        <v>2091</v>
      </c>
      <c r="E303" s="285" t="s">
        <v>72</v>
      </c>
      <c r="F303" s="99" t="s">
        <v>1914</v>
      </c>
      <c r="G303" s="99" t="s">
        <v>1915</v>
      </c>
      <c r="H303" s="99" t="s">
        <v>1916</v>
      </c>
      <c r="I303" s="256" t="s">
        <v>47</v>
      </c>
      <c r="J303" s="163"/>
    </row>
    <row r="304" spans="2:10" ht="16.5" customHeight="1" x14ac:dyDescent="0.3">
      <c r="B304" s="239" t="s">
        <v>2351</v>
      </c>
      <c r="C304" s="407"/>
      <c r="D304" s="413"/>
      <c r="E304" s="285" t="s">
        <v>72</v>
      </c>
      <c r="F304" s="99" t="s">
        <v>1914</v>
      </c>
      <c r="G304" s="99" t="s">
        <v>1940</v>
      </c>
      <c r="H304" s="99"/>
      <c r="I304" s="256" t="s">
        <v>47</v>
      </c>
      <c r="J304" s="163"/>
    </row>
    <row r="305" spans="2:10" ht="16.5" customHeight="1" x14ac:dyDescent="0.3">
      <c r="B305" s="239" t="s">
        <v>2352</v>
      </c>
      <c r="C305" s="407"/>
      <c r="D305" s="413"/>
      <c r="E305" s="285" t="s">
        <v>72</v>
      </c>
      <c r="F305" s="99" t="s">
        <v>1917</v>
      </c>
      <c r="G305" s="99" t="s">
        <v>1918</v>
      </c>
      <c r="H305" s="99" t="s">
        <v>1919</v>
      </c>
      <c r="I305" s="256" t="s">
        <v>47</v>
      </c>
      <c r="J305" s="163"/>
    </row>
    <row r="306" spans="2:10" ht="16.5" customHeight="1" x14ac:dyDescent="0.3">
      <c r="B306" s="239" t="s">
        <v>2353</v>
      </c>
      <c r="C306" s="407"/>
      <c r="D306" s="413"/>
      <c r="E306" s="285" t="s">
        <v>72</v>
      </c>
      <c r="F306" s="99" t="s">
        <v>1920</v>
      </c>
      <c r="G306" s="99" t="s">
        <v>1921</v>
      </c>
      <c r="H306" s="99" t="s">
        <v>1922</v>
      </c>
      <c r="I306" s="256" t="s">
        <v>47</v>
      </c>
      <c r="J306" s="163"/>
    </row>
    <row r="307" spans="2:10" ht="16.5" customHeight="1" x14ac:dyDescent="0.3">
      <c r="B307" s="239" t="s">
        <v>2354</v>
      </c>
      <c r="C307" s="407"/>
      <c r="D307" s="413"/>
      <c r="E307" s="285" t="s">
        <v>72</v>
      </c>
      <c r="F307" s="99" t="s">
        <v>1923</v>
      </c>
      <c r="G307" s="99" t="s">
        <v>1924</v>
      </c>
      <c r="H307" s="99" t="s">
        <v>1925</v>
      </c>
      <c r="I307" s="256" t="s">
        <v>47</v>
      </c>
      <c r="J307" s="163"/>
    </row>
    <row r="308" spans="2:10" ht="16.5" customHeight="1" x14ac:dyDescent="0.3">
      <c r="B308" s="239" t="s">
        <v>2355</v>
      </c>
      <c r="C308" s="407"/>
      <c r="D308" s="413"/>
      <c r="E308" s="285" t="s">
        <v>72</v>
      </c>
      <c r="F308" s="99" t="s">
        <v>1926</v>
      </c>
      <c r="G308" s="99" t="s">
        <v>1928</v>
      </c>
      <c r="H308" s="99" t="s">
        <v>1919</v>
      </c>
      <c r="I308" s="256" t="s">
        <v>47</v>
      </c>
      <c r="J308" s="163"/>
    </row>
    <row r="309" spans="2:10" ht="16.5" customHeight="1" x14ac:dyDescent="0.3">
      <c r="B309" s="239" t="s">
        <v>2356</v>
      </c>
      <c r="C309" s="407"/>
      <c r="D309" s="413"/>
      <c r="E309" s="285" t="s">
        <v>72</v>
      </c>
      <c r="F309" s="99" t="s">
        <v>1927</v>
      </c>
      <c r="G309" s="99" t="s">
        <v>1929</v>
      </c>
      <c r="H309" s="99" t="s">
        <v>1922</v>
      </c>
      <c r="I309" s="256" t="s">
        <v>47</v>
      </c>
      <c r="J309" s="163"/>
    </row>
    <row r="310" spans="2:10" ht="16.5" customHeight="1" x14ac:dyDescent="0.3">
      <c r="B310" s="239" t="s">
        <v>2357</v>
      </c>
      <c r="C310" s="407"/>
      <c r="D310" s="413"/>
      <c r="E310" s="285" t="s">
        <v>72</v>
      </c>
      <c r="F310" s="99" t="s">
        <v>1930</v>
      </c>
      <c r="G310" s="258" t="s">
        <v>1931</v>
      </c>
      <c r="H310" s="99" t="s">
        <v>1932</v>
      </c>
      <c r="I310" s="256" t="s">
        <v>47</v>
      </c>
      <c r="J310" s="163"/>
    </row>
    <row r="311" spans="2:10" ht="16.5" customHeight="1" x14ac:dyDescent="0.3">
      <c r="B311" s="239" t="s">
        <v>2358</v>
      </c>
      <c r="C311" s="407"/>
      <c r="D311" s="413"/>
      <c r="E311" s="285" t="s">
        <v>72</v>
      </c>
      <c r="F311" s="99" t="s">
        <v>1935</v>
      </c>
      <c r="G311" s="99" t="s">
        <v>1936</v>
      </c>
      <c r="H311" s="99" t="s">
        <v>1938</v>
      </c>
      <c r="I311" s="256" t="s">
        <v>47</v>
      </c>
      <c r="J311" s="163"/>
    </row>
    <row r="312" spans="2:10" ht="16.5" customHeight="1" x14ac:dyDescent="0.3">
      <c r="B312" s="239" t="s">
        <v>2359</v>
      </c>
      <c r="C312" s="407"/>
      <c r="D312" s="413"/>
      <c r="E312" s="285" t="s">
        <v>72</v>
      </c>
      <c r="F312" s="99" t="s">
        <v>1935</v>
      </c>
      <c r="G312" s="99" t="s">
        <v>1937</v>
      </c>
      <c r="H312" s="99" t="s">
        <v>1939</v>
      </c>
      <c r="I312" s="256" t="s">
        <v>47</v>
      </c>
      <c r="J312" s="163"/>
    </row>
    <row r="313" spans="2:10" ht="16.5" customHeight="1" x14ac:dyDescent="0.3">
      <c r="B313" s="239" t="s">
        <v>2360</v>
      </c>
      <c r="C313" s="407"/>
      <c r="D313" s="414"/>
      <c r="E313" s="285" t="s">
        <v>72</v>
      </c>
      <c r="F313" s="99" t="s">
        <v>1933</v>
      </c>
      <c r="G313" s="258" t="s">
        <v>1934</v>
      </c>
      <c r="H313" s="99" t="s">
        <v>2044</v>
      </c>
      <c r="I313" s="256" t="s">
        <v>47</v>
      </c>
      <c r="J313" s="163"/>
    </row>
    <row r="314" spans="2:10" ht="16.5" customHeight="1" x14ac:dyDescent="0.3">
      <c r="B314" s="239" t="s">
        <v>2361</v>
      </c>
      <c r="C314" s="407"/>
      <c r="D314" s="401" t="s">
        <v>2092</v>
      </c>
      <c r="E314" s="285" t="s">
        <v>72</v>
      </c>
      <c r="F314" s="409" t="s">
        <v>1943</v>
      </c>
      <c r="G314" s="99" t="s">
        <v>1944</v>
      </c>
      <c r="H314" s="99" t="s">
        <v>1945</v>
      </c>
      <c r="I314" s="256" t="s">
        <v>47</v>
      </c>
      <c r="J314" s="163"/>
    </row>
    <row r="315" spans="2:10" ht="16.5" customHeight="1" x14ac:dyDescent="0.3">
      <c r="B315" s="239" t="s">
        <v>2362</v>
      </c>
      <c r="C315" s="407"/>
      <c r="D315" s="402"/>
      <c r="E315" s="285" t="s">
        <v>72</v>
      </c>
      <c r="F315" s="410"/>
      <c r="G315" s="99" t="s">
        <v>1946</v>
      </c>
      <c r="H315" s="99" t="s">
        <v>1947</v>
      </c>
      <c r="I315" s="256" t="s">
        <v>47</v>
      </c>
      <c r="J315" s="163"/>
    </row>
    <row r="316" spans="2:10" ht="16.5" customHeight="1" x14ac:dyDescent="0.3">
      <c r="B316" s="239" t="s">
        <v>2363</v>
      </c>
      <c r="C316" s="407"/>
      <c r="D316" s="402"/>
      <c r="E316" s="285" t="s">
        <v>72</v>
      </c>
      <c r="F316" s="410"/>
      <c r="G316" s="99" t="s">
        <v>1948</v>
      </c>
      <c r="H316" s="99" t="s">
        <v>1949</v>
      </c>
      <c r="I316" s="256" t="s">
        <v>47</v>
      </c>
      <c r="J316" s="163"/>
    </row>
    <row r="317" spans="2:10" ht="16.5" customHeight="1" x14ac:dyDescent="0.3">
      <c r="B317" s="239" t="s">
        <v>2364</v>
      </c>
      <c r="C317" s="407"/>
      <c r="D317" s="402"/>
      <c r="E317" s="285" t="s">
        <v>72</v>
      </c>
      <c r="F317" s="410"/>
      <c r="G317" s="99" t="s">
        <v>1950</v>
      </c>
      <c r="H317" s="99" t="s">
        <v>1951</v>
      </c>
      <c r="I317" s="256" t="s">
        <v>47</v>
      </c>
      <c r="J317" s="163"/>
    </row>
    <row r="318" spans="2:10" ht="16.5" customHeight="1" x14ac:dyDescent="0.3">
      <c r="B318" s="239" t="s">
        <v>2365</v>
      </c>
      <c r="C318" s="407"/>
      <c r="D318" s="402"/>
      <c r="E318" s="285" t="s">
        <v>72</v>
      </c>
      <c r="F318" s="410"/>
      <c r="G318" s="99" t="s">
        <v>1952</v>
      </c>
      <c r="H318" s="99" t="s">
        <v>1953</v>
      </c>
      <c r="I318" s="256" t="s">
        <v>47</v>
      </c>
      <c r="J318" s="163"/>
    </row>
    <row r="319" spans="2:10" ht="16.5" customHeight="1" x14ac:dyDescent="0.3">
      <c r="B319" s="239" t="s">
        <v>2366</v>
      </c>
      <c r="C319" s="407"/>
      <c r="D319" s="402"/>
      <c r="E319" s="285" t="s">
        <v>72</v>
      </c>
      <c r="F319" s="410"/>
      <c r="G319" s="99" t="s">
        <v>1956</v>
      </c>
      <c r="H319" s="99" t="s">
        <v>1954</v>
      </c>
      <c r="I319" s="256" t="s">
        <v>47</v>
      </c>
      <c r="J319" s="163"/>
    </row>
    <row r="320" spans="2:10" ht="16.5" customHeight="1" x14ac:dyDescent="0.3">
      <c r="B320" s="239" t="s">
        <v>2367</v>
      </c>
      <c r="C320" s="407"/>
      <c r="D320" s="402"/>
      <c r="E320" s="285" t="s">
        <v>72</v>
      </c>
      <c r="F320" s="410"/>
      <c r="G320" s="99" t="s">
        <v>1959</v>
      </c>
      <c r="H320" s="99" t="s">
        <v>1955</v>
      </c>
      <c r="I320" s="256" t="s">
        <v>47</v>
      </c>
      <c r="J320" s="163"/>
    </row>
    <row r="321" spans="2:10" ht="16.5" customHeight="1" x14ac:dyDescent="0.3">
      <c r="B321" s="239" t="s">
        <v>2368</v>
      </c>
      <c r="C321" s="407"/>
      <c r="D321" s="402"/>
      <c r="E321" s="285" t="s">
        <v>72</v>
      </c>
      <c r="F321" s="411"/>
      <c r="G321" s="258" t="s">
        <v>1957</v>
      </c>
      <c r="H321" s="99" t="s">
        <v>1958</v>
      </c>
      <c r="I321" s="256" t="s">
        <v>47</v>
      </c>
      <c r="J321" s="163"/>
    </row>
    <row r="322" spans="2:10" ht="16.5" customHeight="1" x14ac:dyDescent="0.3">
      <c r="B322" s="239" t="s">
        <v>2369</v>
      </c>
      <c r="C322" s="407"/>
      <c r="D322" s="402"/>
      <c r="E322" s="285" t="s">
        <v>72</v>
      </c>
      <c r="F322" s="409" t="s">
        <v>1971</v>
      </c>
      <c r="G322" s="409" t="s">
        <v>1960</v>
      </c>
      <c r="H322" s="99" t="s">
        <v>1961</v>
      </c>
      <c r="I322" s="256" t="s">
        <v>47</v>
      </c>
      <c r="J322" s="163"/>
    </row>
    <row r="323" spans="2:10" ht="16.5" customHeight="1" x14ac:dyDescent="0.3">
      <c r="B323" s="239" t="s">
        <v>2370</v>
      </c>
      <c r="C323" s="407"/>
      <c r="D323" s="402"/>
      <c r="E323" s="285" t="s">
        <v>72</v>
      </c>
      <c r="F323" s="410"/>
      <c r="G323" s="410"/>
      <c r="H323" s="99" t="s">
        <v>1962</v>
      </c>
      <c r="I323" s="256" t="s">
        <v>47</v>
      </c>
      <c r="J323" s="163"/>
    </row>
    <row r="324" spans="2:10" ht="16.5" customHeight="1" x14ac:dyDescent="0.3">
      <c r="B324" s="239" t="s">
        <v>2371</v>
      </c>
      <c r="C324" s="407"/>
      <c r="D324" s="402"/>
      <c r="E324" s="285" t="s">
        <v>72</v>
      </c>
      <c r="F324" s="410"/>
      <c r="G324" s="410"/>
      <c r="H324" s="99" t="s">
        <v>1963</v>
      </c>
      <c r="I324" s="256" t="s">
        <v>47</v>
      </c>
      <c r="J324" s="163"/>
    </row>
    <row r="325" spans="2:10" ht="16.5" customHeight="1" x14ac:dyDescent="0.3">
      <c r="B325" s="239" t="s">
        <v>2372</v>
      </c>
      <c r="C325" s="407"/>
      <c r="D325" s="402"/>
      <c r="E325" s="285" t="s">
        <v>72</v>
      </c>
      <c r="F325" s="410"/>
      <c r="G325" s="410"/>
      <c r="H325" s="99" t="s">
        <v>1964</v>
      </c>
      <c r="I325" s="256" t="s">
        <v>47</v>
      </c>
      <c r="J325" s="163"/>
    </row>
    <row r="326" spans="2:10" ht="16.5" customHeight="1" x14ac:dyDescent="0.3">
      <c r="B326" s="239" t="s">
        <v>2373</v>
      </c>
      <c r="C326" s="407"/>
      <c r="D326" s="402"/>
      <c r="E326" s="285" t="s">
        <v>72</v>
      </c>
      <c r="F326" s="410"/>
      <c r="G326" s="411"/>
      <c r="H326" s="99" t="s">
        <v>1965</v>
      </c>
      <c r="I326" s="256" t="s">
        <v>47</v>
      </c>
      <c r="J326" s="163"/>
    </row>
    <row r="327" spans="2:10" ht="16.5" customHeight="1" x14ac:dyDescent="0.3">
      <c r="B327" s="239" t="s">
        <v>2374</v>
      </c>
      <c r="C327" s="407"/>
      <c r="D327" s="402"/>
      <c r="E327" s="285" t="s">
        <v>72</v>
      </c>
      <c r="F327" s="410"/>
      <c r="G327" s="409" t="s">
        <v>1966</v>
      </c>
      <c r="H327" s="99" t="s">
        <v>1967</v>
      </c>
      <c r="I327" s="256" t="s">
        <v>47</v>
      </c>
      <c r="J327" s="163"/>
    </row>
    <row r="328" spans="2:10" ht="16.5" customHeight="1" x14ac:dyDescent="0.3">
      <c r="B328" s="239" t="s">
        <v>2375</v>
      </c>
      <c r="C328" s="407"/>
      <c r="D328" s="402"/>
      <c r="E328" s="285" t="s">
        <v>72</v>
      </c>
      <c r="F328" s="410"/>
      <c r="G328" s="411"/>
      <c r="H328" s="99" t="s">
        <v>1968</v>
      </c>
      <c r="I328" s="256" t="s">
        <v>47</v>
      </c>
      <c r="J328" s="163"/>
    </row>
    <row r="329" spans="2:10" ht="16.5" customHeight="1" x14ac:dyDescent="0.3">
      <c r="B329" s="239" t="s">
        <v>2376</v>
      </c>
      <c r="C329" s="407"/>
      <c r="D329" s="402"/>
      <c r="E329" s="285" t="s">
        <v>72</v>
      </c>
      <c r="F329" s="411"/>
      <c r="G329" s="258" t="s">
        <v>1969</v>
      </c>
      <c r="H329" s="99" t="s">
        <v>1970</v>
      </c>
      <c r="I329" s="256" t="s">
        <v>47</v>
      </c>
      <c r="J329" s="163"/>
    </row>
    <row r="330" spans="2:10" ht="16.5" customHeight="1" x14ac:dyDescent="0.3">
      <c r="B330" s="239" t="s">
        <v>2377</v>
      </c>
      <c r="C330" s="407"/>
      <c r="D330" s="402"/>
      <c r="E330" s="285" t="s">
        <v>72</v>
      </c>
      <c r="F330" s="409" t="s">
        <v>1973</v>
      </c>
      <c r="G330" s="99" t="s">
        <v>1972</v>
      </c>
      <c r="H330" s="99" t="s">
        <v>1974</v>
      </c>
      <c r="I330" s="256" t="s">
        <v>47</v>
      </c>
      <c r="J330" s="163"/>
    </row>
    <row r="331" spans="2:10" ht="16.5" customHeight="1" x14ac:dyDescent="0.3">
      <c r="B331" s="239" t="s">
        <v>2378</v>
      </c>
      <c r="C331" s="407"/>
      <c r="D331" s="402"/>
      <c r="E331" s="285" t="s">
        <v>72</v>
      </c>
      <c r="F331" s="410"/>
      <c r="G331" s="99" t="s">
        <v>1978</v>
      </c>
      <c r="H331" s="99" t="s">
        <v>1975</v>
      </c>
      <c r="I331" s="256" t="s">
        <v>47</v>
      </c>
      <c r="J331" s="163"/>
    </row>
    <row r="332" spans="2:10" ht="16.5" customHeight="1" x14ac:dyDescent="0.3">
      <c r="B332" s="239" t="s">
        <v>2379</v>
      </c>
      <c r="C332" s="407"/>
      <c r="D332" s="402"/>
      <c r="E332" s="285" t="s">
        <v>72</v>
      </c>
      <c r="F332" s="410"/>
      <c r="G332" s="409" t="s">
        <v>1979</v>
      </c>
      <c r="H332" s="99" t="s">
        <v>1980</v>
      </c>
      <c r="I332" s="256" t="s">
        <v>47</v>
      </c>
      <c r="J332" s="163"/>
    </row>
    <row r="333" spans="2:10" ht="16.5" customHeight="1" x14ac:dyDescent="0.3">
      <c r="B333" s="239" t="s">
        <v>2380</v>
      </c>
      <c r="C333" s="407"/>
      <c r="D333" s="402"/>
      <c r="E333" s="285" t="s">
        <v>72</v>
      </c>
      <c r="F333" s="410"/>
      <c r="G333" s="411"/>
      <c r="H333" s="99" t="s">
        <v>1981</v>
      </c>
      <c r="I333" s="256" t="s">
        <v>47</v>
      </c>
      <c r="J333" s="163"/>
    </row>
    <row r="334" spans="2:10" ht="16.5" customHeight="1" x14ac:dyDescent="0.3">
      <c r="B334" s="239" t="s">
        <v>2381</v>
      </c>
      <c r="C334" s="407"/>
      <c r="D334" s="403"/>
      <c r="E334" s="285" t="s">
        <v>72</v>
      </c>
      <c r="F334" s="411"/>
      <c r="G334" s="99" t="s">
        <v>1976</v>
      </c>
      <c r="H334" s="99" t="s">
        <v>1977</v>
      </c>
      <c r="I334" s="256" t="s">
        <v>47</v>
      </c>
      <c r="J334" s="163"/>
    </row>
    <row r="335" spans="2:10" ht="16.5" customHeight="1" x14ac:dyDescent="0.3">
      <c r="B335" s="239" t="s">
        <v>2382</v>
      </c>
      <c r="C335" s="407"/>
      <c r="D335" s="401" t="s">
        <v>2093</v>
      </c>
      <c r="E335" s="285" t="s">
        <v>72</v>
      </c>
      <c r="F335" s="409" t="s">
        <v>1982</v>
      </c>
      <c r="G335" s="409" t="s">
        <v>1983</v>
      </c>
      <c r="H335" s="99" t="s">
        <v>1984</v>
      </c>
      <c r="I335" s="256" t="s">
        <v>47</v>
      </c>
      <c r="J335" s="163"/>
    </row>
    <row r="336" spans="2:10" ht="16.5" customHeight="1" x14ac:dyDescent="0.3">
      <c r="B336" s="239" t="s">
        <v>2383</v>
      </c>
      <c r="C336" s="407"/>
      <c r="D336" s="402"/>
      <c r="E336" s="285" t="s">
        <v>72</v>
      </c>
      <c r="F336" s="410"/>
      <c r="G336" s="410"/>
      <c r="H336" s="99" t="s">
        <v>1985</v>
      </c>
      <c r="I336" s="256" t="s">
        <v>47</v>
      </c>
      <c r="J336" s="163"/>
    </row>
    <row r="337" spans="2:10" ht="16.5" customHeight="1" x14ac:dyDescent="0.3">
      <c r="B337" s="239" t="s">
        <v>2384</v>
      </c>
      <c r="C337" s="407"/>
      <c r="D337" s="402"/>
      <c r="E337" s="285" t="s">
        <v>72</v>
      </c>
      <c r="F337" s="410"/>
      <c r="G337" s="411"/>
      <c r="H337" s="99" t="s">
        <v>1986</v>
      </c>
      <c r="I337" s="256" t="s">
        <v>47</v>
      </c>
      <c r="J337" s="163"/>
    </row>
    <row r="338" spans="2:10" ht="16.5" customHeight="1" x14ac:dyDescent="0.3">
      <c r="B338" s="239" t="s">
        <v>2385</v>
      </c>
      <c r="C338" s="407"/>
      <c r="D338" s="402"/>
      <c r="E338" s="285" t="s">
        <v>72</v>
      </c>
      <c r="F338" s="410"/>
      <c r="G338" s="99" t="s">
        <v>1987</v>
      </c>
      <c r="H338" s="99" t="s">
        <v>1988</v>
      </c>
      <c r="I338" s="256" t="s">
        <v>47</v>
      </c>
      <c r="J338" s="163"/>
    </row>
    <row r="339" spans="2:10" ht="16.5" customHeight="1" x14ac:dyDescent="0.3">
      <c r="B339" s="239" t="s">
        <v>2386</v>
      </c>
      <c r="C339" s="407"/>
      <c r="D339" s="402"/>
      <c r="E339" s="285" t="s">
        <v>72</v>
      </c>
      <c r="F339" s="410"/>
      <c r="G339" s="99" t="s">
        <v>1989</v>
      </c>
      <c r="H339" s="99" t="s">
        <v>1990</v>
      </c>
      <c r="I339" s="256" t="s">
        <v>47</v>
      </c>
      <c r="J339" s="163"/>
    </row>
    <row r="340" spans="2:10" ht="16.5" customHeight="1" x14ac:dyDescent="0.3">
      <c r="B340" s="239" t="s">
        <v>2387</v>
      </c>
      <c r="C340" s="408"/>
      <c r="D340" s="403"/>
      <c r="E340" s="285" t="s">
        <v>72</v>
      </c>
      <c r="F340" s="411"/>
      <c r="G340" s="99" t="s">
        <v>1991</v>
      </c>
      <c r="H340" s="99" t="s">
        <v>1992</v>
      </c>
      <c r="I340" s="256" t="s">
        <v>47</v>
      </c>
      <c r="J340" s="163"/>
    </row>
    <row r="341" spans="2:10" x14ac:dyDescent="0.3">
      <c r="D341" s="84"/>
      <c r="F341" s="286"/>
      <c r="G341" s="286"/>
    </row>
    <row r="342" spans="2:10" x14ac:dyDescent="0.3">
      <c r="D342" s="84"/>
      <c r="F342" s="286"/>
      <c r="G342" s="286"/>
    </row>
    <row r="343" spans="2:10" x14ac:dyDescent="0.3">
      <c r="D343" s="84"/>
      <c r="F343" s="286"/>
      <c r="G343" s="286"/>
    </row>
    <row r="344" spans="2:10" x14ac:dyDescent="0.3">
      <c r="D344" s="84"/>
      <c r="F344" s="286"/>
      <c r="G344" s="286"/>
    </row>
    <row r="345" spans="2:10" x14ac:dyDescent="0.3">
      <c r="D345" s="84"/>
      <c r="F345" s="286"/>
      <c r="G345" s="286"/>
    </row>
    <row r="346" spans="2:10" x14ac:dyDescent="0.3">
      <c r="D346" s="84"/>
      <c r="F346" s="286"/>
      <c r="G346" s="286"/>
    </row>
    <row r="347" spans="2:10" x14ac:dyDescent="0.3">
      <c r="D347" s="84"/>
      <c r="F347" s="286"/>
      <c r="G347" s="286"/>
    </row>
    <row r="348" spans="2:10" x14ac:dyDescent="0.3">
      <c r="D348" s="84"/>
      <c r="F348" s="286"/>
      <c r="G348" s="286"/>
    </row>
    <row r="349" spans="2:10" x14ac:dyDescent="0.3">
      <c r="D349" s="84"/>
      <c r="F349" s="286"/>
      <c r="G349" s="286"/>
    </row>
    <row r="350" spans="2:10" x14ac:dyDescent="0.3">
      <c r="D350" s="84"/>
      <c r="F350" s="286"/>
      <c r="G350" s="286"/>
    </row>
    <row r="351" spans="2:10" x14ac:dyDescent="0.3">
      <c r="D351" s="84"/>
      <c r="F351" s="286"/>
      <c r="G351" s="286"/>
    </row>
    <row r="352" spans="2:10" x14ac:dyDescent="0.3">
      <c r="D352" s="84"/>
      <c r="F352" s="286"/>
      <c r="G352" s="286"/>
    </row>
    <row r="353" spans="4:7" x14ac:dyDescent="0.3">
      <c r="D353" s="84"/>
      <c r="F353" s="286"/>
      <c r="G353" s="286"/>
    </row>
    <row r="354" spans="4:7" x14ac:dyDescent="0.3">
      <c r="D354" s="84"/>
      <c r="F354" s="286"/>
      <c r="G354" s="286"/>
    </row>
    <row r="355" spans="4:7" x14ac:dyDescent="0.3">
      <c r="D355" s="84"/>
      <c r="F355" s="286"/>
      <c r="G355" s="286"/>
    </row>
    <row r="356" spans="4:7" x14ac:dyDescent="0.3">
      <c r="D356" s="84"/>
      <c r="F356" s="286"/>
      <c r="G356" s="286"/>
    </row>
    <row r="357" spans="4:7" x14ac:dyDescent="0.3">
      <c r="D357" s="84"/>
      <c r="F357" s="286"/>
      <c r="G357" s="286"/>
    </row>
    <row r="358" spans="4:7" x14ac:dyDescent="0.3">
      <c r="D358" s="84"/>
      <c r="F358" s="286"/>
      <c r="G358" s="286"/>
    </row>
    <row r="359" spans="4:7" x14ac:dyDescent="0.3">
      <c r="D359" s="84"/>
      <c r="F359" s="286"/>
      <c r="G359" s="286"/>
    </row>
    <row r="360" spans="4:7" x14ac:dyDescent="0.3">
      <c r="D360" s="84"/>
      <c r="F360" s="286"/>
      <c r="G360" s="286"/>
    </row>
    <row r="361" spans="4:7" x14ac:dyDescent="0.3">
      <c r="D361" s="84"/>
      <c r="F361" s="286"/>
      <c r="G361" s="286"/>
    </row>
    <row r="362" spans="4:7" x14ac:dyDescent="0.3">
      <c r="D362" s="84"/>
      <c r="F362" s="286"/>
      <c r="G362" s="286"/>
    </row>
    <row r="363" spans="4:7" x14ac:dyDescent="0.3">
      <c r="D363" s="84"/>
      <c r="F363" s="286"/>
      <c r="G363" s="286"/>
    </row>
    <row r="364" spans="4:7" x14ac:dyDescent="0.3">
      <c r="D364" s="84"/>
      <c r="F364" s="286"/>
      <c r="G364" s="286"/>
    </row>
    <row r="365" spans="4:7" x14ac:dyDescent="0.3">
      <c r="D365" s="84"/>
      <c r="F365" s="286"/>
      <c r="G365" s="286"/>
    </row>
    <row r="366" spans="4:7" x14ac:dyDescent="0.3">
      <c r="D366" s="84"/>
      <c r="F366" s="286"/>
      <c r="G366" s="286"/>
    </row>
    <row r="367" spans="4:7" x14ac:dyDescent="0.3">
      <c r="D367" s="84"/>
      <c r="F367" s="286"/>
      <c r="G367" s="286"/>
    </row>
    <row r="368" spans="4:7" x14ac:dyDescent="0.3">
      <c r="D368" s="84"/>
      <c r="F368" s="286"/>
      <c r="G368" s="286"/>
    </row>
    <row r="369" spans="4:7" x14ac:dyDescent="0.3">
      <c r="D369" s="84"/>
      <c r="F369" s="286"/>
      <c r="G369" s="286"/>
    </row>
    <row r="370" spans="4:7" x14ac:dyDescent="0.3">
      <c r="D370" s="84"/>
      <c r="F370" s="286"/>
      <c r="G370" s="286"/>
    </row>
    <row r="371" spans="4:7" x14ac:dyDescent="0.3">
      <c r="D371" s="84"/>
      <c r="F371" s="286"/>
      <c r="G371" s="286"/>
    </row>
    <row r="372" spans="4:7" x14ac:dyDescent="0.3">
      <c r="D372" s="84"/>
      <c r="F372" s="286"/>
      <c r="G372" s="286"/>
    </row>
    <row r="373" spans="4:7" x14ac:dyDescent="0.3">
      <c r="D373" s="84"/>
      <c r="F373" s="286"/>
      <c r="G373" s="286"/>
    </row>
    <row r="374" spans="4:7" x14ac:dyDescent="0.3">
      <c r="D374" s="84"/>
      <c r="F374" s="286"/>
      <c r="G374" s="286"/>
    </row>
    <row r="375" spans="4:7" x14ac:dyDescent="0.3">
      <c r="D375" s="84"/>
      <c r="F375" s="286"/>
      <c r="G375" s="286"/>
    </row>
    <row r="376" spans="4:7" x14ac:dyDescent="0.3">
      <c r="D376" s="84"/>
      <c r="F376" s="286"/>
      <c r="G376" s="286"/>
    </row>
    <row r="377" spans="4:7" x14ac:dyDescent="0.3">
      <c r="D377" s="84"/>
      <c r="F377" s="286"/>
      <c r="G377" s="286"/>
    </row>
    <row r="378" spans="4:7" x14ac:dyDescent="0.3">
      <c r="D378" s="84"/>
      <c r="F378" s="286"/>
      <c r="G378" s="286"/>
    </row>
    <row r="379" spans="4:7" x14ac:dyDescent="0.3">
      <c r="D379" s="84"/>
      <c r="F379" s="286"/>
      <c r="G379" s="286"/>
    </row>
    <row r="380" spans="4:7" x14ac:dyDescent="0.3">
      <c r="D380" s="84"/>
      <c r="F380" s="286"/>
      <c r="G380" s="286"/>
    </row>
    <row r="381" spans="4:7" x14ac:dyDescent="0.3">
      <c r="D381" s="84"/>
      <c r="F381" s="286"/>
      <c r="G381" s="286"/>
    </row>
    <row r="382" spans="4:7" x14ac:dyDescent="0.3">
      <c r="D382" s="84"/>
      <c r="F382" s="286"/>
      <c r="G382" s="286"/>
    </row>
    <row r="383" spans="4:7" x14ac:dyDescent="0.3">
      <c r="D383" s="84"/>
      <c r="F383" s="286"/>
      <c r="G383" s="286"/>
    </row>
    <row r="384" spans="4:7" x14ac:dyDescent="0.3">
      <c r="D384" s="84"/>
      <c r="F384" s="286"/>
      <c r="G384" s="286"/>
    </row>
    <row r="385" spans="4:7" x14ac:dyDescent="0.3">
      <c r="D385" s="84"/>
      <c r="F385" s="286"/>
      <c r="G385" s="286"/>
    </row>
    <row r="386" spans="4:7" x14ac:dyDescent="0.3">
      <c r="D386" s="84"/>
      <c r="F386" s="286"/>
      <c r="G386" s="286"/>
    </row>
    <row r="387" spans="4:7" x14ac:dyDescent="0.3">
      <c r="D387" s="84"/>
      <c r="F387" s="286"/>
      <c r="G387" s="286"/>
    </row>
    <row r="388" spans="4:7" x14ac:dyDescent="0.3">
      <c r="D388" s="84"/>
      <c r="F388" s="286"/>
      <c r="G388" s="286"/>
    </row>
    <row r="389" spans="4:7" x14ac:dyDescent="0.3">
      <c r="D389" s="84"/>
      <c r="F389" s="286"/>
      <c r="G389" s="286"/>
    </row>
    <row r="390" spans="4:7" x14ac:dyDescent="0.3">
      <c r="D390" s="84"/>
      <c r="F390" s="286"/>
      <c r="G390" s="286"/>
    </row>
    <row r="391" spans="4:7" x14ac:dyDescent="0.3">
      <c r="D391" s="84"/>
      <c r="F391" s="286"/>
      <c r="G391" s="286"/>
    </row>
    <row r="392" spans="4:7" x14ac:dyDescent="0.3">
      <c r="D392" s="84"/>
      <c r="F392" s="286"/>
      <c r="G392" s="286"/>
    </row>
    <row r="393" spans="4:7" x14ac:dyDescent="0.3">
      <c r="D393" s="84"/>
      <c r="F393" s="286"/>
      <c r="G393" s="286"/>
    </row>
    <row r="394" spans="4:7" x14ac:dyDescent="0.3">
      <c r="D394" s="84"/>
      <c r="F394" s="286"/>
      <c r="G394" s="286"/>
    </row>
    <row r="395" spans="4:7" x14ac:dyDescent="0.3">
      <c r="D395" s="84"/>
      <c r="F395" s="286"/>
      <c r="G395" s="286"/>
    </row>
    <row r="396" spans="4:7" x14ac:dyDescent="0.3">
      <c r="D396" s="84"/>
      <c r="F396" s="286"/>
      <c r="G396" s="286"/>
    </row>
    <row r="397" spans="4:7" x14ac:dyDescent="0.3">
      <c r="D397" s="84"/>
      <c r="F397" s="286"/>
      <c r="G397" s="286"/>
    </row>
    <row r="398" spans="4:7" x14ac:dyDescent="0.3">
      <c r="D398" s="84"/>
      <c r="F398" s="286"/>
      <c r="G398" s="286"/>
    </row>
    <row r="399" spans="4:7" x14ac:dyDescent="0.3">
      <c r="D399" s="84"/>
      <c r="F399" s="286"/>
      <c r="G399" s="286"/>
    </row>
    <row r="400" spans="4:7" x14ac:dyDescent="0.3">
      <c r="D400" s="84"/>
      <c r="F400" s="286"/>
      <c r="G400" s="286"/>
    </row>
    <row r="401" spans="4:7" x14ac:dyDescent="0.3">
      <c r="D401" s="84"/>
      <c r="F401" s="286"/>
      <c r="G401" s="286"/>
    </row>
    <row r="402" spans="4:7" x14ac:dyDescent="0.3">
      <c r="D402" s="84"/>
      <c r="F402" s="286"/>
      <c r="G402" s="286"/>
    </row>
    <row r="403" spans="4:7" x14ac:dyDescent="0.3">
      <c r="D403" s="84"/>
      <c r="F403" s="286"/>
      <c r="G403" s="286"/>
    </row>
    <row r="404" spans="4:7" x14ac:dyDescent="0.3">
      <c r="D404" s="84"/>
      <c r="F404" s="286"/>
      <c r="G404" s="286"/>
    </row>
    <row r="405" spans="4:7" x14ac:dyDescent="0.3">
      <c r="D405" s="84"/>
      <c r="F405" s="286"/>
      <c r="G405" s="286"/>
    </row>
    <row r="406" spans="4:7" x14ac:dyDescent="0.3">
      <c r="D406" s="84"/>
      <c r="F406" s="286"/>
      <c r="G406" s="286"/>
    </row>
    <row r="407" spans="4:7" x14ac:dyDescent="0.3">
      <c r="D407" s="84"/>
      <c r="F407" s="286"/>
      <c r="G407" s="286"/>
    </row>
    <row r="408" spans="4:7" x14ac:dyDescent="0.3">
      <c r="D408" s="84"/>
      <c r="F408" s="286"/>
      <c r="G408" s="286"/>
    </row>
    <row r="409" spans="4:7" x14ac:dyDescent="0.3">
      <c r="D409" s="84"/>
      <c r="F409" s="286"/>
      <c r="G409" s="286"/>
    </row>
    <row r="410" spans="4:7" x14ac:dyDescent="0.3">
      <c r="D410" s="84"/>
      <c r="F410" s="286"/>
      <c r="G410" s="286"/>
    </row>
    <row r="411" spans="4:7" x14ac:dyDescent="0.3">
      <c r="D411" s="84"/>
      <c r="F411" s="286"/>
      <c r="G411" s="286"/>
    </row>
    <row r="412" spans="4:7" x14ac:dyDescent="0.3">
      <c r="D412" s="84"/>
      <c r="F412" s="286"/>
      <c r="G412" s="286"/>
    </row>
    <row r="413" spans="4:7" x14ac:dyDescent="0.3">
      <c r="D413" s="84"/>
      <c r="F413" s="286"/>
      <c r="G413" s="286"/>
    </row>
    <row r="414" spans="4:7" x14ac:dyDescent="0.3">
      <c r="D414" s="84"/>
      <c r="F414" s="286"/>
      <c r="G414" s="286"/>
    </row>
    <row r="415" spans="4:7" x14ac:dyDescent="0.3">
      <c r="D415" s="84"/>
      <c r="F415" s="286"/>
      <c r="G415" s="286"/>
    </row>
    <row r="416" spans="4:7" x14ac:dyDescent="0.3">
      <c r="D416" s="84"/>
      <c r="F416" s="286"/>
      <c r="G416" s="286"/>
    </row>
    <row r="417" spans="4:7" x14ac:dyDescent="0.3">
      <c r="D417" s="84"/>
      <c r="F417" s="286"/>
      <c r="G417" s="286"/>
    </row>
    <row r="418" spans="4:7" x14ac:dyDescent="0.3">
      <c r="D418" s="84"/>
      <c r="F418" s="286"/>
      <c r="G418" s="286"/>
    </row>
    <row r="419" spans="4:7" x14ac:dyDescent="0.3">
      <c r="D419" s="84"/>
      <c r="F419" s="286"/>
      <c r="G419" s="286"/>
    </row>
    <row r="420" spans="4:7" x14ac:dyDescent="0.3">
      <c r="D420" s="84"/>
      <c r="F420" s="286"/>
      <c r="G420" s="286"/>
    </row>
    <row r="421" spans="4:7" x14ac:dyDescent="0.3">
      <c r="D421" s="84"/>
      <c r="F421" s="286"/>
      <c r="G421" s="286"/>
    </row>
    <row r="422" spans="4:7" x14ac:dyDescent="0.3">
      <c r="D422" s="84"/>
      <c r="F422" s="286"/>
      <c r="G422" s="286"/>
    </row>
    <row r="423" spans="4:7" x14ac:dyDescent="0.3">
      <c r="D423" s="84"/>
      <c r="F423" s="286"/>
      <c r="G423" s="286"/>
    </row>
    <row r="424" spans="4:7" x14ac:dyDescent="0.3">
      <c r="D424" s="84"/>
      <c r="F424" s="286"/>
      <c r="G424" s="286"/>
    </row>
    <row r="425" spans="4:7" x14ac:dyDescent="0.3">
      <c r="D425" s="84"/>
      <c r="F425" s="286"/>
      <c r="G425" s="286"/>
    </row>
    <row r="426" spans="4:7" x14ac:dyDescent="0.3">
      <c r="D426" s="84"/>
      <c r="F426" s="286"/>
      <c r="G426" s="286"/>
    </row>
    <row r="427" spans="4:7" x14ac:dyDescent="0.3">
      <c r="D427" s="84"/>
      <c r="F427" s="286"/>
      <c r="G427" s="286"/>
    </row>
    <row r="428" spans="4:7" x14ac:dyDescent="0.3">
      <c r="D428" s="84"/>
      <c r="F428" s="286"/>
      <c r="G428" s="286"/>
    </row>
    <row r="429" spans="4:7" x14ac:dyDescent="0.3">
      <c r="D429" s="84"/>
      <c r="F429" s="286"/>
      <c r="G429" s="286"/>
    </row>
    <row r="430" spans="4:7" x14ac:dyDescent="0.3">
      <c r="D430" s="84"/>
      <c r="F430" s="286"/>
      <c r="G430" s="286"/>
    </row>
    <row r="431" spans="4:7" x14ac:dyDescent="0.3">
      <c r="D431" s="84"/>
      <c r="F431" s="286"/>
      <c r="G431" s="286"/>
    </row>
    <row r="432" spans="4:7" x14ac:dyDescent="0.3">
      <c r="D432" s="84"/>
      <c r="F432" s="286"/>
      <c r="G432" s="286"/>
    </row>
    <row r="433" spans="4:7" x14ac:dyDescent="0.3">
      <c r="D433" s="84"/>
      <c r="F433" s="286"/>
      <c r="G433" s="286"/>
    </row>
    <row r="434" spans="4:7" x14ac:dyDescent="0.3">
      <c r="D434" s="84"/>
      <c r="F434" s="286"/>
      <c r="G434" s="286"/>
    </row>
    <row r="435" spans="4:7" x14ac:dyDescent="0.3">
      <c r="D435" s="84"/>
      <c r="F435" s="286"/>
      <c r="G435" s="286"/>
    </row>
    <row r="436" spans="4:7" x14ac:dyDescent="0.3">
      <c r="D436" s="84"/>
      <c r="F436" s="286"/>
      <c r="G436" s="286"/>
    </row>
    <row r="437" spans="4:7" x14ac:dyDescent="0.3">
      <c r="D437" s="84"/>
      <c r="F437" s="286"/>
      <c r="G437" s="286"/>
    </row>
    <row r="438" spans="4:7" x14ac:dyDescent="0.3">
      <c r="D438" s="84"/>
      <c r="F438" s="286"/>
      <c r="G438" s="286"/>
    </row>
    <row r="439" spans="4:7" x14ac:dyDescent="0.3">
      <c r="D439" s="84"/>
      <c r="F439" s="286"/>
      <c r="G439" s="286"/>
    </row>
    <row r="440" spans="4:7" x14ac:dyDescent="0.3">
      <c r="D440" s="84"/>
      <c r="F440" s="286"/>
      <c r="G440" s="286"/>
    </row>
    <row r="441" spans="4:7" x14ac:dyDescent="0.3">
      <c r="D441" s="84"/>
      <c r="F441" s="286"/>
      <c r="G441" s="286"/>
    </row>
    <row r="442" spans="4:7" x14ac:dyDescent="0.3">
      <c r="D442" s="84"/>
      <c r="F442" s="286"/>
      <c r="G442" s="286"/>
    </row>
    <row r="443" spans="4:7" x14ac:dyDescent="0.3">
      <c r="D443" s="84"/>
      <c r="F443" s="286"/>
      <c r="G443" s="286"/>
    </row>
    <row r="444" spans="4:7" x14ac:dyDescent="0.3">
      <c r="D444" s="84"/>
      <c r="F444" s="286"/>
      <c r="G444" s="286"/>
    </row>
    <row r="445" spans="4:7" x14ac:dyDescent="0.3">
      <c r="D445" s="84"/>
      <c r="F445" s="286"/>
      <c r="G445" s="286"/>
    </row>
    <row r="446" spans="4:7" x14ac:dyDescent="0.3">
      <c r="D446" s="84"/>
      <c r="F446" s="286"/>
      <c r="G446" s="286"/>
    </row>
    <row r="447" spans="4:7" x14ac:dyDescent="0.3">
      <c r="D447" s="84"/>
      <c r="F447" s="286"/>
      <c r="G447" s="286"/>
    </row>
    <row r="448" spans="4:7" x14ac:dyDescent="0.3">
      <c r="D448" s="84"/>
      <c r="F448" s="286"/>
      <c r="G448" s="286"/>
    </row>
    <row r="449" spans="6:7" x14ac:dyDescent="0.3">
      <c r="F449" s="286"/>
      <c r="G449" s="286"/>
    </row>
    <row r="450" spans="6:7" x14ac:dyDescent="0.3">
      <c r="F450" s="286"/>
      <c r="G450" s="286"/>
    </row>
    <row r="451" spans="6:7" x14ac:dyDescent="0.3">
      <c r="F451" s="286"/>
      <c r="G451" s="286"/>
    </row>
    <row r="452" spans="6:7" x14ac:dyDescent="0.3">
      <c r="F452" s="286"/>
      <c r="G452" s="286"/>
    </row>
    <row r="453" spans="6:7" x14ac:dyDescent="0.3">
      <c r="F453" s="286"/>
      <c r="G453" s="286"/>
    </row>
    <row r="454" spans="6:7" x14ac:dyDescent="0.3">
      <c r="F454" s="286"/>
      <c r="G454" s="286"/>
    </row>
    <row r="455" spans="6:7" x14ac:dyDescent="0.3">
      <c r="F455" s="286"/>
      <c r="G455" s="286"/>
    </row>
    <row r="456" spans="6:7" x14ac:dyDescent="0.3">
      <c r="F456" s="286"/>
      <c r="G456" s="286"/>
    </row>
    <row r="457" spans="6:7" x14ac:dyDescent="0.3">
      <c r="F457" s="286"/>
      <c r="G457" s="286"/>
    </row>
    <row r="458" spans="6:7" x14ac:dyDescent="0.3">
      <c r="F458" s="286"/>
      <c r="G458" s="286"/>
    </row>
    <row r="459" spans="6:7" x14ac:dyDescent="0.3">
      <c r="F459" s="286"/>
      <c r="G459" s="286"/>
    </row>
    <row r="460" spans="6:7" x14ac:dyDescent="0.3">
      <c r="F460" s="286"/>
      <c r="G460" s="286"/>
    </row>
    <row r="461" spans="6:7" x14ac:dyDescent="0.3">
      <c r="F461" s="286"/>
      <c r="G461" s="286"/>
    </row>
    <row r="462" spans="6:7" x14ac:dyDescent="0.3">
      <c r="F462" s="286"/>
      <c r="G462" s="286"/>
    </row>
    <row r="463" spans="6:7" x14ac:dyDescent="0.3">
      <c r="F463" s="286"/>
      <c r="G463" s="286"/>
    </row>
    <row r="464" spans="6:7" x14ac:dyDescent="0.3">
      <c r="F464" s="286"/>
      <c r="G464" s="286"/>
    </row>
    <row r="465" spans="6:7" x14ac:dyDescent="0.3">
      <c r="F465" s="286"/>
      <c r="G465" s="286"/>
    </row>
    <row r="466" spans="6:7" x14ac:dyDescent="0.3">
      <c r="F466" s="286"/>
      <c r="G466" s="286"/>
    </row>
    <row r="467" spans="6:7" x14ac:dyDescent="0.3">
      <c r="F467" s="286"/>
      <c r="G467" s="286"/>
    </row>
    <row r="468" spans="6:7" x14ac:dyDescent="0.3">
      <c r="F468" s="286"/>
      <c r="G468" s="286"/>
    </row>
    <row r="469" spans="6:7" x14ac:dyDescent="0.3">
      <c r="F469" s="286"/>
      <c r="G469" s="286"/>
    </row>
    <row r="470" spans="6:7" x14ac:dyDescent="0.3">
      <c r="F470" s="286"/>
      <c r="G470" s="286"/>
    </row>
    <row r="471" spans="6:7" x14ac:dyDescent="0.3">
      <c r="F471" s="286"/>
      <c r="G471" s="286"/>
    </row>
    <row r="472" spans="6:7" x14ac:dyDescent="0.3">
      <c r="F472" s="286"/>
      <c r="G472" s="286"/>
    </row>
    <row r="473" spans="6:7" x14ac:dyDescent="0.3">
      <c r="F473" s="286"/>
      <c r="G473" s="286"/>
    </row>
    <row r="474" spans="6:7" x14ac:dyDescent="0.3">
      <c r="F474" s="286"/>
      <c r="G474" s="286"/>
    </row>
    <row r="475" spans="6:7" x14ac:dyDescent="0.3">
      <c r="F475" s="286"/>
      <c r="G475" s="286"/>
    </row>
    <row r="476" spans="6:7" x14ac:dyDescent="0.3">
      <c r="F476" s="286"/>
      <c r="G476" s="286"/>
    </row>
    <row r="477" spans="6:7" x14ac:dyDescent="0.3">
      <c r="F477" s="286"/>
      <c r="G477" s="286"/>
    </row>
    <row r="478" spans="6:7" x14ac:dyDescent="0.3">
      <c r="F478" s="286"/>
      <c r="G478" s="286"/>
    </row>
    <row r="479" spans="6:7" x14ac:dyDescent="0.3">
      <c r="F479" s="286"/>
      <c r="G479" s="286"/>
    </row>
    <row r="480" spans="6:7" x14ac:dyDescent="0.3">
      <c r="F480" s="286"/>
      <c r="G480" s="286"/>
    </row>
    <row r="481" spans="6:7" x14ac:dyDescent="0.3">
      <c r="F481" s="286"/>
      <c r="G481" s="286"/>
    </row>
    <row r="482" spans="6:7" x14ac:dyDescent="0.3">
      <c r="F482" s="286"/>
      <c r="G482" s="286"/>
    </row>
    <row r="483" spans="6:7" x14ac:dyDescent="0.3">
      <c r="F483" s="286"/>
      <c r="G483" s="286"/>
    </row>
    <row r="484" spans="6:7" x14ac:dyDescent="0.3">
      <c r="F484" s="286"/>
      <c r="G484" s="286"/>
    </row>
    <row r="485" spans="6:7" x14ac:dyDescent="0.3">
      <c r="F485" s="286"/>
      <c r="G485" s="286"/>
    </row>
    <row r="486" spans="6:7" x14ac:dyDescent="0.3">
      <c r="F486" s="286"/>
      <c r="G486" s="286"/>
    </row>
    <row r="487" spans="6:7" x14ac:dyDescent="0.3">
      <c r="F487" s="286"/>
      <c r="G487" s="286"/>
    </row>
    <row r="488" spans="6:7" x14ac:dyDescent="0.3">
      <c r="F488" s="286"/>
      <c r="G488" s="286"/>
    </row>
    <row r="489" spans="6:7" x14ac:dyDescent="0.3">
      <c r="F489" s="286"/>
      <c r="G489" s="286"/>
    </row>
    <row r="490" spans="6:7" x14ac:dyDescent="0.3">
      <c r="F490" s="286"/>
      <c r="G490" s="286"/>
    </row>
    <row r="491" spans="6:7" x14ac:dyDescent="0.3">
      <c r="F491" s="286"/>
      <c r="G491" s="286"/>
    </row>
    <row r="492" spans="6:7" x14ac:dyDescent="0.3">
      <c r="F492" s="286"/>
      <c r="G492" s="286"/>
    </row>
    <row r="493" spans="6:7" x14ac:dyDescent="0.3">
      <c r="F493" s="286"/>
      <c r="G493" s="286"/>
    </row>
    <row r="494" spans="6:7" x14ac:dyDescent="0.3">
      <c r="F494" s="286"/>
      <c r="G494" s="286"/>
    </row>
    <row r="495" spans="6:7" x14ac:dyDescent="0.3">
      <c r="F495" s="286"/>
      <c r="G495" s="286"/>
    </row>
    <row r="496" spans="6:7" x14ac:dyDescent="0.3">
      <c r="F496" s="286"/>
      <c r="G496" s="286"/>
    </row>
    <row r="497" spans="6:7" x14ac:dyDescent="0.3">
      <c r="F497" s="286"/>
      <c r="G497" s="286"/>
    </row>
    <row r="498" spans="6:7" x14ac:dyDescent="0.3">
      <c r="F498" s="286"/>
      <c r="G498" s="286"/>
    </row>
    <row r="499" spans="6:7" x14ac:dyDescent="0.3">
      <c r="F499" s="286"/>
      <c r="G499" s="286"/>
    </row>
    <row r="500" spans="6:7" x14ac:dyDescent="0.3">
      <c r="F500" s="286"/>
      <c r="G500" s="286"/>
    </row>
    <row r="501" spans="6:7" x14ac:dyDescent="0.3">
      <c r="F501" s="286"/>
      <c r="G501" s="286"/>
    </row>
    <row r="502" spans="6:7" x14ac:dyDescent="0.3">
      <c r="F502" s="286"/>
      <c r="G502" s="286"/>
    </row>
    <row r="503" spans="6:7" x14ac:dyDescent="0.3">
      <c r="F503" s="286"/>
      <c r="G503" s="286"/>
    </row>
    <row r="504" spans="6:7" x14ac:dyDescent="0.3">
      <c r="F504" s="286"/>
      <c r="G504" s="286"/>
    </row>
    <row r="505" spans="6:7" x14ac:dyDescent="0.3">
      <c r="F505" s="286"/>
      <c r="G505" s="286"/>
    </row>
    <row r="506" spans="6:7" x14ac:dyDescent="0.3">
      <c r="F506" s="286"/>
      <c r="G506" s="286"/>
    </row>
    <row r="507" spans="6:7" x14ac:dyDescent="0.3">
      <c r="F507" s="286"/>
      <c r="G507" s="286"/>
    </row>
    <row r="508" spans="6:7" x14ac:dyDescent="0.3">
      <c r="F508" s="286"/>
      <c r="G508" s="286"/>
    </row>
    <row r="509" spans="6:7" x14ac:dyDescent="0.3">
      <c r="F509" s="286"/>
      <c r="G509" s="286"/>
    </row>
    <row r="510" spans="6:7" x14ac:dyDescent="0.3">
      <c r="F510" s="286"/>
      <c r="G510" s="286"/>
    </row>
    <row r="511" spans="6:7" x14ac:dyDescent="0.3">
      <c r="F511" s="286"/>
      <c r="G511" s="286"/>
    </row>
    <row r="512" spans="6:7" x14ac:dyDescent="0.3">
      <c r="F512" s="286"/>
      <c r="G512" s="286"/>
    </row>
    <row r="513" spans="6:7" x14ac:dyDescent="0.3">
      <c r="F513" s="286"/>
      <c r="G513" s="286"/>
    </row>
    <row r="514" spans="6:7" x14ac:dyDescent="0.3">
      <c r="F514" s="286"/>
      <c r="G514" s="286"/>
    </row>
    <row r="515" spans="6:7" x14ac:dyDescent="0.3">
      <c r="F515" s="286"/>
      <c r="G515" s="286"/>
    </row>
    <row r="516" spans="6:7" x14ac:dyDescent="0.3">
      <c r="F516" s="286"/>
      <c r="G516" s="286"/>
    </row>
    <row r="517" spans="6:7" x14ac:dyDescent="0.3">
      <c r="F517" s="286"/>
      <c r="G517" s="286"/>
    </row>
    <row r="518" spans="6:7" x14ac:dyDescent="0.3">
      <c r="F518" s="286"/>
      <c r="G518" s="286"/>
    </row>
    <row r="519" spans="6:7" x14ac:dyDescent="0.3">
      <c r="F519" s="286"/>
      <c r="G519" s="286"/>
    </row>
    <row r="520" spans="6:7" x14ac:dyDescent="0.3">
      <c r="F520" s="286"/>
      <c r="G520" s="286"/>
    </row>
  </sheetData>
  <mergeCells count="113">
    <mergeCell ref="G335:G337"/>
    <mergeCell ref="C13:C340"/>
    <mergeCell ref="G291:G292"/>
    <mergeCell ref="G294:G296"/>
    <mergeCell ref="G322:G326"/>
    <mergeCell ref="G327:G328"/>
    <mergeCell ref="G332:G333"/>
    <mergeCell ref="G245:G246"/>
    <mergeCell ref="G250:G251"/>
    <mergeCell ref="G253:G255"/>
    <mergeCell ref="G281:G285"/>
    <mergeCell ref="G286:G287"/>
    <mergeCell ref="F314:F321"/>
    <mergeCell ref="F322:F329"/>
    <mergeCell ref="F330:F334"/>
    <mergeCell ref="F335:F340"/>
    <mergeCell ref="G117:G121"/>
    <mergeCell ref="G122:G123"/>
    <mergeCell ref="G130:G132"/>
    <mergeCell ref="G158:G162"/>
    <mergeCell ref="G163:G164"/>
    <mergeCell ref="G168:G169"/>
    <mergeCell ref="G171:G173"/>
    <mergeCell ref="G199:G203"/>
    <mergeCell ref="D335:D340"/>
    <mergeCell ref="D191:D211"/>
    <mergeCell ref="D212:D217"/>
    <mergeCell ref="D221:D231"/>
    <mergeCell ref="D232:D252"/>
    <mergeCell ref="D253:D258"/>
    <mergeCell ref="F158:F165"/>
    <mergeCell ref="F166:F170"/>
    <mergeCell ref="F171:F176"/>
    <mergeCell ref="F191:F198"/>
    <mergeCell ref="F199:F206"/>
    <mergeCell ref="F253:F258"/>
    <mergeCell ref="F273:F280"/>
    <mergeCell ref="F281:F288"/>
    <mergeCell ref="F289:F293"/>
    <mergeCell ref="F294:F299"/>
    <mergeCell ref="F207:F211"/>
    <mergeCell ref="F212:F217"/>
    <mergeCell ref="F232:F239"/>
    <mergeCell ref="F240:F247"/>
    <mergeCell ref="F248:F252"/>
    <mergeCell ref="D177:D179"/>
    <mergeCell ref="F177:F178"/>
    <mergeCell ref="D259:D261"/>
    <mergeCell ref="F48:F53"/>
    <mergeCell ref="D48:D53"/>
    <mergeCell ref="G35:G39"/>
    <mergeCell ref="G40:G41"/>
    <mergeCell ref="G45:G46"/>
    <mergeCell ref="G48:G50"/>
    <mergeCell ref="D4:E4"/>
    <mergeCell ref="G13:G14"/>
    <mergeCell ref="F13:F14"/>
    <mergeCell ref="D13:D15"/>
    <mergeCell ref="F27:F34"/>
    <mergeCell ref="D16:D26"/>
    <mergeCell ref="D27:D47"/>
    <mergeCell ref="F35:F42"/>
    <mergeCell ref="F43:F47"/>
    <mergeCell ref="D54:D56"/>
    <mergeCell ref="F54:F55"/>
    <mergeCell ref="G54:G55"/>
    <mergeCell ref="D57:D67"/>
    <mergeCell ref="D68:D88"/>
    <mergeCell ref="F68:F75"/>
    <mergeCell ref="F76:F83"/>
    <mergeCell ref="F84:F88"/>
    <mergeCell ref="D95:D97"/>
    <mergeCell ref="F95:F96"/>
    <mergeCell ref="G95:G96"/>
    <mergeCell ref="G76:G80"/>
    <mergeCell ref="G81:G82"/>
    <mergeCell ref="G86:G87"/>
    <mergeCell ref="G89:G91"/>
    <mergeCell ref="D98:D108"/>
    <mergeCell ref="F89:F94"/>
    <mergeCell ref="D89:D94"/>
    <mergeCell ref="D136:D138"/>
    <mergeCell ref="F136:F137"/>
    <mergeCell ref="G136:G137"/>
    <mergeCell ref="D109:D129"/>
    <mergeCell ref="D130:D135"/>
    <mergeCell ref="D139:D149"/>
    <mergeCell ref="F109:F116"/>
    <mergeCell ref="F117:F124"/>
    <mergeCell ref="F125:F129"/>
    <mergeCell ref="F130:F135"/>
    <mergeCell ref="G177:G178"/>
    <mergeCell ref="D180:D190"/>
    <mergeCell ref="D150:D170"/>
    <mergeCell ref="D171:D176"/>
    <mergeCell ref="F150:F157"/>
    <mergeCell ref="D218:D220"/>
    <mergeCell ref="F218:F219"/>
    <mergeCell ref="G218:G219"/>
    <mergeCell ref="G204:G205"/>
    <mergeCell ref="G209:G210"/>
    <mergeCell ref="G212:G214"/>
    <mergeCell ref="D303:D313"/>
    <mergeCell ref="D314:D334"/>
    <mergeCell ref="F259:F260"/>
    <mergeCell ref="G259:G260"/>
    <mergeCell ref="D262:D272"/>
    <mergeCell ref="G240:G244"/>
    <mergeCell ref="D300:D302"/>
    <mergeCell ref="F300:F301"/>
    <mergeCell ref="G300:G301"/>
    <mergeCell ref="D273:D293"/>
    <mergeCell ref="D294:D299"/>
  </mergeCells>
  <phoneticPr fontId="2" type="noConversion"/>
  <conditionalFormatting sqref="I13">
    <cfRule type="cellIs" dxfId="131" priority="5" operator="equal">
      <formula>"Incomplete"</formula>
    </cfRule>
    <cfRule type="cellIs" dxfId="130" priority="6" operator="equal">
      <formula>"N/A"</formula>
    </cfRule>
    <cfRule type="cellIs" dxfId="129" priority="7" operator="equal">
      <formula>"Pass"</formula>
    </cfRule>
    <cfRule type="cellIs" dxfId="128" priority="8" operator="equal">
      <formula>"Fail"</formula>
    </cfRule>
  </conditionalFormatting>
  <conditionalFormatting sqref="I14:I340">
    <cfRule type="cellIs" dxfId="127" priority="1" operator="equal">
      <formula>"Incomplete"</formula>
    </cfRule>
    <cfRule type="cellIs" dxfId="126" priority="2" operator="equal">
      <formula>"N/A"</formula>
    </cfRule>
    <cfRule type="cellIs" dxfId="125" priority="3" operator="equal">
      <formula>"Pass"</formula>
    </cfRule>
    <cfRule type="cellIs" dxfId="124" priority="4" operator="equal">
      <formula>"Fail"</formula>
    </cfRule>
  </conditionalFormatting>
  <dataValidations count="2">
    <dataValidation type="list" allowBlank="1" showInputMessage="1" showErrorMessage="1" sqref="D4 E13:E340">
      <formula1>"Full,Spot"</formula1>
    </dataValidation>
    <dataValidation type="list" allowBlank="1" showInputMessage="1" showErrorMessage="1" sqref="I13:I340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J456"/>
  <sheetViews>
    <sheetView showGridLines="0" zoomScale="77" zoomScaleNormal="77" workbookViewId="0">
      <selection activeCell="D5" sqref="D5"/>
    </sheetView>
  </sheetViews>
  <sheetFormatPr defaultRowHeight="16.5" x14ac:dyDescent="0.3"/>
  <cols>
    <col min="1" max="1" width="3.375" style="127" customWidth="1"/>
    <col min="2" max="2" width="14.125" style="84" customWidth="1"/>
    <col min="3" max="3" width="9" style="127" bestFit="1" customWidth="1"/>
    <col min="4" max="4" width="18.625" style="127" customWidth="1"/>
    <col min="5" max="5" width="11" style="127" customWidth="1"/>
    <col min="6" max="6" width="43" style="128" bestFit="1" customWidth="1"/>
    <col min="7" max="7" width="42.5" style="128" bestFit="1" customWidth="1"/>
    <col min="8" max="8" width="56.125" style="128" customWidth="1"/>
    <col min="9" max="9" width="7.625" style="84" customWidth="1"/>
    <col min="10" max="10" width="18" style="127" customWidth="1"/>
    <col min="11" max="16384" width="9" style="127"/>
  </cols>
  <sheetData>
    <row r="4" spans="2:10" ht="17.25" thickBot="1" x14ac:dyDescent="0.35">
      <c r="C4" s="40" t="s">
        <v>71</v>
      </c>
      <c r="D4" s="404" t="s">
        <v>72</v>
      </c>
      <c r="E4" s="405"/>
    </row>
    <row r="5" spans="2:10" ht="17.25" thickTop="1" x14ac:dyDescent="0.3">
      <c r="C5" s="41" t="s">
        <v>299</v>
      </c>
      <c r="D5" s="42">
        <f>COUNTIF($I$13:$I$676,"Pass")</f>
        <v>328</v>
      </c>
      <c r="E5" s="43">
        <f>D5/$D$10</f>
        <v>1</v>
      </c>
    </row>
    <row r="6" spans="2:10" x14ac:dyDescent="0.3">
      <c r="C6" s="44" t="s">
        <v>300</v>
      </c>
      <c r="D6" s="45">
        <f>COUNTIF($I$13:$I$676,"Fail")</f>
        <v>0</v>
      </c>
      <c r="E6" s="46">
        <f>D6/D10</f>
        <v>0</v>
      </c>
    </row>
    <row r="7" spans="2:10" x14ac:dyDescent="0.3">
      <c r="C7" s="44" t="s">
        <v>301</v>
      </c>
      <c r="D7" s="45">
        <f>COUNTIF($I$13:$I$676,"N/A")</f>
        <v>0</v>
      </c>
      <c r="E7" s="46">
        <f>D7/D10</f>
        <v>0</v>
      </c>
    </row>
    <row r="8" spans="2:10" x14ac:dyDescent="0.3">
      <c r="C8" s="44" t="s">
        <v>302</v>
      </c>
      <c r="D8" s="45">
        <f>COUNTIF($I$13:$I$676,"Block")</f>
        <v>0</v>
      </c>
      <c r="E8" s="46">
        <f>D8/D10</f>
        <v>0</v>
      </c>
    </row>
    <row r="9" spans="2:10" ht="17.25" thickBot="1" x14ac:dyDescent="0.35">
      <c r="C9" s="47" t="s">
        <v>303</v>
      </c>
      <c r="D9" s="48">
        <f>COUNTIF($I$13:$I$676,"Incomplete")</f>
        <v>0</v>
      </c>
      <c r="E9" s="49">
        <f>D9/D10</f>
        <v>0</v>
      </c>
    </row>
    <row r="10" spans="2:10" x14ac:dyDescent="0.3">
      <c r="C10" s="50" t="s">
        <v>304</v>
      </c>
      <c r="D10" s="51">
        <f>SUM(D5:D9)</f>
        <v>328</v>
      </c>
      <c r="E10" s="43">
        <f>SUM(E5:E9)</f>
        <v>1</v>
      </c>
    </row>
    <row r="11" spans="2:10" ht="9.75" customHeight="1" x14ac:dyDescent="0.3"/>
    <row r="12" spans="2:10" ht="22.5" customHeight="1" x14ac:dyDescent="0.3">
      <c r="B12" s="88" t="s">
        <v>305</v>
      </c>
      <c r="C12" s="221" t="s">
        <v>160</v>
      </c>
      <c r="D12" s="221" t="s">
        <v>161</v>
      </c>
      <c r="E12" s="89" t="s">
        <v>306</v>
      </c>
      <c r="F12" s="90" t="s">
        <v>307</v>
      </c>
      <c r="G12" s="90" t="s">
        <v>308</v>
      </c>
      <c r="H12" s="90" t="s">
        <v>309</v>
      </c>
      <c r="I12" s="255" t="s">
        <v>310</v>
      </c>
      <c r="J12" s="89" t="s">
        <v>311</v>
      </c>
    </row>
    <row r="13" spans="2:10" ht="16.5" customHeight="1" x14ac:dyDescent="0.3">
      <c r="B13" s="239" t="s">
        <v>2611</v>
      </c>
      <c r="C13" s="432" t="s">
        <v>3799</v>
      </c>
      <c r="D13" s="426" t="s">
        <v>1911</v>
      </c>
      <c r="E13" s="285" t="s">
        <v>72</v>
      </c>
      <c r="F13" s="409" t="s">
        <v>1908</v>
      </c>
      <c r="G13" s="415" t="s">
        <v>1909</v>
      </c>
      <c r="H13" s="99" t="s">
        <v>1910</v>
      </c>
      <c r="I13" s="259" t="s">
        <v>47</v>
      </c>
      <c r="J13" s="163"/>
    </row>
    <row r="14" spans="2:10" ht="16.5" customHeight="1" x14ac:dyDescent="0.3">
      <c r="B14" s="247" t="s">
        <v>2612</v>
      </c>
      <c r="C14" s="433"/>
      <c r="D14" s="427"/>
      <c r="E14" s="285" t="s">
        <v>72</v>
      </c>
      <c r="F14" s="411"/>
      <c r="G14" s="416"/>
      <c r="H14" s="99" t="s">
        <v>1942</v>
      </c>
      <c r="I14" s="259" t="s">
        <v>47</v>
      </c>
      <c r="J14" s="163"/>
    </row>
    <row r="15" spans="2:10" ht="16.5" customHeight="1" x14ac:dyDescent="0.3">
      <c r="B15" s="247" t="s">
        <v>2613</v>
      </c>
      <c r="C15" s="433"/>
      <c r="D15" s="427"/>
      <c r="E15" s="285" t="s">
        <v>72</v>
      </c>
      <c r="F15" s="257" t="s">
        <v>1912</v>
      </c>
      <c r="G15" s="257" t="s">
        <v>1913</v>
      </c>
      <c r="H15" s="99" t="s">
        <v>1941</v>
      </c>
      <c r="I15" s="259" t="s">
        <v>47</v>
      </c>
      <c r="J15" s="163"/>
    </row>
    <row r="16" spans="2:10" ht="16.5" customHeight="1" x14ac:dyDescent="0.3">
      <c r="B16" s="247" t="s">
        <v>2614</v>
      </c>
      <c r="C16" s="433"/>
      <c r="D16" s="428" t="s">
        <v>2091</v>
      </c>
      <c r="E16" s="285" t="s">
        <v>72</v>
      </c>
      <c r="F16" s="99" t="s">
        <v>1914</v>
      </c>
      <c r="G16" s="99" t="s">
        <v>1915</v>
      </c>
      <c r="H16" s="99" t="s">
        <v>1916</v>
      </c>
      <c r="I16" s="259" t="s">
        <v>47</v>
      </c>
      <c r="J16" s="163"/>
    </row>
    <row r="17" spans="2:10" ht="16.5" customHeight="1" x14ac:dyDescent="0.3">
      <c r="B17" s="247" t="s">
        <v>2615</v>
      </c>
      <c r="C17" s="433"/>
      <c r="D17" s="429"/>
      <c r="E17" s="285" t="s">
        <v>72</v>
      </c>
      <c r="F17" s="99" t="s">
        <v>1914</v>
      </c>
      <c r="G17" s="99" t="s">
        <v>1940</v>
      </c>
      <c r="H17" s="99"/>
      <c r="I17" s="259" t="s">
        <v>47</v>
      </c>
      <c r="J17" s="163"/>
    </row>
    <row r="18" spans="2:10" ht="16.5" customHeight="1" x14ac:dyDescent="0.3">
      <c r="B18" s="247" t="s">
        <v>2616</v>
      </c>
      <c r="C18" s="433"/>
      <c r="D18" s="429"/>
      <c r="E18" s="285" t="s">
        <v>72</v>
      </c>
      <c r="F18" s="99" t="s">
        <v>1917</v>
      </c>
      <c r="G18" s="99" t="s">
        <v>1918</v>
      </c>
      <c r="H18" s="99" t="s">
        <v>1919</v>
      </c>
      <c r="I18" s="259" t="s">
        <v>47</v>
      </c>
      <c r="J18" s="163"/>
    </row>
    <row r="19" spans="2:10" ht="16.5" customHeight="1" x14ac:dyDescent="0.3">
      <c r="B19" s="247" t="s">
        <v>2617</v>
      </c>
      <c r="C19" s="433"/>
      <c r="D19" s="429"/>
      <c r="E19" s="285" t="s">
        <v>72</v>
      </c>
      <c r="F19" s="99" t="s">
        <v>1920</v>
      </c>
      <c r="G19" s="99" t="s">
        <v>1921</v>
      </c>
      <c r="H19" s="99" t="s">
        <v>1922</v>
      </c>
      <c r="I19" s="259" t="s">
        <v>47</v>
      </c>
      <c r="J19" s="163"/>
    </row>
    <row r="20" spans="2:10" ht="16.5" customHeight="1" x14ac:dyDescent="0.3">
      <c r="B20" s="247" t="s">
        <v>2618</v>
      </c>
      <c r="C20" s="433"/>
      <c r="D20" s="429"/>
      <c r="E20" s="285" t="s">
        <v>72</v>
      </c>
      <c r="F20" s="99" t="s">
        <v>1923</v>
      </c>
      <c r="G20" s="99" t="s">
        <v>1924</v>
      </c>
      <c r="H20" s="99" t="s">
        <v>1925</v>
      </c>
      <c r="I20" s="259" t="s">
        <v>47</v>
      </c>
      <c r="J20" s="163"/>
    </row>
    <row r="21" spans="2:10" ht="16.5" customHeight="1" x14ac:dyDescent="0.3">
      <c r="B21" s="247" t="s">
        <v>2619</v>
      </c>
      <c r="C21" s="433"/>
      <c r="D21" s="429"/>
      <c r="E21" s="285" t="s">
        <v>72</v>
      </c>
      <c r="F21" s="99" t="s">
        <v>1926</v>
      </c>
      <c r="G21" s="99" t="s">
        <v>1928</v>
      </c>
      <c r="H21" s="99" t="s">
        <v>1919</v>
      </c>
      <c r="I21" s="259" t="s">
        <v>47</v>
      </c>
      <c r="J21" s="163"/>
    </row>
    <row r="22" spans="2:10" ht="16.5" customHeight="1" x14ac:dyDescent="0.3">
      <c r="B22" s="247" t="s">
        <v>2620</v>
      </c>
      <c r="C22" s="433"/>
      <c r="D22" s="429"/>
      <c r="E22" s="285" t="s">
        <v>72</v>
      </c>
      <c r="F22" s="99" t="s">
        <v>1927</v>
      </c>
      <c r="G22" s="99" t="s">
        <v>1929</v>
      </c>
      <c r="H22" s="99" t="s">
        <v>1922</v>
      </c>
      <c r="I22" s="259" t="s">
        <v>47</v>
      </c>
      <c r="J22" s="163"/>
    </row>
    <row r="23" spans="2:10" ht="16.5" customHeight="1" x14ac:dyDescent="0.3">
      <c r="B23" s="247" t="s">
        <v>2621</v>
      </c>
      <c r="C23" s="433"/>
      <c r="D23" s="429"/>
      <c r="E23" s="285" t="s">
        <v>72</v>
      </c>
      <c r="F23" s="99" t="s">
        <v>1930</v>
      </c>
      <c r="G23" s="258" t="s">
        <v>1931</v>
      </c>
      <c r="H23" s="99" t="s">
        <v>1932</v>
      </c>
      <c r="I23" s="259" t="s">
        <v>47</v>
      </c>
      <c r="J23" s="163"/>
    </row>
    <row r="24" spans="2:10" ht="16.5" customHeight="1" x14ac:dyDescent="0.3">
      <c r="B24" s="247" t="s">
        <v>2622</v>
      </c>
      <c r="C24" s="433"/>
      <c r="D24" s="429"/>
      <c r="E24" s="285" t="s">
        <v>72</v>
      </c>
      <c r="F24" s="99" t="s">
        <v>1935</v>
      </c>
      <c r="G24" s="99" t="s">
        <v>1936</v>
      </c>
      <c r="H24" s="99" t="s">
        <v>1938</v>
      </c>
      <c r="I24" s="259" t="s">
        <v>47</v>
      </c>
      <c r="J24" s="163"/>
    </row>
    <row r="25" spans="2:10" ht="16.5" customHeight="1" x14ac:dyDescent="0.3">
      <c r="B25" s="247" t="s">
        <v>2623</v>
      </c>
      <c r="C25" s="433"/>
      <c r="D25" s="429"/>
      <c r="E25" s="285" t="s">
        <v>72</v>
      </c>
      <c r="F25" s="99" t="s">
        <v>1935</v>
      </c>
      <c r="G25" s="99" t="s">
        <v>1937</v>
      </c>
      <c r="H25" s="99" t="s">
        <v>1939</v>
      </c>
      <c r="I25" s="259" t="s">
        <v>47</v>
      </c>
      <c r="J25" s="163"/>
    </row>
    <row r="26" spans="2:10" ht="16.5" customHeight="1" x14ac:dyDescent="0.3">
      <c r="B26" s="247" t="s">
        <v>2624</v>
      </c>
      <c r="C26" s="433"/>
      <c r="D26" s="430"/>
      <c r="E26" s="285" t="s">
        <v>72</v>
      </c>
      <c r="F26" s="99" t="s">
        <v>1933</v>
      </c>
      <c r="G26" s="258" t="s">
        <v>1934</v>
      </c>
      <c r="H26" s="99" t="s">
        <v>2044</v>
      </c>
      <c r="I26" s="259" t="s">
        <v>47</v>
      </c>
      <c r="J26" s="163"/>
    </row>
    <row r="27" spans="2:10" ht="16.5" customHeight="1" x14ac:dyDescent="0.3">
      <c r="B27" s="247" t="s">
        <v>2625</v>
      </c>
      <c r="C27" s="433"/>
      <c r="D27" s="426" t="s">
        <v>2092</v>
      </c>
      <c r="E27" s="285" t="s">
        <v>72</v>
      </c>
      <c r="F27" s="409" t="s">
        <v>1943</v>
      </c>
      <c r="G27" s="99" t="s">
        <v>1944</v>
      </c>
      <c r="H27" s="99" t="s">
        <v>1945</v>
      </c>
      <c r="I27" s="259" t="s">
        <v>47</v>
      </c>
      <c r="J27" s="163"/>
    </row>
    <row r="28" spans="2:10" ht="16.5" customHeight="1" x14ac:dyDescent="0.3">
      <c r="B28" s="247" t="s">
        <v>2626</v>
      </c>
      <c r="C28" s="433"/>
      <c r="D28" s="427"/>
      <c r="E28" s="285" t="s">
        <v>72</v>
      </c>
      <c r="F28" s="410"/>
      <c r="G28" s="99" t="s">
        <v>1946</v>
      </c>
      <c r="H28" s="99" t="s">
        <v>1947</v>
      </c>
      <c r="I28" s="259" t="s">
        <v>47</v>
      </c>
      <c r="J28" s="163"/>
    </row>
    <row r="29" spans="2:10" ht="16.5" customHeight="1" x14ac:dyDescent="0.3">
      <c r="B29" s="247" t="s">
        <v>2627</v>
      </c>
      <c r="C29" s="433"/>
      <c r="D29" s="427"/>
      <c r="E29" s="285" t="s">
        <v>72</v>
      </c>
      <c r="F29" s="410"/>
      <c r="G29" s="99" t="s">
        <v>1948</v>
      </c>
      <c r="H29" s="99" t="s">
        <v>1949</v>
      </c>
      <c r="I29" s="259" t="s">
        <v>47</v>
      </c>
      <c r="J29" s="163"/>
    </row>
    <row r="30" spans="2:10" ht="16.5" customHeight="1" x14ac:dyDescent="0.3">
      <c r="B30" s="247" t="s">
        <v>2628</v>
      </c>
      <c r="C30" s="433"/>
      <c r="D30" s="427"/>
      <c r="E30" s="285" t="s">
        <v>72</v>
      </c>
      <c r="F30" s="410"/>
      <c r="G30" s="99" t="s">
        <v>1950</v>
      </c>
      <c r="H30" s="99" t="s">
        <v>1951</v>
      </c>
      <c r="I30" s="259" t="s">
        <v>47</v>
      </c>
      <c r="J30" s="163"/>
    </row>
    <row r="31" spans="2:10" ht="16.5" customHeight="1" x14ac:dyDescent="0.3">
      <c r="B31" s="247" t="s">
        <v>2629</v>
      </c>
      <c r="C31" s="433"/>
      <c r="D31" s="427"/>
      <c r="E31" s="285" t="s">
        <v>72</v>
      </c>
      <c r="F31" s="410"/>
      <c r="G31" s="99" t="s">
        <v>1952</v>
      </c>
      <c r="H31" s="99" t="s">
        <v>1953</v>
      </c>
      <c r="I31" s="259" t="s">
        <v>47</v>
      </c>
      <c r="J31" s="163"/>
    </row>
    <row r="32" spans="2:10" ht="16.5" customHeight="1" x14ac:dyDescent="0.3">
      <c r="B32" s="247" t="s">
        <v>2630</v>
      </c>
      <c r="C32" s="433"/>
      <c r="D32" s="427"/>
      <c r="E32" s="285" t="s">
        <v>72</v>
      </c>
      <c r="F32" s="410"/>
      <c r="G32" s="99" t="s">
        <v>1956</v>
      </c>
      <c r="H32" s="99" t="s">
        <v>1954</v>
      </c>
      <c r="I32" s="259" t="s">
        <v>47</v>
      </c>
      <c r="J32" s="163"/>
    </row>
    <row r="33" spans="2:10" ht="16.5" customHeight="1" x14ac:dyDescent="0.3">
      <c r="B33" s="247" t="s">
        <v>2631</v>
      </c>
      <c r="C33" s="433"/>
      <c r="D33" s="427"/>
      <c r="E33" s="285" t="s">
        <v>72</v>
      </c>
      <c r="F33" s="410"/>
      <c r="G33" s="99" t="s">
        <v>1959</v>
      </c>
      <c r="H33" s="99" t="s">
        <v>1955</v>
      </c>
      <c r="I33" s="259" t="s">
        <v>47</v>
      </c>
      <c r="J33" s="163"/>
    </row>
    <row r="34" spans="2:10" ht="16.5" customHeight="1" x14ac:dyDescent="0.3">
      <c r="B34" s="247" t="s">
        <v>2632</v>
      </c>
      <c r="C34" s="433"/>
      <c r="D34" s="427"/>
      <c r="E34" s="285" t="s">
        <v>72</v>
      </c>
      <c r="F34" s="411"/>
      <c r="G34" s="258" t="s">
        <v>1957</v>
      </c>
      <c r="H34" s="99" t="s">
        <v>1958</v>
      </c>
      <c r="I34" s="259" t="s">
        <v>47</v>
      </c>
      <c r="J34" s="163"/>
    </row>
    <row r="35" spans="2:10" ht="16.5" customHeight="1" x14ac:dyDescent="0.3">
      <c r="B35" s="247" t="s">
        <v>2633</v>
      </c>
      <c r="C35" s="433"/>
      <c r="D35" s="427"/>
      <c r="E35" s="285" t="s">
        <v>72</v>
      </c>
      <c r="F35" s="409" t="s">
        <v>1971</v>
      </c>
      <c r="G35" s="409" t="s">
        <v>1960</v>
      </c>
      <c r="H35" s="99" t="s">
        <v>1961</v>
      </c>
      <c r="I35" s="259" t="s">
        <v>47</v>
      </c>
      <c r="J35" s="163"/>
    </row>
    <row r="36" spans="2:10" ht="16.5" customHeight="1" x14ac:dyDescent="0.3">
      <c r="B36" s="247" t="s">
        <v>2634</v>
      </c>
      <c r="C36" s="433"/>
      <c r="D36" s="427"/>
      <c r="E36" s="285" t="s">
        <v>72</v>
      </c>
      <c r="F36" s="410"/>
      <c r="G36" s="410"/>
      <c r="H36" s="99" t="s">
        <v>1962</v>
      </c>
      <c r="I36" s="259" t="s">
        <v>47</v>
      </c>
      <c r="J36" s="163"/>
    </row>
    <row r="37" spans="2:10" ht="16.5" customHeight="1" x14ac:dyDescent="0.3">
      <c r="B37" s="247" t="s">
        <v>2635</v>
      </c>
      <c r="C37" s="433"/>
      <c r="D37" s="427"/>
      <c r="E37" s="285" t="s">
        <v>72</v>
      </c>
      <c r="F37" s="410"/>
      <c r="G37" s="410"/>
      <c r="H37" s="99" t="s">
        <v>1963</v>
      </c>
      <c r="I37" s="259" t="s">
        <v>47</v>
      </c>
      <c r="J37" s="163"/>
    </row>
    <row r="38" spans="2:10" ht="16.5" customHeight="1" x14ac:dyDescent="0.3">
      <c r="B38" s="247" t="s">
        <v>2636</v>
      </c>
      <c r="C38" s="433"/>
      <c r="D38" s="427"/>
      <c r="E38" s="285" t="s">
        <v>72</v>
      </c>
      <c r="F38" s="410"/>
      <c r="G38" s="410"/>
      <c r="H38" s="99" t="s">
        <v>1964</v>
      </c>
      <c r="I38" s="259" t="s">
        <v>47</v>
      </c>
      <c r="J38" s="163"/>
    </row>
    <row r="39" spans="2:10" ht="16.5" customHeight="1" x14ac:dyDescent="0.3">
      <c r="B39" s="247" t="s">
        <v>2637</v>
      </c>
      <c r="C39" s="433"/>
      <c r="D39" s="427"/>
      <c r="E39" s="285" t="s">
        <v>72</v>
      </c>
      <c r="F39" s="410"/>
      <c r="G39" s="411"/>
      <c r="H39" s="99" t="s">
        <v>1965</v>
      </c>
      <c r="I39" s="259" t="s">
        <v>47</v>
      </c>
      <c r="J39" s="163"/>
    </row>
    <row r="40" spans="2:10" ht="16.5" customHeight="1" x14ac:dyDescent="0.3">
      <c r="B40" s="247" t="s">
        <v>2638</v>
      </c>
      <c r="C40" s="433"/>
      <c r="D40" s="427"/>
      <c r="E40" s="285" t="s">
        <v>72</v>
      </c>
      <c r="F40" s="410"/>
      <c r="G40" s="409" t="s">
        <v>1966</v>
      </c>
      <c r="H40" s="99" t="s">
        <v>1967</v>
      </c>
      <c r="I40" s="259" t="s">
        <v>47</v>
      </c>
      <c r="J40" s="163"/>
    </row>
    <row r="41" spans="2:10" ht="16.5" customHeight="1" x14ac:dyDescent="0.3">
      <c r="B41" s="247" t="s">
        <v>2639</v>
      </c>
      <c r="C41" s="433"/>
      <c r="D41" s="427"/>
      <c r="E41" s="285" t="s">
        <v>72</v>
      </c>
      <c r="F41" s="410"/>
      <c r="G41" s="411"/>
      <c r="H41" s="99" t="s">
        <v>1968</v>
      </c>
      <c r="I41" s="259" t="s">
        <v>47</v>
      </c>
      <c r="J41" s="163"/>
    </row>
    <row r="42" spans="2:10" ht="16.5" customHeight="1" x14ac:dyDescent="0.3">
      <c r="B42" s="247" t="s">
        <v>2640</v>
      </c>
      <c r="C42" s="433"/>
      <c r="D42" s="427"/>
      <c r="E42" s="285" t="s">
        <v>72</v>
      </c>
      <c r="F42" s="411"/>
      <c r="G42" s="258" t="s">
        <v>1969</v>
      </c>
      <c r="H42" s="99" t="s">
        <v>1970</v>
      </c>
      <c r="I42" s="259" t="s">
        <v>47</v>
      </c>
      <c r="J42" s="163"/>
    </row>
    <row r="43" spans="2:10" ht="16.5" customHeight="1" x14ac:dyDescent="0.3">
      <c r="B43" s="247" t="s">
        <v>2641</v>
      </c>
      <c r="C43" s="433"/>
      <c r="D43" s="427"/>
      <c r="E43" s="285" t="s">
        <v>72</v>
      </c>
      <c r="F43" s="409" t="s">
        <v>1973</v>
      </c>
      <c r="G43" s="99" t="s">
        <v>1972</v>
      </c>
      <c r="H43" s="99" t="s">
        <v>1974</v>
      </c>
      <c r="I43" s="259" t="s">
        <v>47</v>
      </c>
      <c r="J43" s="163"/>
    </row>
    <row r="44" spans="2:10" ht="16.5" customHeight="1" x14ac:dyDescent="0.3">
      <c r="B44" s="247" t="s">
        <v>2642</v>
      </c>
      <c r="C44" s="433"/>
      <c r="D44" s="427"/>
      <c r="E44" s="285" t="s">
        <v>72</v>
      </c>
      <c r="F44" s="410"/>
      <c r="G44" s="99" t="s">
        <v>1978</v>
      </c>
      <c r="H44" s="99" t="s">
        <v>1975</v>
      </c>
      <c r="I44" s="259" t="s">
        <v>47</v>
      </c>
      <c r="J44" s="163"/>
    </row>
    <row r="45" spans="2:10" ht="16.5" customHeight="1" x14ac:dyDescent="0.3">
      <c r="B45" s="247" t="s">
        <v>2643</v>
      </c>
      <c r="C45" s="433"/>
      <c r="D45" s="427"/>
      <c r="E45" s="285" t="s">
        <v>72</v>
      </c>
      <c r="F45" s="410"/>
      <c r="G45" s="409" t="s">
        <v>1979</v>
      </c>
      <c r="H45" s="99" t="s">
        <v>1980</v>
      </c>
      <c r="I45" s="259" t="s">
        <v>47</v>
      </c>
      <c r="J45" s="163"/>
    </row>
    <row r="46" spans="2:10" ht="16.5" customHeight="1" x14ac:dyDescent="0.3">
      <c r="B46" s="247" t="s">
        <v>2644</v>
      </c>
      <c r="C46" s="433"/>
      <c r="D46" s="427"/>
      <c r="E46" s="285" t="s">
        <v>72</v>
      </c>
      <c r="F46" s="410"/>
      <c r="G46" s="411"/>
      <c r="H46" s="99" t="s">
        <v>1981</v>
      </c>
      <c r="I46" s="259" t="s">
        <v>47</v>
      </c>
      <c r="J46" s="163"/>
    </row>
    <row r="47" spans="2:10" ht="16.5" customHeight="1" x14ac:dyDescent="0.3">
      <c r="B47" s="247" t="s">
        <v>2645</v>
      </c>
      <c r="C47" s="433"/>
      <c r="D47" s="431"/>
      <c r="E47" s="285" t="s">
        <v>72</v>
      </c>
      <c r="F47" s="411"/>
      <c r="G47" s="99" t="s">
        <v>1976</v>
      </c>
      <c r="H47" s="99" t="s">
        <v>1977</v>
      </c>
      <c r="I47" s="259" t="s">
        <v>47</v>
      </c>
      <c r="J47" s="163"/>
    </row>
    <row r="48" spans="2:10" ht="16.5" customHeight="1" x14ac:dyDescent="0.3">
      <c r="B48" s="247" t="s">
        <v>2646</v>
      </c>
      <c r="C48" s="433"/>
      <c r="D48" s="426" t="s">
        <v>2093</v>
      </c>
      <c r="E48" s="285" t="s">
        <v>72</v>
      </c>
      <c r="F48" s="409" t="s">
        <v>1982</v>
      </c>
      <c r="G48" s="409" t="s">
        <v>1983</v>
      </c>
      <c r="H48" s="99" t="s">
        <v>1984</v>
      </c>
      <c r="I48" s="259" t="s">
        <v>47</v>
      </c>
      <c r="J48" s="163"/>
    </row>
    <row r="49" spans="2:10" ht="16.5" customHeight="1" x14ac:dyDescent="0.3">
      <c r="B49" s="247" t="s">
        <v>2647</v>
      </c>
      <c r="C49" s="433"/>
      <c r="D49" s="427"/>
      <c r="E49" s="285" t="s">
        <v>72</v>
      </c>
      <c r="F49" s="410"/>
      <c r="G49" s="410"/>
      <c r="H49" s="99" t="s">
        <v>2388</v>
      </c>
      <c r="I49" s="259" t="s">
        <v>47</v>
      </c>
      <c r="J49" s="163"/>
    </row>
    <row r="50" spans="2:10" ht="16.5" customHeight="1" x14ac:dyDescent="0.3">
      <c r="B50" s="247" t="s">
        <v>2648</v>
      </c>
      <c r="C50" s="433"/>
      <c r="D50" s="427"/>
      <c r="E50" s="285" t="s">
        <v>72</v>
      </c>
      <c r="F50" s="410"/>
      <c r="G50" s="411"/>
      <c r="H50" s="99" t="s">
        <v>1986</v>
      </c>
      <c r="I50" s="259" t="s">
        <v>47</v>
      </c>
      <c r="J50" s="163"/>
    </row>
    <row r="51" spans="2:10" ht="16.5" customHeight="1" x14ac:dyDescent="0.3">
      <c r="B51" s="247" t="s">
        <v>2649</v>
      </c>
      <c r="C51" s="433"/>
      <c r="D51" s="427"/>
      <c r="E51" s="285" t="s">
        <v>72</v>
      </c>
      <c r="F51" s="410"/>
      <c r="G51" s="99" t="s">
        <v>1987</v>
      </c>
      <c r="H51" s="99" t="s">
        <v>1988</v>
      </c>
      <c r="I51" s="259" t="s">
        <v>47</v>
      </c>
      <c r="J51" s="163"/>
    </row>
    <row r="52" spans="2:10" ht="16.5" customHeight="1" x14ac:dyDescent="0.3">
      <c r="B52" s="247" t="s">
        <v>2650</v>
      </c>
      <c r="C52" s="433"/>
      <c r="D52" s="427"/>
      <c r="E52" s="285" t="s">
        <v>72</v>
      </c>
      <c r="F52" s="410"/>
      <c r="G52" s="99" t="s">
        <v>1989</v>
      </c>
      <c r="H52" s="99" t="s">
        <v>1990</v>
      </c>
      <c r="I52" s="259" t="s">
        <v>47</v>
      </c>
      <c r="J52" s="163"/>
    </row>
    <row r="53" spans="2:10" ht="16.5" customHeight="1" x14ac:dyDescent="0.3">
      <c r="B53" s="247" t="s">
        <v>2651</v>
      </c>
      <c r="C53" s="433"/>
      <c r="D53" s="431"/>
      <c r="E53" s="285" t="s">
        <v>72</v>
      </c>
      <c r="F53" s="411"/>
      <c r="G53" s="99" t="s">
        <v>1991</v>
      </c>
      <c r="H53" s="99" t="s">
        <v>1992</v>
      </c>
      <c r="I53" s="259" t="s">
        <v>47</v>
      </c>
      <c r="J53" s="163"/>
    </row>
    <row r="54" spans="2:10" ht="16.5" customHeight="1" x14ac:dyDescent="0.3">
      <c r="B54" s="247" t="s">
        <v>2652</v>
      </c>
      <c r="C54" s="433"/>
      <c r="D54" s="426" t="s">
        <v>2094</v>
      </c>
      <c r="E54" s="285" t="s">
        <v>72</v>
      </c>
      <c r="F54" s="409" t="s">
        <v>1908</v>
      </c>
      <c r="G54" s="415" t="s">
        <v>1909</v>
      </c>
      <c r="H54" s="99" t="s">
        <v>1910</v>
      </c>
      <c r="I54" s="259" t="s">
        <v>47</v>
      </c>
      <c r="J54" s="163"/>
    </row>
    <row r="55" spans="2:10" ht="16.5" customHeight="1" x14ac:dyDescent="0.3">
      <c r="B55" s="247" t="s">
        <v>2653</v>
      </c>
      <c r="C55" s="433"/>
      <c r="D55" s="427"/>
      <c r="E55" s="285" t="s">
        <v>72</v>
      </c>
      <c r="F55" s="411"/>
      <c r="G55" s="416"/>
      <c r="H55" s="99" t="s">
        <v>1942</v>
      </c>
      <c r="I55" s="259" t="s">
        <v>47</v>
      </c>
      <c r="J55" s="163"/>
    </row>
    <row r="56" spans="2:10" ht="16.5" customHeight="1" x14ac:dyDescent="0.3">
      <c r="B56" s="247" t="s">
        <v>2654</v>
      </c>
      <c r="C56" s="433"/>
      <c r="D56" s="427"/>
      <c r="E56" s="285" t="s">
        <v>72</v>
      </c>
      <c r="F56" s="257" t="s">
        <v>1912</v>
      </c>
      <c r="G56" s="257" t="s">
        <v>1913</v>
      </c>
      <c r="H56" s="99" t="s">
        <v>1941</v>
      </c>
      <c r="I56" s="259" t="s">
        <v>47</v>
      </c>
      <c r="J56" s="163"/>
    </row>
    <row r="57" spans="2:10" ht="16.5" customHeight="1" x14ac:dyDescent="0.3">
      <c r="B57" s="247" t="s">
        <v>2655</v>
      </c>
      <c r="C57" s="433"/>
      <c r="D57" s="428" t="s">
        <v>2091</v>
      </c>
      <c r="E57" s="285" t="s">
        <v>72</v>
      </c>
      <c r="F57" s="99" t="s">
        <v>1914</v>
      </c>
      <c r="G57" s="99" t="s">
        <v>1915</v>
      </c>
      <c r="H57" s="99" t="s">
        <v>1916</v>
      </c>
      <c r="I57" s="259" t="s">
        <v>47</v>
      </c>
      <c r="J57" s="163"/>
    </row>
    <row r="58" spans="2:10" ht="16.5" customHeight="1" x14ac:dyDescent="0.3">
      <c r="B58" s="247" t="s">
        <v>2656</v>
      </c>
      <c r="C58" s="433"/>
      <c r="D58" s="429"/>
      <c r="E58" s="285" t="s">
        <v>72</v>
      </c>
      <c r="F58" s="99" t="s">
        <v>1914</v>
      </c>
      <c r="G58" s="99" t="s">
        <v>1940</v>
      </c>
      <c r="H58" s="99"/>
      <c r="I58" s="259" t="s">
        <v>47</v>
      </c>
      <c r="J58" s="163"/>
    </row>
    <row r="59" spans="2:10" ht="16.5" customHeight="1" x14ac:dyDescent="0.3">
      <c r="B59" s="247" t="s">
        <v>2657</v>
      </c>
      <c r="C59" s="433"/>
      <c r="D59" s="429"/>
      <c r="E59" s="285" t="s">
        <v>72</v>
      </c>
      <c r="F59" s="99" t="s">
        <v>1917</v>
      </c>
      <c r="G59" s="99" t="s">
        <v>1918</v>
      </c>
      <c r="H59" s="99" t="s">
        <v>1919</v>
      </c>
      <c r="I59" s="259" t="s">
        <v>47</v>
      </c>
      <c r="J59" s="163"/>
    </row>
    <row r="60" spans="2:10" ht="16.5" customHeight="1" x14ac:dyDescent="0.3">
      <c r="B60" s="247" t="s">
        <v>2658</v>
      </c>
      <c r="C60" s="433"/>
      <c r="D60" s="429"/>
      <c r="E60" s="285" t="s">
        <v>72</v>
      </c>
      <c r="F60" s="99" t="s">
        <v>1920</v>
      </c>
      <c r="G60" s="99" t="s">
        <v>1921</v>
      </c>
      <c r="H60" s="99" t="s">
        <v>1922</v>
      </c>
      <c r="I60" s="259" t="s">
        <v>47</v>
      </c>
      <c r="J60" s="163"/>
    </row>
    <row r="61" spans="2:10" ht="16.5" customHeight="1" x14ac:dyDescent="0.3">
      <c r="B61" s="247" t="s">
        <v>2659</v>
      </c>
      <c r="C61" s="433"/>
      <c r="D61" s="429"/>
      <c r="E61" s="285" t="s">
        <v>72</v>
      </c>
      <c r="F61" s="99" t="s">
        <v>1923</v>
      </c>
      <c r="G61" s="99" t="s">
        <v>1924</v>
      </c>
      <c r="H61" s="99" t="s">
        <v>1925</v>
      </c>
      <c r="I61" s="259" t="s">
        <v>47</v>
      </c>
      <c r="J61" s="163"/>
    </row>
    <row r="62" spans="2:10" ht="16.5" customHeight="1" x14ac:dyDescent="0.3">
      <c r="B62" s="247" t="s">
        <v>2660</v>
      </c>
      <c r="C62" s="433"/>
      <c r="D62" s="429"/>
      <c r="E62" s="285" t="s">
        <v>72</v>
      </c>
      <c r="F62" s="99" t="s">
        <v>1926</v>
      </c>
      <c r="G62" s="99" t="s">
        <v>1928</v>
      </c>
      <c r="H62" s="99" t="s">
        <v>1919</v>
      </c>
      <c r="I62" s="259" t="s">
        <v>47</v>
      </c>
      <c r="J62" s="163"/>
    </row>
    <row r="63" spans="2:10" ht="16.5" customHeight="1" x14ac:dyDescent="0.3">
      <c r="B63" s="247" t="s">
        <v>2661</v>
      </c>
      <c r="C63" s="433"/>
      <c r="D63" s="429"/>
      <c r="E63" s="285" t="s">
        <v>72</v>
      </c>
      <c r="F63" s="99" t="s">
        <v>1927</v>
      </c>
      <c r="G63" s="99" t="s">
        <v>1929</v>
      </c>
      <c r="H63" s="99" t="s">
        <v>1922</v>
      </c>
      <c r="I63" s="259" t="s">
        <v>47</v>
      </c>
      <c r="J63" s="163"/>
    </row>
    <row r="64" spans="2:10" ht="16.5" customHeight="1" x14ac:dyDescent="0.3">
      <c r="B64" s="247" t="s">
        <v>2662</v>
      </c>
      <c r="C64" s="433"/>
      <c r="D64" s="429"/>
      <c r="E64" s="285" t="s">
        <v>72</v>
      </c>
      <c r="F64" s="99" t="s">
        <v>1930</v>
      </c>
      <c r="G64" s="258" t="s">
        <v>1931</v>
      </c>
      <c r="H64" s="99" t="s">
        <v>1932</v>
      </c>
      <c r="I64" s="259" t="s">
        <v>47</v>
      </c>
      <c r="J64" s="163"/>
    </row>
    <row r="65" spans="2:10" ht="16.5" customHeight="1" x14ac:dyDescent="0.3">
      <c r="B65" s="247" t="s">
        <v>2663</v>
      </c>
      <c r="C65" s="433"/>
      <c r="D65" s="429"/>
      <c r="E65" s="285" t="s">
        <v>72</v>
      </c>
      <c r="F65" s="99" t="s">
        <v>1935</v>
      </c>
      <c r="G65" s="99" t="s">
        <v>1936</v>
      </c>
      <c r="H65" s="99" t="s">
        <v>1938</v>
      </c>
      <c r="I65" s="259" t="s">
        <v>47</v>
      </c>
      <c r="J65" s="163"/>
    </row>
    <row r="66" spans="2:10" ht="16.5" customHeight="1" x14ac:dyDescent="0.3">
      <c r="B66" s="247" t="s">
        <v>2664</v>
      </c>
      <c r="C66" s="433"/>
      <c r="D66" s="429"/>
      <c r="E66" s="285" t="s">
        <v>72</v>
      </c>
      <c r="F66" s="99" t="s">
        <v>1935</v>
      </c>
      <c r="G66" s="99" t="s">
        <v>1937</v>
      </c>
      <c r="H66" s="99" t="s">
        <v>1939</v>
      </c>
      <c r="I66" s="259" t="s">
        <v>47</v>
      </c>
      <c r="J66" s="163"/>
    </row>
    <row r="67" spans="2:10" ht="16.5" customHeight="1" x14ac:dyDescent="0.3">
      <c r="B67" s="247" t="s">
        <v>2665</v>
      </c>
      <c r="C67" s="433"/>
      <c r="D67" s="430"/>
      <c r="E67" s="285" t="s">
        <v>72</v>
      </c>
      <c r="F67" s="99" t="s">
        <v>1933</v>
      </c>
      <c r="G67" s="258" t="s">
        <v>1934</v>
      </c>
      <c r="H67" s="99" t="s">
        <v>2044</v>
      </c>
      <c r="I67" s="259" t="s">
        <v>47</v>
      </c>
      <c r="J67" s="163"/>
    </row>
    <row r="68" spans="2:10" ht="16.5" customHeight="1" x14ac:dyDescent="0.3">
      <c r="B68" s="247" t="s">
        <v>2666</v>
      </c>
      <c r="C68" s="433"/>
      <c r="D68" s="426" t="s">
        <v>2092</v>
      </c>
      <c r="E68" s="285" t="s">
        <v>72</v>
      </c>
      <c r="F68" s="409" t="s">
        <v>1943</v>
      </c>
      <c r="G68" s="99" t="s">
        <v>1944</v>
      </c>
      <c r="H68" s="99" t="s">
        <v>1945</v>
      </c>
      <c r="I68" s="259" t="s">
        <v>47</v>
      </c>
      <c r="J68" s="163"/>
    </row>
    <row r="69" spans="2:10" ht="16.5" customHeight="1" x14ac:dyDescent="0.3">
      <c r="B69" s="247" t="s">
        <v>2667</v>
      </c>
      <c r="C69" s="433"/>
      <c r="D69" s="427"/>
      <c r="E69" s="285" t="s">
        <v>72</v>
      </c>
      <c r="F69" s="410"/>
      <c r="G69" s="99" t="s">
        <v>1946</v>
      </c>
      <c r="H69" s="99" t="s">
        <v>1947</v>
      </c>
      <c r="I69" s="259" t="s">
        <v>47</v>
      </c>
      <c r="J69" s="163"/>
    </row>
    <row r="70" spans="2:10" ht="16.5" customHeight="1" x14ac:dyDescent="0.3">
      <c r="B70" s="247" t="s">
        <v>2668</v>
      </c>
      <c r="C70" s="433"/>
      <c r="D70" s="427"/>
      <c r="E70" s="285" t="s">
        <v>72</v>
      </c>
      <c r="F70" s="410"/>
      <c r="G70" s="99" t="s">
        <v>1948</v>
      </c>
      <c r="H70" s="99" t="s">
        <v>1949</v>
      </c>
      <c r="I70" s="259" t="s">
        <v>47</v>
      </c>
      <c r="J70" s="163"/>
    </row>
    <row r="71" spans="2:10" ht="16.5" customHeight="1" x14ac:dyDescent="0.3">
      <c r="B71" s="247" t="s">
        <v>2669</v>
      </c>
      <c r="C71" s="433"/>
      <c r="D71" s="427"/>
      <c r="E71" s="285" t="s">
        <v>72</v>
      </c>
      <c r="F71" s="410"/>
      <c r="G71" s="99" t="s">
        <v>1950</v>
      </c>
      <c r="H71" s="99" t="s">
        <v>1951</v>
      </c>
      <c r="I71" s="259" t="s">
        <v>47</v>
      </c>
      <c r="J71" s="163"/>
    </row>
    <row r="72" spans="2:10" ht="16.5" customHeight="1" x14ac:dyDescent="0.3">
      <c r="B72" s="247" t="s">
        <v>2670</v>
      </c>
      <c r="C72" s="433"/>
      <c r="D72" s="427"/>
      <c r="E72" s="285" t="s">
        <v>72</v>
      </c>
      <c r="F72" s="410"/>
      <c r="G72" s="99" t="s">
        <v>1952</v>
      </c>
      <c r="H72" s="99" t="s">
        <v>1953</v>
      </c>
      <c r="I72" s="259" t="s">
        <v>47</v>
      </c>
      <c r="J72" s="163"/>
    </row>
    <row r="73" spans="2:10" ht="16.5" customHeight="1" x14ac:dyDescent="0.3">
      <c r="B73" s="247" t="s">
        <v>2671</v>
      </c>
      <c r="C73" s="433"/>
      <c r="D73" s="427"/>
      <c r="E73" s="285" t="s">
        <v>72</v>
      </c>
      <c r="F73" s="410"/>
      <c r="G73" s="99" t="s">
        <v>1956</v>
      </c>
      <c r="H73" s="99" t="s">
        <v>1954</v>
      </c>
      <c r="I73" s="259" t="s">
        <v>47</v>
      </c>
      <c r="J73" s="163"/>
    </row>
    <row r="74" spans="2:10" ht="16.5" customHeight="1" x14ac:dyDescent="0.3">
      <c r="B74" s="247" t="s">
        <v>2672</v>
      </c>
      <c r="C74" s="433"/>
      <c r="D74" s="427"/>
      <c r="E74" s="285" t="s">
        <v>72</v>
      </c>
      <c r="F74" s="410"/>
      <c r="G74" s="99" t="s">
        <v>1959</v>
      </c>
      <c r="H74" s="99" t="s">
        <v>1955</v>
      </c>
      <c r="I74" s="259" t="s">
        <v>47</v>
      </c>
      <c r="J74" s="163"/>
    </row>
    <row r="75" spans="2:10" ht="16.5" customHeight="1" x14ac:dyDescent="0.3">
      <c r="B75" s="247" t="s">
        <v>2673</v>
      </c>
      <c r="C75" s="433"/>
      <c r="D75" s="427"/>
      <c r="E75" s="285" t="s">
        <v>72</v>
      </c>
      <c r="F75" s="411"/>
      <c r="G75" s="258" t="s">
        <v>1957</v>
      </c>
      <c r="H75" s="99" t="s">
        <v>1958</v>
      </c>
      <c r="I75" s="259" t="s">
        <v>47</v>
      </c>
      <c r="J75" s="163"/>
    </row>
    <row r="76" spans="2:10" ht="16.5" customHeight="1" x14ac:dyDescent="0.3">
      <c r="B76" s="247" t="s">
        <v>2674</v>
      </c>
      <c r="C76" s="433"/>
      <c r="D76" s="427"/>
      <c r="E76" s="285" t="s">
        <v>72</v>
      </c>
      <c r="F76" s="409" t="s">
        <v>1971</v>
      </c>
      <c r="G76" s="409" t="s">
        <v>1960</v>
      </c>
      <c r="H76" s="99" t="s">
        <v>1961</v>
      </c>
      <c r="I76" s="259" t="s">
        <v>47</v>
      </c>
      <c r="J76" s="163"/>
    </row>
    <row r="77" spans="2:10" ht="16.5" customHeight="1" x14ac:dyDescent="0.3">
      <c r="B77" s="247" t="s">
        <v>2675</v>
      </c>
      <c r="C77" s="433"/>
      <c r="D77" s="427"/>
      <c r="E77" s="285" t="s">
        <v>72</v>
      </c>
      <c r="F77" s="410"/>
      <c r="G77" s="410"/>
      <c r="H77" s="99" t="s">
        <v>1962</v>
      </c>
      <c r="I77" s="259" t="s">
        <v>47</v>
      </c>
      <c r="J77" s="163"/>
    </row>
    <row r="78" spans="2:10" ht="16.5" customHeight="1" x14ac:dyDescent="0.3">
      <c r="B78" s="247" t="s">
        <v>2676</v>
      </c>
      <c r="C78" s="433"/>
      <c r="D78" s="427"/>
      <c r="E78" s="285" t="s">
        <v>72</v>
      </c>
      <c r="F78" s="410"/>
      <c r="G78" s="410"/>
      <c r="H78" s="99" t="s">
        <v>1963</v>
      </c>
      <c r="I78" s="259" t="s">
        <v>47</v>
      </c>
      <c r="J78" s="163"/>
    </row>
    <row r="79" spans="2:10" ht="16.5" customHeight="1" x14ac:dyDescent="0.3">
      <c r="B79" s="247" t="s">
        <v>2677</v>
      </c>
      <c r="C79" s="433"/>
      <c r="D79" s="427"/>
      <c r="E79" s="285" t="s">
        <v>72</v>
      </c>
      <c r="F79" s="410"/>
      <c r="G79" s="410"/>
      <c r="H79" s="99" t="s">
        <v>1964</v>
      </c>
      <c r="I79" s="259" t="s">
        <v>47</v>
      </c>
      <c r="J79" s="163"/>
    </row>
    <row r="80" spans="2:10" ht="16.5" customHeight="1" x14ac:dyDescent="0.3">
      <c r="B80" s="247" t="s">
        <v>2678</v>
      </c>
      <c r="C80" s="433"/>
      <c r="D80" s="427"/>
      <c r="E80" s="285" t="s">
        <v>72</v>
      </c>
      <c r="F80" s="410"/>
      <c r="G80" s="411"/>
      <c r="H80" s="99" t="s">
        <v>1965</v>
      </c>
      <c r="I80" s="259" t="s">
        <v>47</v>
      </c>
      <c r="J80" s="163"/>
    </row>
    <row r="81" spans="2:10" ht="16.5" customHeight="1" x14ac:dyDescent="0.3">
      <c r="B81" s="247" t="s">
        <v>2679</v>
      </c>
      <c r="C81" s="433"/>
      <c r="D81" s="427"/>
      <c r="E81" s="285" t="s">
        <v>72</v>
      </c>
      <c r="F81" s="410"/>
      <c r="G81" s="409" t="s">
        <v>1966</v>
      </c>
      <c r="H81" s="99" t="s">
        <v>1967</v>
      </c>
      <c r="I81" s="259" t="s">
        <v>47</v>
      </c>
      <c r="J81" s="163"/>
    </row>
    <row r="82" spans="2:10" ht="16.5" customHeight="1" x14ac:dyDescent="0.3">
      <c r="B82" s="247" t="s">
        <v>2680</v>
      </c>
      <c r="C82" s="433"/>
      <c r="D82" s="427"/>
      <c r="E82" s="285" t="s">
        <v>72</v>
      </c>
      <c r="F82" s="410"/>
      <c r="G82" s="411"/>
      <c r="H82" s="99" t="s">
        <v>1968</v>
      </c>
      <c r="I82" s="259" t="s">
        <v>47</v>
      </c>
      <c r="J82" s="163"/>
    </row>
    <row r="83" spans="2:10" ht="16.5" customHeight="1" x14ac:dyDescent="0.3">
      <c r="B83" s="247" t="s">
        <v>2681</v>
      </c>
      <c r="C83" s="433"/>
      <c r="D83" s="427"/>
      <c r="E83" s="285" t="s">
        <v>72</v>
      </c>
      <c r="F83" s="411"/>
      <c r="G83" s="258" t="s">
        <v>1969</v>
      </c>
      <c r="H83" s="99" t="s">
        <v>1970</v>
      </c>
      <c r="I83" s="259" t="s">
        <v>47</v>
      </c>
      <c r="J83" s="163"/>
    </row>
    <row r="84" spans="2:10" ht="16.5" customHeight="1" x14ac:dyDescent="0.3">
      <c r="B84" s="247" t="s">
        <v>2682</v>
      </c>
      <c r="C84" s="433"/>
      <c r="D84" s="427"/>
      <c r="E84" s="285" t="s">
        <v>72</v>
      </c>
      <c r="F84" s="409" t="s">
        <v>1973</v>
      </c>
      <c r="G84" s="99" t="s">
        <v>1972</v>
      </c>
      <c r="H84" s="99" t="s">
        <v>1974</v>
      </c>
      <c r="I84" s="259" t="s">
        <v>47</v>
      </c>
      <c r="J84" s="163"/>
    </row>
    <row r="85" spans="2:10" ht="16.5" customHeight="1" x14ac:dyDescent="0.3">
      <c r="B85" s="247" t="s">
        <v>2683</v>
      </c>
      <c r="C85" s="433"/>
      <c r="D85" s="427"/>
      <c r="E85" s="285" t="s">
        <v>72</v>
      </c>
      <c r="F85" s="410"/>
      <c r="G85" s="99" t="s">
        <v>1978</v>
      </c>
      <c r="H85" s="99" t="s">
        <v>1975</v>
      </c>
      <c r="I85" s="259" t="s">
        <v>47</v>
      </c>
      <c r="J85" s="163"/>
    </row>
    <row r="86" spans="2:10" ht="16.5" customHeight="1" x14ac:dyDescent="0.3">
      <c r="B86" s="247" t="s">
        <v>2684</v>
      </c>
      <c r="C86" s="433"/>
      <c r="D86" s="427"/>
      <c r="E86" s="285" t="s">
        <v>72</v>
      </c>
      <c r="F86" s="410"/>
      <c r="G86" s="409" t="s">
        <v>1979</v>
      </c>
      <c r="H86" s="99" t="s">
        <v>1980</v>
      </c>
      <c r="I86" s="259" t="s">
        <v>47</v>
      </c>
      <c r="J86" s="163"/>
    </row>
    <row r="87" spans="2:10" ht="16.5" customHeight="1" x14ac:dyDescent="0.3">
      <c r="B87" s="247" t="s">
        <v>2685</v>
      </c>
      <c r="C87" s="433"/>
      <c r="D87" s="427"/>
      <c r="E87" s="285" t="s">
        <v>72</v>
      </c>
      <c r="F87" s="410"/>
      <c r="G87" s="411"/>
      <c r="H87" s="99" t="s">
        <v>1981</v>
      </c>
      <c r="I87" s="259" t="s">
        <v>47</v>
      </c>
      <c r="J87" s="163"/>
    </row>
    <row r="88" spans="2:10" ht="16.5" customHeight="1" x14ac:dyDescent="0.3">
      <c r="B88" s="247" t="s">
        <v>2686</v>
      </c>
      <c r="C88" s="433"/>
      <c r="D88" s="431"/>
      <c r="E88" s="285" t="s">
        <v>72</v>
      </c>
      <c r="F88" s="411"/>
      <c r="G88" s="99" t="s">
        <v>1976</v>
      </c>
      <c r="H88" s="99" t="s">
        <v>1977</v>
      </c>
      <c r="I88" s="259" t="s">
        <v>47</v>
      </c>
      <c r="J88" s="163"/>
    </row>
    <row r="89" spans="2:10" ht="16.5" customHeight="1" x14ac:dyDescent="0.3">
      <c r="B89" s="247" t="s">
        <v>2687</v>
      </c>
      <c r="C89" s="433"/>
      <c r="D89" s="426" t="s">
        <v>2093</v>
      </c>
      <c r="E89" s="285" t="s">
        <v>72</v>
      </c>
      <c r="F89" s="409" t="s">
        <v>1982</v>
      </c>
      <c r="G89" s="409" t="s">
        <v>1983</v>
      </c>
      <c r="H89" s="99" t="s">
        <v>1984</v>
      </c>
      <c r="I89" s="259" t="s">
        <v>47</v>
      </c>
      <c r="J89" s="163"/>
    </row>
    <row r="90" spans="2:10" ht="16.5" customHeight="1" x14ac:dyDescent="0.3">
      <c r="B90" s="247" t="s">
        <v>2688</v>
      </c>
      <c r="C90" s="433"/>
      <c r="D90" s="427"/>
      <c r="E90" s="285" t="s">
        <v>72</v>
      </c>
      <c r="F90" s="410"/>
      <c r="G90" s="410"/>
      <c r="H90" s="99" t="s">
        <v>1985</v>
      </c>
      <c r="I90" s="259" t="s">
        <v>47</v>
      </c>
      <c r="J90" s="163"/>
    </row>
    <row r="91" spans="2:10" ht="16.5" customHeight="1" x14ac:dyDescent="0.3">
      <c r="B91" s="247" t="s">
        <v>2689</v>
      </c>
      <c r="C91" s="433"/>
      <c r="D91" s="427"/>
      <c r="E91" s="285" t="s">
        <v>72</v>
      </c>
      <c r="F91" s="410"/>
      <c r="G91" s="411"/>
      <c r="H91" s="99" t="s">
        <v>1986</v>
      </c>
      <c r="I91" s="259" t="s">
        <v>47</v>
      </c>
      <c r="J91" s="163"/>
    </row>
    <row r="92" spans="2:10" ht="16.5" customHeight="1" x14ac:dyDescent="0.3">
      <c r="B92" s="247" t="s">
        <v>2690</v>
      </c>
      <c r="C92" s="433"/>
      <c r="D92" s="427"/>
      <c r="E92" s="285" t="s">
        <v>72</v>
      </c>
      <c r="F92" s="410"/>
      <c r="G92" s="99" t="s">
        <v>1987</v>
      </c>
      <c r="H92" s="99" t="s">
        <v>1988</v>
      </c>
      <c r="I92" s="259" t="s">
        <v>47</v>
      </c>
      <c r="J92" s="163"/>
    </row>
    <row r="93" spans="2:10" ht="16.5" customHeight="1" x14ac:dyDescent="0.3">
      <c r="B93" s="247" t="s">
        <v>2691</v>
      </c>
      <c r="C93" s="433"/>
      <c r="D93" s="427"/>
      <c r="E93" s="285" t="s">
        <v>72</v>
      </c>
      <c r="F93" s="410"/>
      <c r="G93" s="99" t="s">
        <v>1989</v>
      </c>
      <c r="H93" s="99" t="s">
        <v>1990</v>
      </c>
      <c r="I93" s="259" t="s">
        <v>47</v>
      </c>
      <c r="J93" s="163"/>
    </row>
    <row r="94" spans="2:10" ht="16.5" customHeight="1" x14ac:dyDescent="0.3">
      <c r="B94" s="247" t="s">
        <v>2692</v>
      </c>
      <c r="C94" s="433"/>
      <c r="D94" s="431"/>
      <c r="E94" s="285" t="s">
        <v>72</v>
      </c>
      <c r="F94" s="411"/>
      <c r="G94" s="99" t="s">
        <v>1991</v>
      </c>
      <c r="H94" s="99" t="s">
        <v>1992</v>
      </c>
      <c r="I94" s="259" t="s">
        <v>47</v>
      </c>
      <c r="J94" s="163"/>
    </row>
    <row r="95" spans="2:10" ht="16.5" customHeight="1" x14ac:dyDescent="0.3">
      <c r="B95" s="247" t="s">
        <v>2693</v>
      </c>
      <c r="C95" s="433"/>
      <c r="D95" s="426" t="s">
        <v>2095</v>
      </c>
      <c r="E95" s="285" t="s">
        <v>72</v>
      </c>
      <c r="F95" s="409" t="s">
        <v>1908</v>
      </c>
      <c r="G95" s="415" t="s">
        <v>1909</v>
      </c>
      <c r="H95" s="99" t="s">
        <v>1910</v>
      </c>
      <c r="I95" s="259" t="s">
        <v>47</v>
      </c>
      <c r="J95" s="163"/>
    </row>
    <row r="96" spans="2:10" ht="16.5" customHeight="1" x14ac:dyDescent="0.3">
      <c r="B96" s="247" t="s">
        <v>2694</v>
      </c>
      <c r="C96" s="433"/>
      <c r="D96" s="427"/>
      <c r="E96" s="285" t="s">
        <v>72</v>
      </c>
      <c r="F96" s="411"/>
      <c r="G96" s="416"/>
      <c r="H96" s="99" t="s">
        <v>1942</v>
      </c>
      <c r="I96" s="259" t="s">
        <v>47</v>
      </c>
      <c r="J96" s="163"/>
    </row>
    <row r="97" spans="2:10" ht="16.5" customHeight="1" x14ac:dyDescent="0.3">
      <c r="B97" s="247" t="s">
        <v>2695</v>
      </c>
      <c r="C97" s="433"/>
      <c r="D97" s="427"/>
      <c r="E97" s="285" t="s">
        <v>72</v>
      </c>
      <c r="F97" s="257" t="s">
        <v>1912</v>
      </c>
      <c r="G97" s="257" t="s">
        <v>1913</v>
      </c>
      <c r="H97" s="99" t="s">
        <v>1941</v>
      </c>
      <c r="I97" s="259" t="s">
        <v>47</v>
      </c>
      <c r="J97" s="163"/>
    </row>
    <row r="98" spans="2:10" ht="16.5" customHeight="1" x14ac:dyDescent="0.3">
      <c r="B98" s="247" t="s">
        <v>2696</v>
      </c>
      <c r="C98" s="433"/>
      <c r="D98" s="428" t="s">
        <v>2091</v>
      </c>
      <c r="E98" s="285" t="s">
        <v>72</v>
      </c>
      <c r="F98" s="99" t="s">
        <v>1914</v>
      </c>
      <c r="G98" s="99" t="s">
        <v>1915</v>
      </c>
      <c r="H98" s="99" t="s">
        <v>1916</v>
      </c>
      <c r="I98" s="259" t="s">
        <v>47</v>
      </c>
      <c r="J98" s="163"/>
    </row>
    <row r="99" spans="2:10" ht="16.5" customHeight="1" x14ac:dyDescent="0.3">
      <c r="B99" s="247" t="s">
        <v>2697</v>
      </c>
      <c r="C99" s="433"/>
      <c r="D99" s="429"/>
      <c r="E99" s="285" t="s">
        <v>72</v>
      </c>
      <c r="F99" s="99" t="s">
        <v>1914</v>
      </c>
      <c r="G99" s="99" t="s">
        <v>1940</v>
      </c>
      <c r="H99" s="99"/>
      <c r="I99" s="259" t="s">
        <v>47</v>
      </c>
      <c r="J99" s="163"/>
    </row>
    <row r="100" spans="2:10" ht="16.5" customHeight="1" x14ac:dyDescent="0.3">
      <c r="B100" s="247" t="s">
        <v>2698</v>
      </c>
      <c r="C100" s="433"/>
      <c r="D100" s="429"/>
      <c r="E100" s="285" t="s">
        <v>72</v>
      </c>
      <c r="F100" s="99" t="s">
        <v>1917</v>
      </c>
      <c r="G100" s="99" t="s">
        <v>1918</v>
      </c>
      <c r="H100" s="99" t="s">
        <v>1919</v>
      </c>
      <c r="I100" s="259" t="s">
        <v>47</v>
      </c>
      <c r="J100" s="163"/>
    </row>
    <row r="101" spans="2:10" ht="16.5" customHeight="1" x14ac:dyDescent="0.3">
      <c r="B101" s="247" t="s">
        <v>2699</v>
      </c>
      <c r="C101" s="433"/>
      <c r="D101" s="429"/>
      <c r="E101" s="285" t="s">
        <v>72</v>
      </c>
      <c r="F101" s="99" t="s">
        <v>1920</v>
      </c>
      <c r="G101" s="99" t="s">
        <v>1921</v>
      </c>
      <c r="H101" s="99" t="s">
        <v>1922</v>
      </c>
      <c r="I101" s="259" t="s">
        <v>47</v>
      </c>
      <c r="J101" s="163"/>
    </row>
    <row r="102" spans="2:10" ht="16.5" customHeight="1" x14ac:dyDescent="0.3">
      <c r="B102" s="247" t="s">
        <v>2700</v>
      </c>
      <c r="C102" s="433"/>
      <c r="D102" s="429"/>
      <c r="E102" s="285" t="s">
        <v>72</v>
      </c>
      <c r="F102" s="99" t="s">
        <v>1923</v>
      </c>
      <c r="G102" s="99" t="s">
        <v>1924</v>
      </c>
      <c r="H102" s="99" t="s">
        <v>1925</v>
      </c>
      <c r="I102" s="259" t="s">
        <v>47</v>
      </c>
      <c r="J102" s="163"/>
    </row>
    <row r="103" spans="2:10" ht="16.5" customHeight="1" x14ac:dyDescent="0.3">
      <c r="B103" s="247" t="s">
        <v>2701</v>
      </c>
      <c r="C103" s="433"/>
      <c r="D103" s="429"/>
      <c r="E103" s="285" t="s">
        <v>72</v>
      </c>
      <c r="F103" s="99" t="s">
        <v>1926</v>
      </c>
      <c r="G103" s="99" t="s">
        <v>1928</v>
      </c>
      <c r="H103" s="99" t="s">
        <v>1919</v>
      </c>
      <c r="I103" s="259" t="s">
        <v>47</v>
      </c>
      <c r="J103" s="163"/>
    </row>
    <row r="104" spans="2:10" ht="16.5" customHeight="1" x14ac:dyDescent="0.3">
      <c r="B104" s="247" t="s">
        <v>2702</v>
      </c>
      <c r="C104" s="433"/>
      <c r="D104" s="429"/>
      <c r="E104" s="285" t="s">
        <v>72</v>
      </c>
      <c r="F104" s="99" t="s">
        <v>1927</v>
      </c>
      <c r="G104" s="99" t="s">
        <v>1929</v>
      </c>
      <c r="H104" s="99" t="s">
        <v>1922</v>
      </c>
      <c r="I104" s="259" t="s">
        <v>47</v>
      </c>
      <c r="J104" s="163"/>
    </row>
    <row r="105" spans="2:10" ht="16.5" customHeight="1" x14ac:dyDescent="0.3">
      <c r="B105" s="247" t="s">
        <v>2703</v>
      </c>
      <c r="C105" s="433"/>
      <c r="D105" s="429"/>
      <c r="E105" s="285" t="s">
        <v>72</v>
      </c>
      <c r="F105" s="99" t="s">
        <v>1930</v>
      </c>
      <c r="G105" s="258" t="s">
        <v>1931</v>
      </c>
      <c r="H105" s="99" t="s">
        <v>1932</v>
      </c>
      <c r="I105" s="259" t="s">
        <v>47</v>
      </c>
      <c r="J105" s="163"/>
    </row>
    <row r="106" spans="2:10" ht="16.5" customHeight="1" x14ac:dyDescent="0.3">
      <c r="B106" s="247" t="s">
        <v>2704</v>
      </c>
      <c r="C106" s="433"/>
      <c r="D106" s="429"/>
      <c r="E106" s="285" t="s">
        <v>72</v>
      </c>
      <c r="F106" s="99" t="s">
        <v>1935</v>
      </c>
      <c r="G106" s="99" t="s">
        <v>1936</v>
      </c>
      <c r="H106" s="99" t="s">
        <v>1938</v>
      </c>
      <c r="I106" s="259" t="s">
        <v>47</v>
      </c>
      <c r="J106" s="163"/>
    </row>
    <row r="107" spans="2:10" ht="16.5" customHeight="1" x14ac:dyDescent="0.3">
      <c r="B107" s="247" t="s">
        <v>2705</v>
      </c>
      <c r="C107" s="433"/>
      <c r="D107" s="429"/>
      <c r="E107" s="285" t="s">
        <v>72</v>
      </c>
      <c r="F107" s="99" t="s">
        <v>1935</v>
      </c>
      <c r="G107" s="99" t="s">
        <v>1937</v>
      </c>
      <c r="H107" s="99" t="s">
        <v>1939</v>
      </c>
      <c r="I107" s="259" t="s">
        <v>47</v>
      </c>
      <c r="J107" s="163"/>
    </row>
    <row r="108" spans="2:10" ht="16.5" customHeight="1" x14ac:dyDescent="0.3">
      <c r="B108" s="247" t="s">
        <v>2706</v>
      </c>
      <c r="C108" s="433"/>
      <c r="D108" s="430"/>
      <c r="E108" s="285" t="s">
        <v>72</v>
      </c>
      <c r="F108" s="99" t="s">
        <v>1933</v>
      </c>
      <c r="G108" s="258" t="s">
        <v>1934</v>
      </c>
      <c r="H108" s="99" t="s">
        <v>2044</v>
      </c>
      <c r="I108" s="259" t="s">
        <v>47</v>
      </c>
      <c r="J108" s="163"/>
    </row>
    <row r="109" spans="2:10" ht="16.5" customHeight="1" x14ac:dyDescent="0.3">
      <c r="B109" s="247" t="s">
        <v>2707</v>
      </c>
      <c r="C109" s="433"/>
      <c r="D109" s="426" t="s">
        <v>2092</v>
      </c>
      <c r="E109" s="285" t="s">
        <v>72</v>
      </c>
      <c r="F109" s="409" t="s">
        <v>1943</v>
      </c>
      <c r="G109" s="99" t="s">
        <v>1944</v>
      </c>
      <c r="H109" s="99" t="s">
        <v>1945</v>
      </c>
      <c r="I109" s="259" t="s">
        <v>47</v>
      </c>
      <c r="J109" s="163"/>
    </row>
    <row r="110" spans="2:10" ht="16.5" customHeight="1" x14ac:dyDescent="0.3">
      <c r="B110" s="247" t="s">
        <v>2708</v>
      </c>
      <c r="C110" s="433"/>
      <c r="D110" s="427"/>
      <c r="E110" s="285" t="s">
        <v>72</v>
      </c>
      <c r="F110" s="410"/>
      <c r="G110" s="99" t="s">
        <v>1946</v>
      </c>
      <c r="H110" s="99" t="s">
        <v>1947</v>
      </c>
      <c r="I110" s="259" t="s">
        <v>47</v>
      </c>
      <c r="J110" s="163"/>
    </row>
    <row r="111" spans="2:10" ht="16.5" customHeight="1" x14ac:dyDescent="0.3">
      <c r="B111" s="247" t="s">
        <v>2709</v>
      </c>
      <c r="C111" s="433"/>
      <c r="D111" s="427"/>
      <c r="E111" s="285" t="s">
        <v>72</v>
      </c>
      <c r="F111" s="410"/>
      <c r="G111" s="99" t="s">
        <v>1948</v>
      </c>
      <c r="H111" s="99" t="s">
        <v>1949</v>
      </c>
      <c r="I111" s="259" t="s">
        <v>47</v>
      </c>
      <c r="J111" s="163"/>
    </row>
    <row r="112" spans="2:10" ht="16.5" customHeight="1" x14ac:dyDescent="0.3">
      <c r="B112" s="247" t="s">
        <v>2710</v>
      </c>
      <c r="C112" s="433"/>
      <c r="D112" s="427"/>
      <c r="E112" s="285" t="s">
        <v>72</v>
      </c>
      <c r="F112" s="410"/>
      <c r="G112" s="99" t="s">
        <v>1950</v>
      </c>
      <c r="H112" s="99" t="s">
        <v>1951</v>
      </c>
      <c r="I112" s="259" t="s">
        <v>47</v>
      </c>
      <c r="J112" s="163"/>
    </row>
    <row r="113" spans="2:10" ht="16.5" customHeight="1" x14ac:dyDescent="0.3">
      <c r="B113" s="247" t="s">
        <v>2711</v>
      </c>
      <c r="C113" s="433"/>
      <c r="D113" s="427"/>
      <c r="E113" s="285" t="s">
        <v>72</v>
      </c>
      <c r="F113" s="410"/>
      <c r="G113" s="99" t="s">
        <v>1952</v>
      </c>
      <c r="H113" s="99" t="s">
        <v>1953</v>
      </c>
      <c r="I113" s="259" t="s">
        <v>47</v>
      </c>
      <c r="J113" s="163"/>
    </row>
    <row r="114" spans="2:10" ht="16.5" customHeight="1" x14ac:dyDescent="0.3">
      <c r="B114" s="247" t="s">
        <v>2712</v>
      </c>
      <c r="C114" s="433"/>
      <c r="D114" s="427"/>
      <c r="E114" s="285" t="s">
        <v>72</v>
      </c>
      <c r="F114" s="410"/>
      <c r="G114" s="99" t="s">
        <v>1956</v>
      </c>
      <c r="H114" s="99" t="s">
        <v>1954</v>
      </c>
      <c r="I114" s="259" t="s">
        <v>47</v>
      </c>
      <c r="J114" s="163"/>
    </row>
    <row r="115" spans="2:10" ht="16.5" customHeight="1" x14ac:dyDescent="0.3">
      <c r="B115" s="247" t="s">
        <v>2713</v>
      </c>
      <c r="C115" s="433"/>
      <c r="D115" s="427"/>
      <c r="E115" s="285" t="s">
        <v>72</v>
      </c>
      <c r="F115" s="410"/>
      <c r="G115" s="99" t="s">
        <v>1959</v>
      </c>
      <c r="H115" s="99" t="s">
        <v>1955</v>
      </c>
      <c r="I115" s="259" t="s">
        <v>47</v>
      </c>
      <c r="J115" s="163"/>
    </row>
    <row r="116" spans="2:10" ht="16.5" customHeight="1" x14ac:dyDescent="0.3">
      <c r="B116" s="247" t="s">
        <v>2714</v>
      </c>
      <c r="C116" s="433"/>
      <c r="D116" s="427"/>
      <c r="E116" s="285" t="s">
        <v>72</v>
      </c>
      <c r="F116" s="411"/>
      <c r="G116" s="258" t="s">
        <v>1957</v>
      </c>
      <c r="H116" s="99" t="s">
        <v>1958</v>
      </c>
      <c r="I116" s="259" t="s">
        <v>47</v>
      </c>
      <c r="J116" s="163"/>
    </row>
    <row r="117" spans="2:10" ht="16.5" customHeight="1" x14ac:dyDescent="0.3">
      <c r="B117" s="247" t="s">
        <v>2715</v>
      </c>
      <c r="C117" s="433"/>
      <c r="D117" s="427"/>
      <c r="E117" s="285" t="s">
        <v>72</v>
      </c>
      <c r="F117" s="409" t="s">
        <v>1971</v>
      </c>
      <c r="G117" s="409" t="s">
        <v>1960</v>
      </c>
      <c r="H117" s="99" t="s">
        <v>1961</v>
      </c>
      <c r="I117" s="259" t="s">
        <v>47</v>
      </c>
      <c r="J117" s="163"/>
    </row>
    <row r="118" spans="2:10" ht="16.5" customHeight="1" x14ac:dyDescent="0.3">
      <c r="B118" s="247" t="s">
        <v>2716</v>
      </c>
      <c r="C118" s="433"/>
      <c r="D118" s="427"/>
      <c r="E118" s="285" t="s">
        <v>72</v>
      </c>
      <c r="F118" s="410"/>
      <c r="G118" s="410"/>
      <c r="H118" s="99" t="s">
        <v>1962</v>
      </c>
      <c r="I118" s="259" t="s">
        <v>47</v>
      </c>
      <c r="J118" s="163"/>
    </row>
    <row r="119" spans="2:10" ht="16.5" customHeight="1" x14ac:dyDescent="0.3">
      <c r="B119" s="247" t="s">
        <v>2717</v>
      </c>
      <c r="C119" s="433"/>
      <c r="D119" s="427"/>
      <c r="E119" s="285" t="s">
        <v>72</v>
      </c>
      <c r="F119" s="410"/>
      <c r="G119" s="410"/>
      <c r="H119" s="99" t="s">
        <v>1963</v>
      </c>
      <c r="I119" s="259" t="s">
        <v>47</v>
      </c>
      <c r="J119" s="163"/>
    </row>
    <row r="120" spans="2:10" ht="16.5" customHeight="1" x14ac:dyDescent="0.3">
      <c r="B120" s="247" t="s">
        <v>2718</v>
      </c>
      <c r="C120" s="433"/>
      <c r="D120" s="427"/>
      <c r="E120" s="285" t="s">
        <v>72</v>
      </c>
      <c r="F120" s="410"/>
      <c r="G120" s="410"/>
      <c r="H120" s="99" t="s">
        <v>1964</v>
      </c>
      <c r="I120" s="259" t="s">
        <v>47</v>
      </c>
      <c r="J120" s="163"/>
    </row>
    <row r="121" spans="2:10" ht="16.5" customHeight="1" x14ac:dyDescent="0.3">
      <c r="B121" s="247" t="s">
        <v>2719</v>
      </c>
      <c r="C121" s="433"/>
      <c r="D121" s="427"/>
      <c r="E121" s="285" t="s">
        <v>72</v>
      </c>
      <c r="F121" s="410"/>
      <c r="G121" s="411"/>
      <c r="H121" s="99" t="s">
        <v>1965</v>
      </c>
      <c r="I121" s="259" t="s">
        <v>47</v>
      </c>
      <c r="J121" s="163"/>
    </row>
    <row r="122" spans="2:10" ht="16.5" customHeight="1" x14ac:dyDescent="0.3">
      <c r="B122" s="247" t="s">
        <v>2720</v>
      </c>
      <c r="C122" s="433"/>
      <c r="D122" s="427"/>
      <c r="E122" s="285" t="s">
        <v>72</v>
      </c>
      <c r="F122" s="410"/>
      <c r="G122" s="409" t="s">
        <v>1966</v>
      </c>
      <c r="H122" s="99" t="s">
        <v>1967</v>
      </c>
      <c r="I122" s="259" t="s">
        <v>47</v>
      </c>
      <c r="J122" s="163"/>
    </row>
    <row r="123" spans="2:10" ht="16.5" customHeight="1" x14ac:dyDescent="0.3">
      <c r="B123" s="247" t="s">
        <v>2721</v>
      </c>
      <c r="C123" s="433"/>
      <c r="D123" s="427"/>
      <c r="E123" s="285" t="s">
        <v>72</v>
      </c>
      <c r="F123" s="410"/>
      <c r="G123" s="411"/>
      <c r="H123" s="99" t="s">
        <v>1968</v>
      </c>
      <c r="I123" s="259" t="s">
        <v>47</v>
      </c>
      <c r="J123" s="163"/>
    </row>
    <row r="124" spans="2:10" ht="16.5" customHeight="1" x14ac:dyDescent="0.3">
      <c r="B124" s="247" t="s">
        <v>2722</v>
      </c>
      <c r="C124" s="433"/>
      <c r="D124" s="427"/>
      <c r="E124" s="285" t="s">
        <v>72</v>
      </c>
      <c r="F124" s="411"/>
      <c r="G124" s="258" t="s">
        <v>1969</v>
      </c>
      <c r="H124" s="99" t="s">
        <v>1970</v>
      </c>
      <c r="I124" s="259" t="s">
        <v>47</v>
      </c>
      <c r="J124" s="163"/>
    </row>
    <row r="125" spans="2:10" ht="16.5" customHeight="1" x14ac:dyDescent="0.3">
      <c r="B125" s="247" t="s">
        <v>2723</v>
      </c>
      <c r="C125" s="433"/>
      <c r="D125" s="427"/>
      <c r="E125" s="285" t="s">
        <v>72</v>
      </c>
      <c r="F125" s="409" t="s">
        <v>1973</v>
      </c>
      <c r="G125" s="99" t="s">
        <v>1972</v>
      </c>
      <c r="H125" s="99" t="s">
        <v>1974</v>
      </c>
      <c r="I125" s="259" t="s">
        <v>47</v>
      </c>
      <c r="J125" s="163"/>
    </row>
    <row r="126" spans="2:10" ht="16.5" customHeight="1" x14ac:dyDescent="0.3">
      <c r="B126" s="247" t="s">
        <v>2724</v>
      </c>
      <c r="C126" s="433"/>
      <c r="D126" s="427"/>
      <c r="E126" s="285" t="s">
        <v>72</v>
      </c>
      <c r="F126" s="410"/>
      <c r="G126" s="99" t="s">
        <v>1978</v>
      </c>
      <c r="H126" s="99" t="s">
        <v>1975</v>
      </c>
      <c r="I126" s="259" t="s">
        <v>47</v>
      </c>
      <c r="J126" s="163"/>
    </row>
    <row r="127" spans="2:10" ht="16.5" customHeight="1" x14ac:dyDescent="0.3">
      <c r="B127" s="247" t="s">
        <v>2725</v>
      </c>
      <c r="C127" s="433"/>
      <c r="D127" s="427"/>
      <c r="E127" s="285" t="s">
        <v>72</v>
      </c>
      <c r="F127" s="410"/>
      <c r="G127" s="99" t="s">
        <v>1979</v>
      </c>
      <c r="H127" s="99" t="s">
        <v>1980</v>
      </c>
      <c r="I127" s="259" t="s">
        <v>47</v>
      </c>
      <c r="J127" s="163"/>
    </row>
    <row r="128" spans="2:10" ht="16.5" customHeight="1" x14ac:dyDescent="0.3">
      <c r="B128" s="247" t="s">
        <v>2726</v>
      </c>
      <c r="C128" s="433"/>
      <c r="D128" s="427"/>
      <c r="E128" s="285" t="s">
        <v>72</v>
      </c>
      <c r="F128" s="410"/>
      <c r="G128" s="99"/>
      <c r="H128" s="99" t="s">
        <v>1981</v>
      </c>
      <c r="I128" s="259" t="s">
        <v>47</v>
      </c>
      <c r="J128" s="163"/>
    </row>
    <row r="129" spans="2:10" ht="16.5" customHeight="1" x14ac:dyDescent="0.3">
      <c r="B129" s="247" t="s">
        <v>2727</v>
      </c>
      <c r="C129" s="433"/>
      <c r="D129" s="431"/>
      <c r="E129" s="285" t="s">
        <v>72</v>
      </c>
      <c r="F129" s="411"/>
      <c r="G129" s="99" t="s">
        <v>1976</v>
      </c>
      <c r="H129" s="99" t="s">
        <v>1977</v>
      </c>
      <c r="I129" s="259" t="s">
        <v>47</v>
      </c>
      <c r="J129" s="163"/>
    </row>
    <row r="130" spans="2:10" ht="16.5" customHeight="1" x14ac:dyDescent="0.3">
      <c r="B130" s="247" t="s">
        <v>2728</v>
      </c>
      <c r="C130" s="433"/>
      <c r="D130" s="426" t="s">
        <v>2093</v>
      </c>
      <c r="E130" s="285" t="s">
        <v>72</v>
      </c>
      <c r="F130" s="409" t="s">
        <v>1982</v>
      </c>
      <c r="G130" s="409" t="s">
        <v>1983</v>
      </c>
      <c r="H130" s="99" t="s">
        <v>1984</v>
      </c>
      <c r="I130" s="259" t="s">
        <v>47</v>
      </c>
      <c r="J130" s="163"/>
    </row>
    <row r="131" spans="2:10" ht="16.5" customHeight="1" x14ac:dyDescent="0.3">
      <c r="B131" s="247" t="s">
        <v>2729</v>
      </c>
      <c r="C131" s="433"/>
      <c r="D131" s="427"/>
      <c r="E131" s="285" t="s">
        <v>72</v>
      </c>
      <c r="F131" s="410"/>
      <c r="G131" s="410"/>
      <c r="H131" s="99" t="s">
        <v>1985</v>
      </c>
      <c r="I131" s="259" t="s">
        <v>47</v>
      </c>
      <c r="J131" s="163"/>
    </row>
    <row r="132" spans="2:10" ht="16.5" customHeight="1" x14ac:dyDescent="0.3">
      <c r="B132" s="247" t="s">
        <v>2730</v>
      </c>
      <c r="C132" s="433"/>
      <c r="D132" s="427"/>
      <c r="E132" s="285" t="s">
        <v>72</v>
      </c>
      <c r="F132" s="410"/>
      <c r="G132" s="411"/>
      <c r="H132" s="99" t="s">
        <v>1986</v>
      </c>
      <c r="I132" s="259" t="s">
        <v>47</v>
      </c>
      <c r="J132" s="163"/>
    </row>
    <row r="133" spans="2:10" ht="16.5" customHeight="1" x14ac:dyDescent="0.3">
      <c r="B133" s="247" t="s">
        <v>2731</v>
      </c>
      <c r="C133" s="433"/>
      <c r="D133" s="427"/>
      <c r="E133" s="285" t="s">
        <v>72</v>
      </c>
      <c r="F133" s="410"/>
      <c r="G133" s="99" t="s">
        <v>1987</v>
      </c>
      <c r="H133" s="99" t="s">
        <v>1988</v>
      </c>
      <c r="I133" s="259" t="s">
        <v>47</v>
      </c>
      <c r="J133" s="163"/>
    </row>
    <row r="134" spans="2:10" ht="16.5" customHeight="1" x14ac:dyDescent="0.3">
      <c r="B134" s="247" t="s">
        <v>2732</v>
      </c>
      <c r="C134" s="433"/>
      <c r="D134" s="427"/>
      <c r="E134" s="285" t="s">
        <v>72</v>
      </c>
      <c r="F134" s="410"/>
      <c r="G134" s="99" t="s">
        <v>1989</v>
      </c>
      <c r="H134" s="99" t="s">
        <v>1990</v>
      </c>
      <c r="I134" s="259" t="s">
        <v>47</v>
      </c>
      <c r="J134" s="163"/>
    </row>
    <row r="135" spans="2:10" ht="16.5" customHeight="1" x14ac:dyDescent="0.3">
      <c r="B135" s="247" t="s">
        <v>2733</v>
      </c>
      <c r="C135" s="433"/>
      <c r="D135" s="431"/>
      <c r="E135" s="285" t="s">
        <v>72</v>
      </c>
      <c r="F135" s="411"/>
      <c r="G135" s="99" t="s">
        <v>1991</v>
      </c>
      <c r="H135" s="99" t="s">
        <v>1992</v>
      </c>
      <c r="I135" s="259" t="s">
        <v>47</v>
      </c>
      <c r="J135" s="163"/>
    </row>
    <row r="136" spans="2:10" ht="16.5" customHeight="1" x14ac:dyDescent="0.3">
      <c r="B136" s="247" t="s">
        <v>2734</v>
      </c>
      <c r="C136" s="433"/>
      <c r="D136" s="426" t="s">
        <v>2096</v>
      </c>
      <c r="E136" s="285" t="s">
        <v>72</v>
      </c>
      <c r="F136" s="409" t="s">
        <v>1908</v>
      </c>
      <c r="G136" s="415" t="s">
        <v>1909</v>
      </c>
      <c r="H136" s="99" t="s">
        <v>1910</v>
      </c>
      <c r="I136" s="259" t="s">
        <v>47</v>
      </c>
      <c r="J136" s="163"/>
    </row>
    <row r="137" spans="2:10" ht="16.5" customHeight="1" x14ac:dyDescent="0.3">
      <c r="B137" s="247" t="s">
        <v>2735</v>
      </c>
      <c r="C137" s="433"/>
      <c r="D137" s="427"/>
      <c r="E137" s="285" t="s">
        <v>72</v>
      </c>
      <c r="F137" s="411"/>
      <c r="G137" s="416"/>
      <c r="H137" s="99" t="s">
        <v>1942</v>
      </c>
      <c r="I137" s="259" t="s">
        <v>47</v>
      </c>
      <c r="J137" s="163"/>
    </row>
    <row r="138" spans="2:10" ht="16.5" customHeight="1" x14ac:dyDescent="0.3">
      <c r="B138" s="247" t="s">
        <v>2736</v>
      </c>
      <c r="C138" s="433"/>
      <c r="D138" s="427"/>
      <c r="E138" s="285" t="s">
        <v>72</v>
      </c>
      <c r="F138" s="257" t="s">
        <v>1912</v>
      </c>
      <c r="G138" s="257" t="s">
        <v>1913</v>
      </c>
      <c r="H138" s="99" t="s">
        <v>1941</v>
      </c>
      <c r="I138" s="259" t="s">
        <v>47</v>
      </c>
      <c r="J138" s="163"/>
    </row>
    <row r="139" spans="2:10" ht="16.5" customHeight="1" x14ac:dyDescent="0.3">
      <c r="B139" s="247" t="s">
        <v>2737</v>
      </c>
      <c r="C139" s="433"/>
      <c r="D139" s="428" t="s">
        <v>2091</v>
      </c>
      <c r="E139" s="285" t="s">
        <v>72</v>
      </c>
      <c r="F139" s="99" t="s">
        <v>1914</v>
      </c>
      <c r="G139" s="99" t="s">
        <v>1915</v>
      </c>
      <c r="H139" s="99" t="s">
        <v>1916</v>
      </c>
      <c r="I139" s="259" t="s">
        <v>47</v>
      </c>
      <c r="J139" s="163"/>
    </row>
    <row r="140" spans="2:10" ht="16.5" customHeight="1" x14ac:dyDescent="0.3">
      <c r="B140" s="247" t="s">
        <v>2738</v>
      </c>
      <c r="C140" s="433"/>
      <c r="D140" s="429"/>
      <c r="E140" s="285" t="s">
        <v>72</v>
      </c>
      <c r="F140" s="99" t="s">
        <v>1914</v>
      </c>
      <c r="G140" s="99" t="s">
        <v>1940</v>
      </c>
      <c r="H140" s="99"/>
      <c r="I140" s="259" t="s">
        <v>47</v>
      </c>
      <c r="J140" s="163"/>
    </row>
    <row r="141" spans="2:10" ht="16.5" customHeight="1" x14ac:dyDescent="0.3">
      <c r="B141" s="247" t="s">
        <v>2739</v>
      </c>
      <c r="C141" s="433"/>
      <c r="D141" s="429"/>
      <c r="E141" s="285" t="s">
        <v>72</v>
      </c>
      <c r="F141" s="99" t="s">
        <v>1917</v>
      </c>
      <c r="G141" s="99" t="s">
        <v>1918</v>
      </c>
      <c r="H141" s="99" t="s">
        <v>1919</v>
      </c>
      <c r="I141" s="259" t="s">
        <v>47</v>
      </c>
      <c r="J141" s="163"/>
    </row>
    <row r="142" spans="2:10" ht="16.5" customHeight="1" x14ac:dyDescent="0.3">
      <c r="B142" s="247" t="s">
        <v>2740</v>
      </c>
      <c r="C142" s="433"/>
      <c r="D142" s="429"/>
      <c r="E142" s="285" t="s">
        <v>72</v>
      </c>
      <c r="F142" s="99" t="s">
        <v>1920</v>
      </c>
      <c r="G142" s="99" t="s">
        <v>1921</v>
      </c>
      <c r="H142" s="99" t="s">
        <v>1922</v>
      </c>
      <c r="I142" s="259" t="s">
        <v>47</v>
      </c>
      <c r="J142" s="163"/>
    </row>
    <row r="143" spans="2:10" ht="16.5" customHeight="1" x14ac:dyDescent="0.3">
      <c r="B143" s="247" t="s">
        <v>2741</v>
      </c>
      <c r="C143" s="433"/>
      <c r="D143" s="429"/>
      <c r="E143" s="285" t="s">
        <v>72</v>
      </c>
      <c r="F143" s="99" t="s">
        <v>1923</v>
      </c>
      <c r="G143" s="99" t="s">
        <v>1924</v>
      </c>
      <c r="H143" s="99" t="s">
        <v>1925</v>
      </c>
      <c r="I143" s="259" t="s">
        <v>47</v>
      </c>
      <c r="J143" s="163"/>
    </row>
    <row r="144" spans="2:10" ht="16.5" customHeight="1" x14ac:dyDescent="0.3">
      <c r="B144" s="247" t="s">
        <v>2742</v>
      </c>
      <c r="C144" s="433"/>
      <c r="D144" s="429"/>
      <c r="E144" s="285" t="s">
        <v>72</v>
      </c>
      <c r="F144" s="99" t="s">
        <v>1926</v>
      </c>
      <c r="G144" s="99" t="s">
        <v>1928</v>
      </c>
      <c r="H144" s="99" t="s">
        <v>1919</v>
      </c>
      <c r="I144" s="259" t="s">
        <v>47</v>
      </c>
      <c r="J144" s="163"/>
    </row>
    <row r="145" spans="2:10" ht="16.5" customHeight="1" x14ac:dyDescent="0.3">
      <c r="B145" s="247" t="s">
        <v>2743</v>
      </c>
      <c r="C145" s="433"/>
      <c r="D145" s="429"/>
      <c r="E145" s="285" t="s">
        <v>72</v>
      </c>
      <c r="F145" s="99" t="s">
        <v>1927</v>
      </c>
      <c r="G145" s="99" t="s">
        <v>1929</v>
      </c>
      <c r="H145" s="99" t="s">
        <v>1922</v>
      </c>
      <c r="I145" s="259" t="s">
        <v>47</v>
      </c>
      <c r="J145" s="163"/>
    </row>
    <row r="146" spans="2:10" ht="16.5" customHeight="1" x14ac:dyDescent="0.3">
      <c r="B146" s="247" t="s">
        <v>2744</v>
      </c>
      <c r="C146" s="433"/>
      <c r="D146" s="429"/>
      <c r="E146" s="285" t="s">
        <v>72</v>
      </c>
      <c r="F146" s="99" t="s">
        <v>1930</v>
      </c>
      <c r="G146" s="258" t="s">
        <v>1931</v>
      </c>
      <c r="H146" s="99" t="s">
        <v>1932</v>
      </c>
      <c r="I146" s="259" t="s">
        <v>47</v>
      </c>
      <c r="J146" s="163"/>
    </row>
    <row r="147" spans="2:10" ht="16.5" customHeight="1" x14ac:dyDescent="0.3">
      <c r="B147" s="247" t="s">
        <v>2745</v>
      </c>
      <c r="C147" s="433"/>
      <c r="D147" s="429"/>
      <c r="E147" s="285" t="s">
        <v>72</v>
      </c>
      <c r="F147" s="99" t="s">
        <v>1935</v>
      </c>
      <c r="G147" s="99" t="s">
        <v>1936</v>
      </c>
      <c r="H147" s="99" t="s">
        <v>1938</v>
      </c>
      <c r="I147" s="259" t="s">
        <v>47</v>
      </c>
      <c r="J147" s="163"/>
    </row>
    <row r="148" spans="2:10" ht="16.5" customHeight="1" x14ac:dyDescent="0.3">
      <c r="B148" s="247" t="s">
        <v>2746</v>
      </c>
      <c r="C148" s="433"/>
      <c r="D148" s="429"/>
      <c r="E148" s="285" t="s">
        <v>72</v>
      </c>
      <c r="F148" s="99" t="s">
        <v>1935</v>
      </c>
      <c r="G148" s="99" t="s">
        <v>1937</v>
      </c>
      <c r="H148" s="99" t="s">
        <v>1939</v>
      </c>
      <c r="I148" s="259" t="s">
        <v>47</v>
      </c>
      <c r="J148" s="163"/>
    </row>
    <row r="149" spans="2:10" ht="16.5" customHeight="1" x14ac:dyDescent="0.3">
      <c r="B149" s="247" t="s">
        <v>2747</v>
      </c>
      <c r="C149" s="433"/>
      <c r="D149" s="430"/>
      <c r="E149" s="285" t="s">
        <v>72</v>
      </c>
      <c r="F149" s="99" t="s">
        <v>1933</v>
      </c>
      <c r="G149" s="258" t="s">
        <v>1934</v>
      </c>
      <c r="H149" s="99" t="s">
        <v>2044</v>
      </c>
      <c r="I149" s="259" t="s">
        <v>47</v>
      </c>
      <c r="J149" s="163"/>
    </row>
    <row r="150" spans="2:10" ht="16.5" customHeight="1" x14ac:dyDescent="0.3">
      <c r="B150" s="247" t="s">
        <v>2748</v>
      </c>
      <c r="C150" s="433"/>
      <c r="D150" s="426" t="s">
        <v>2092</v>
      </c>
      <c r="E150" s="285" t="s">
        <v>72</v>
      </c>
      <c r="F150" s="409" t="s">
        <v>1943</v>
      </c>
      <c r="G150" s="99" t="s">
        <v>1944</v>
      </c>
      <c r="H150" s="99" t="s">
        <v>1945</v>
      </c>
      <c r="I150" s="259" t="s">
        <v>47</v>
      </c>
      <c r="J150" s="163"/>
    </row>
    <row r="151" spans="2:10" ht="16.5" customHeight="1" x14ac:dyDescent="0.3">
      <c r="B151" s="247" t="s">
        <v>2749</v>
      </c>
      <c r="C151" s="433"/>
      <c r="D151" s="427"/>
      <c r="E151" s="285" t="s">
        <v>72</v>
      </c>
      <c r="F151" s="410"/>
      <c r="G151" s="99" t="s">
        <v>1946</v>
      </c>
      <c r="H151" s="99" t="s">
        <v>1947</v>
      </c>
      <c r="I151" s="259" t="s">
        <v>47</v>
      </c>
      <c r="J151" s="163"/>
    </row>
    <row r="152" spans="2:10" ht="16.5" customHeight="1" x14ac:dyDescent="0.3">
      <c r="B152" s="247" t="s">
        <v>2750</v>
      </c>
      <c r="C152" s="433"/>
      <c r="D152" s="427"/>
      <c r="E152" s="285" t="s">
        <v>72</v>
      </c>
      <c r="F152" s="410"/>
      <c r="G152" s="99" t="s">
        <v>1948</v>
      </c>
      <c r="H152" s="99" t="s">
        <v>1949</v>
      </c>
      <c r="I152" s="259" t="s">
        <v>47</v>
      </c>
      <c r="J152" s="163"/>
    </row>
    <row r="153" spans="2:10" ht="16.5" customHeight="1" x14ac:dyDescent="0.3">
      <c r="B153" s="247" t="s">
        <v>2751</v>
      </c>
      <c r="C153" s="433"/>
      <c r="D153" s="427"/>
      <c r="E153" s="285" t="s">
        <v>72</v>
      </c>
      <c r="F153" s="410"/>
      <c r="G153" s="99" t="s">
        <v>1950</v>
      </c>
      <c r="H153" s="99" t="s">
        <v>1951</v>
      </c>
      <c r="I153" s="259" t="s">
        <v>47</v>
      </c>
      <c r="J153" s="163"/>
    </row>
    <row r="154" spans="2:10" ht="16.5" customHeight="1" x14ac:dyDescent="0.3">
      <c r="B154" s="247" t="s">
        <v>2752</v>
      </c>
      <c r="C154" s="433"/>
      <c r="D154" s="427"/>
      <c r="E154" s="285" t="s">
        <v>72</v>
      </c>
      <c r="F154" s="410"/>
      <c r="G154" s="99" t="s">
        <v>1952</v>
      </c>
      <c r="H154" s="99" t="s">
        <v>1953</v>
      </c>
      <c r="I154" s="259" t="s">
        <v>47</v>
      </c>
      <c r="J154" s="163"/>
    </row>
    <row r="155" spans="2:10" ht="16.5" customHeight="1" x14ac:dyDescent="0.3">
      <c r="B155" s="247" t="s">
        <v>2753</v>
      </c>
      <c r="C155" s="433"/>
      <c r="D155" s="427"/>
      <c r="E155" s="285" t="s">
        <v>72</v>
      </c>
      <c r="F155" s="410"/>
      <c r="G155" s="99" t="s">
        <v>1956</v>
      </c>
      <c r="H155" s="99" t="s">
        <v>1954</v>
      </c>
      <c r="I155" s="259" t="s">
        <v>47</v>
      </c>
      <c r="J155" s="163"/>
    </row>
    <row r="156" spans="2:10" ht="16.5" customHeight="1" x14ac:dyDescent="0.3">
      <c r="B156" s="247" t="s">
        <v>2754</v>
      </c>
      <c r="C156" s="433"/>
      <c r="D156" s="427"/>
      <c r="E156" s="285" t="s">
        <v>72</v>
      </c>
      <c r="F156" s="410"/>
      <c r="G156" s="99" t="s">
        <v>1959</v>
      </c>
      <c r="H156" s="99" t="s">
        <v>1955</v>
      </c>
      <c r="I156" s="259" t="s">
        <v>47</v>
      </c>
      <c r="J156" s="163"/>
    </row>
    <row r="157" spans="2:10" ht="16.5" customHeight="1" x14ac:dyDescent="0.3">
      <c r="B157" s="247" t="s">
        <v>2755</v>
      </c>
      <c r="C157" s="433"/>
      <c r="D157" s="427"/>
      <c r="E157" s="285" t="s">
        <v>72</v>
      </c>
      <c r="F157" s="411"/>
      <c r="G157" s="258" t="s">
        <v>1957</v>
      </c>
      <c r="H157" s="99" t="s">
        <v>1958</v>
      </c>
      <c r="I157" s="259" t="s">
        <v>47</v>
      </c>
      <c r="J157" s="163"/>
    </row>
    <row r="158" spans="2:10" ht="16.5" customHeight="1" x14ac:dyDescent="0.3">
      <c r="B158" s="247" t="s">
        <v>2756</v>
      </c>
      <c r="C158" s="433"/>
      <c r="D158" s="427"/>
      <c r="E158" s="285" t="s">
        <v>72</v>
      </c>
      <c r="F158" s="409" t="s">
        <v>1971</v>
      </c>
      <c r="G158" s="409" t="s">
        <v>1960</v>
      </c>
      <c r="H158" s="99" t="s">
        <v>1961</v>
      </c>
      <c r="I158" s="259" t="s">
        <v>47</v>
      </c>
      <c r="J158" s="163"/>
    </row>
    <row r="159" spans="2:10" ht="16.5" customHeight="1" x14ac:dyDescent="0.3">
      <c r="B159" s="247" t="s">
        <v>2757</v>
      </c>
      <c r="C159" s="433"/>
      <c r="D159" s="427"/>
      <c r="E159" s="285" t="s">
        <v>72</v>
      </c>
      <c r="F159" s="410"/>
      <c r="G159" s="410"/>
      <c r="H159" s="99" t="s">
        <v>1962</v>
      </c>
      <c r="I159" s="259" t="s">
        <v>47</v>
      </c>
      <c r="J159" s="163"/>
    </row>
    <row r="160" spans="2:10" ht="16.5" customHeight="1" x14ac:dyDescent="0.3">
      <c r="B160" s="247" t="s">
        <v>2758</v>
      </c>
      <c r="C160" s="433"/>
      <c r="D160" s="427"/>
      <c r="E160" s="285" t="s">
        <v>72</v>
      </c>
      <c r="F160" s="410"/>
      <c r="G160" s="410"/>
      <c r="H160" s="99" t="s">
        <v>1963</v>
      </c>
      <c r="I160" s="259" t="s">
        <v>47</v>
      </c>
      <c r="J160" s="163"/>
    </row>
    <row r="161" spans="2:10" ht="16.5" customHeight="1" x14ac:dyDescent="0.3">
      <c r="B161" s="247" t="s">
        <v>2759</v>
      </c>
      <c r="C161" s="433"/>
      <c r="D161" s="427"/>
      <c r="E161" s="285" t="s">
        <v>72</v>
      </c>
      <c r="F161" s="410"/>
      <c r="G161" s="410"/>
      <c r="H161" s="99" t="s">
        <v>1964</v>
      </c>
      <c r="I161" s="259" t="s">
        <v>47</v>
      </c>
      <c r="J161" s="163"/>
    </row>
    <row r="162" spans="2:10" ht="16.5" customHeight="1" x14ac:dyDescent="0.3">
      <c r="B162" s="247" t="s">
        <v>2760</v>
      </c>
      <c r="C162" s="433"/>
      <c r="D162" s="427"/>
      <c r="E162" s="285" t="s">
        <v>72</v>
      </c>
      <c r="F162" s="410"/>
      <c r="G162" s="411"/>
      <c r="H162" s="99" t="s">
        <v>1965</v>
      </c>
      <c r="I162" s="259" t="s">
        <v>47</v>
      </c>
      <c r="J162" s="163"/>
    </row>
    <row r="163" spans="2:10" ht="16.5" customHeight="1" x14ac:dyDescent="0.3">
      <c r="B163" s="247" t="s">
        <v>2761</v>
      </c>
      <c r="C163" s="433"/>
      <c r="D163" s="427"/>
      <c r="E163" s="285" t="s">
        <v>72</v>
      </c>
      <c r="F163" s="410"/>
      <c r="G163" s="409" t="s">
        <v>1966</v>
      </c>
      <c r="H163" s="99" t="s">
        <v>1967</v>
      </c>
      <c r="I163" s="259" t="s">
        <v>47</v>
      </c>
      <c r="J163" s="163"/>
    </row>
    <row r="164" spans="2:10" ht="16.5" customHeight="1" x14ac:dyDescent="0.3">
      <c r="B164" s="247" t="s">
        <v>2762</v>
      </c>
      <c r="C164" s="433"/>
      <c r="D164" s="427"/>
      <c r="E164" s="285" t="s">
        <v>72</v>
      </c>
      <c r="F164" s="410"/>
      <c r="G164" s="411"/>
      <c r="H164" s="99" t="s">
        <v>1968</v>
      </c>
      <c r="I164" s="259" t="s">
        <v>47</v>
      </c>
      <c r="J164" s="163"/>
    </row>
    <row r="165" spans="2:10" ht="16.5" customHeight="1" x14ac:dyDescent="0.3">
      <c r="B165" s="247" t="s">
        <v>2763</v>
      </c>
      <c r="C165" s="433"/>
      <c r="D165" s="427"/>
      <c r="E165" s="285" t="s">
        <v>72</v>
      </c>
      <c r="F165" s="411"/>
      <c r="G165" s="258" t="s">
        <v>1969</v>
      </c>
      <c r="H165" s="99" t="s">
        <v>1970</v>
      </c>
      <c r="I165" s="259" t="s">
        <v>47</v>
      </c>
      <c r="J165" s="163"/>
    </row>
    <row r="166" spans="2:10" ht="16.5" customHeight="1" x14ac:dyDescent="0.3">
      <c r="B166" s="247" t="s">
        <v>2764</v>
      </c>
      <c r="C166" s="433"/>
      <c r="D166" s="427"/>
      <c r="E166" s="285" t="s">
        <v>72</v>
      </c>
      <c r="F166" s="409" t="s">
        <v>1973</v>
      </c>
      <c r="G166" s="99" t="s">
        <v>1972</v>
      </c>
      <c r="H166" s="99" t="s">
        <v>1974</v>
      </c>
      <c r="I166" s="259" t="s">
        <v>47</v>
      </c>
      <c r="J166" s="163"/>
    </row>
    <row r="167" spans="2:10" ht="16.5" customHeight="1" x14ac:dyDescent="0.3">
      <c r="B167" s="247" t="s">
        <v>2765</v>
      </c>
      <c r="C167" s="433"/>
      <c r="D167" s="427"/>
      <c r="E167" s="285" t="s">
        <v>72</v>
      </c>
      <c r="F167" s="410"/>
      <c r="G167" s="99" t="s">
        <v>1978</v>
      </c>
      <c r="H167" s="99" t="s">
        <v>1975</v>
      </c>
      <c r="I167" s="259" t="s">
        <v>47</v>
      </c>
      <c r="J167" s="163"/>
    </row>
    <row r="168" spans="2:10" ht="16.5" customHeight="1" x14ac:dyDescent="0.3">
      <c r="B168" s="247" t="s">
        <v>2766</v>
      </c>
      <c r="C168" s="433"/>
      <c r="D168" s="427"/>
      <c r="E168" s="285" t="s">
        <v>72</v>
      </c>
      <c r="F168" s="410"/>
      <c r="G168" s="409" t="s">
        <v>1979</v>
      </c>
      <c r="H168" s="99" t="s">
        <v>1980</v>
      </c>
      <c r="I168" s="259" t="s">
        <v>47</v>
      </c>
      <c r="J168" s="163"/>
    </row>
    <row r="169" spans="2:10" ht="16.5" customHeight="1" x14ac:dyDescent="0.3">
      <c r="B169" s="247" t="s">
        <v>2767</v>
      </c>
      <c r="C169" s="433"/>
      <c r="D169" s="427"/>
      <c r="E169" s="285" t="s">
        <v>72</v>
      </c>
      <c r="F169" s="410"/>
      <c r="G169" s="411"/>
      <c r="H169" s="99" t="s">
        <v>1981</v>
      </c>
      <c r="I169" s="259" t="s">
        <v>47</v>
      </c>
      <c r="J169" s="163"/>
    </row>
    <row r="170" spans="2:10" ht="16.5" customHeight="1" x14ac:dyDescent="0.3">
      <c r="B170" s="247" t="s">
        <v>2768</v>
      </c>
      <c r="C170" s="433"/>
      <c r="D170" s="431"/>
      <c r="E170" s="285" t="s">
        <v>72</v>
      </c>
      <c r="F170" s="411"/>
      <c r="G170" s="99" t="s">
        <v>1976</v>
      </c>
      <c r="H170" s="99" t="s">
        <v>1977</v>
      </c>
      <c r="I170" s="259" t="s">
        <v>47</v>
      </c>
      <c r="J170" s="163"/>
    </row>
    <row r="171" spans="2:10" ht="16.5" customHeight="1" x14ac:dyDescent="0.3">
      <c r="B171" s="247" t="s">
        <v>2769</v>
      </c>
      <c r="C171" s="433"/>
      <c r="D171" s="426" t="s">
        <v>2093</v>
      </c>
      <c r="E171" s="285" t="s">
        <v>72</v>
      </c>
      <c r="F171" s="409" t="s">
        <v>1982</v>
      </c>
      <c r="G171" s="409" t="s">
        <v>1983</v>
      </c>
      <c r="H171" s="99" t="s">
        <v>1984</v>
      </c>
      <c r="I171" s="259" t="s">
        <v>47</v>
      </c>
      <c r="J171" s="163"/>
    </row>
    <row r="172" spans="2:10" ht="16.5" customHeight="1" x14ac:dyDescent="0.3">
      <c r="B172" s="247" t="s">
        <v>2770</v>
      </c>
      <c r="C172" s="433"/>
      <c r="D172" s="427"/>
      <c r="E172" s="285" t="s">
        <v>72</v>
      </c>
      <c r="F172" s="410"/>
      <c r="G172" s="410"/>
      <c r="H172" s="99" t="s">
        <v>1985</v>
      </c>
      <c r="I172" s="259" t="s">
        <v>47</v>
      </c>
      <c r="J172" s="163"/>
    </row>
    <row r="173" spans="2:10" ht="16.5" customHeight="1" x14ac:dyDescent="0.3">
      <c r="B173" s="247" t="s">
        <v>2771</v>
      </c>
      <c r="C173" s="433"/>
      <c r="D173" s="427"/>
      <c r="E173" s="285" t="s">
        <v>72</v>
      </c>
      <c r="F173" s="410"/>
      <c r="G173" s="411"/>
      <c r="H173" s="99" t="s">
        <v>1986</v>
      </c>
      <c r="I173" s="259" t="s">
        <v>47</v>
      </c>
      <c r="J173" s="163"/>
    </row>
    <row r="174" spans="2:10" ht="16.5" customHeight="1" x14ac:dyDescent="0.3">
      <c r="B174" s="247" t="s">
        <v>2772</v>
      </c>
      <c r="C174" s="433"/>
      <c r="D174" s="427"/>
      <c r="E174" s="285" t="s">
        <v>72</v>
      </c>
      <c r="F174" s="410"/>
      <c r="G174" s="99" t="s">
        <v>1987</v>
      </c>
      <c r="H174" s="99" t="s">
        <v>1988</v>
      </c>
      <c r="I174" s="259" t="s">
        <v>47</v>
      </c>
      <c r="J174" s="163"/>
    </row>
    <row r="175" spans="2:10" ht="16.5" customHeight="1" x14ac:dyDescent="0.3">
      <c r="B175" s="247" t="s">
        <v>2773</v>
      </c>
      <c r="C175" s="433"/>
      <c r="D175" s="427"/>
      <c r="E175" s="285" t="s">
        <v>72</v>
      </c>
      <c r="F175" s="410"/>
      <c r="G175" s="99" t="s">
        <v>1989</v>
      </c>
      <c r="H175" s="99" t="s">
        <v>1990</v>
      </c>
      <c r="I175" s="259" t="s">
        <v>47</v>
      </c>
      <c r="J175" s="163"/>
    </row>
    <row r="176" spans="2:10" ht="16.5" customHeight="1" x14ac:dyDescent="0.3">
      <c r="B176" s="247" t="s">
        <v>2774</v>
      </c>
      <c r="C176" s="433"/>
      <c r="D176" s="431"/>
      <c r="E176" s="285" t="s">
        <v>72</v>
      </c>
      <c r="F176" s="411"/>
      <c r="G176" s="99" t="s">
        <v>1991</v>
      </c>
      <c r="H176" s="99" t="s">
        <v>1992</v>
      </c>
      <c r="I176" s="259" t="s">
        <v>47</v>
      </c>
      <c r="J176" s="163"/>
    </row>
    <row r="177" spans="2:10" ht="16.5" customHeight="1" x14ac:dyDescent="0.3">
      <c r="B177" s="247" t="s">
        <v>2775</v>
      </c>
      <c r="C177" s="433"/>
      <c r="D177" s="426" t="s">
        <v>2097</v>
      </c>
      <c r="E177" s="285" t="s">
        <v>72</v>
      </c>
      <c r="F177" s="409" t="s">
        <v>1908</v>
      </c>
      <c r="G177" s="415" t="s">
        <v>1909</v>
      </c>
      <c r="H177" s="99" t="s">
        <v>1910</v>
      </c>
      <c r="I177" s="259" t="s">
        <v>47</v>
      </c>
      <c r="J177" s="163"/>
    </row>
    <row r="178" spans="2:10" ht="16.5" customHeight="1" x14ac:dyDescent="0.3">
      <c r="B178" s="247" t="s">
        <v>2776</v>
      </c>
      <c r="C178" s="433"/>
      <c r="D178" s="427"/>
      <c r="E178" s="285" t="s">
        <v>72</v>
      </c>
      <c r="F178" s="411"/>
      <c r="G178" s="416"/>
      <c r="H178" s="99" t="s">
        <v>1942</v>
      </c>
      <c r="I178" s="259" t="s">
        <v>47</v>
      </c>
      <c r="J178" s="163"/>
    </row>
    <row r="179" spans="2:10" ht="16.5" customHeight="1" x14ac:dyDescent="0.3">
      <c r="B179" s="247" t="s">
        <v>2777</v>
      </c>
      <c r="C179" s="433"/>
      <c r="D179" s="427"/>
      <c r="E179" s="285" t="s">
        <v>72</v>
      </c>
      <c r="F179" s="257" t="s">
        <v>1912</v>
      </c>
      <c r="G179" s="257" t="s">
        <v>1913</v>
      </c>
      <c r="H179" s="99" t="s">
        <v>1941</v>
      </c>
      <c r="I179" s="259" t="s">
        <v>47</v>
      </c>
      <c r="J179" s="163"/>
    </row>
    <row r="180" spans="2:10" ht="16.5" customHeight="1" x14ac:dyDescent="0.3">
      <c r="B180" s="247" t="s">
        <v>2778</v>
      </c>
      <c r="C180" s="433"/>
      <c r="D180" s="428" t="s">
        <v>2091</v>
      </c>
      <c r="E180" s="285" t="s">
        <v>72</v>
      </c>
      <c r="F180" s="99" t="s">
        <v>1914</v>
      </c>
      <c r="G180" s="99" t="s">
        <v>1915</v>
      </c>
      <c r="H180" s="99" t="s">
        <v>1916</v>
      </c>
      <c r="I180" s="259" t="s">
        <v>47</v>
      </c>
      <c r="J180" s="163"/>
    </row>
    <row r="181" spans="2:10" ht="16.5" customHeight="1" x14ac:dyDescent="0.3">
      <c r="B181" s="247" t="s">
        <v>2779</v>
      </c>
      <c r="C181" s="433"/>
      <c r="D181" s="429"/>
      <c r="E181" s="285" t="s">
        <v>72</v>
      </c>
      <c r="F181" s="99" t="s">
        <v>1914</v>
      </c>
      <c r="G181" s="99" t="s">
        <v>1940</v>
      </c>
      <c r="H181" s="99"/>
      <c r="I181" s="259" t="s">
        <v>47</v>
      </c>
      <c r="J181" s="163"/>
    </row>
    <row r="182" spans="2:10" ht="16.5" customHeight="1" x14ac:dyDescent="0.3">
      <c r="B182" s="247" t="s">
        <v>2780</v>
      </c>
      <c r="C182" s="433"/>
      <c r="D182" s="429"/>
      <c r="E182" s="285" t="s">
        <v>72</v>
      </c>
      <c r="F182" s="99" t="s">
        <v>1917</v>
      </c>
      <c r="G182" s="99" t="s">
        <v>1918</v>
      </c>
      <c r="H182" s="99" t="s">
        <v>1919</v>
      </c>
      <c r="I182" s="259" t="s">
        <v>47</v>
      </c>
      <c r="J182" s="163"/>
    </row>
    <row r="183" spans="2:10" ht="16.5" customHeight="1" x14ac:dyDescent="0.3">
      <c r="B183" s="247" t="s">
        <v>2781</v>
      </c>
      <c r="C183" s="433"/>
      <c r="D183" s="429"/>
      <c r="E183" s="285" t="s">
        <v>72</v>
      </c>
      <c r="F183" s="99" t="s">
        <v>1920</v>
      </c>
      <c r="G183" s="99" t="s">
        <v>1921</v>
      </c>
      <c r="H183" s="99" t="s">
        <v>1922</v>
      </c>
      <c r="I183" s="259" t="s">
        <v>47</v>
      </c>
      <c r="J183" s="163"/>
    </row>
    <row r="184" spans="2:10" ht="16.5" customHeight="1" x14ac:dyDescent="0.3">
      <c r="B184" s="247" t="s">
        <v>2782</v>
      </c>
      <c r="C184" s="433"/>
      <c r="D184" s="429"/>
      <c r="E184" s="285" t="s">
        <v>72</v>
      </c>
      <c r="F184" s="99" t="s">
        <v>1923</v>
      </c>
      <c r="G184" s="99" t="s">
        <v>1924</v>
      </c>
      <c r="H184" s="99" t="s">
        <v>1925</v>
      </c>
      <c r="I184" s="259" t="s">
        <v>47</v>
      </c>
      <c r="J184" s="163"/>
    </row>
    <row r="185" spans="2:10" ht="16.5" customHeight="1" x14ac:dyDescent="0.3">
      <c r="B185" s="247" t="s">
        <v>2783</v>
      </c>
      <c r="C185" s="433"/>
      <c r="D185" s="429"/>
      <c r="E185" s="285" t="s">
        <v>72</v>
      </c>
      <c r="F185" s="99" t="s">
        <v>1926</v>
      </c>
      <c r="G185" s="99" t="s">
        <v>1928</v>
      </c>
      <c r="H185" s="99" t="s">
        <v>1919</v>
      </c>
      <c r="I185" s="259" t="s">
        <v>47</v>
      </c>
      <c r="J185" s="163"/>
    </row>
    <row r="186" spans="2:10" ht="16.5" customHeight="1" x14ac:dyDescent="0.3">
      <c r="B186" s="247" t="s">
        <v>2784</v>
      </c>
      <c r="C186" s="433"/>
      <c r="D186" s="429"/>
      <c r="E186" s="285" t="s">
        <v>72</v>
      </c>
      <c r="F186" s="99" t="s">
        <v>1927</v>
      </c>
      <c r="G186" s="99" t="s">
        <v>1929</v>
      </c>
      <c r="H186" s="99" t="s">
        <v>1922</v>
      </c>
      <c r="I186" s="259" t="s">
        <v>47</v>
      </c>
      <c r="J186" s="163"/>
    </row>
    <row r="187" spans="2:10" ht="16.5" customHeight="1" x14ac:dyDescent="0.3">
      <c r="B187" s="247" t="s">
        <v>2785</v>
      </c>
      <c r="C187" s="433"/>
      <c r="D187" s="429"/>
      <c r="E187" s="285" t="s">
        <v>72</v>
      </c>
      <c r="F187" s="99" t="s">
        <v>1930</v>
      </c>
      <c r="G187" s="258" t="s">
        <v>1931</v>
      </c>
      <c r="H187" s="99" t="s">
        <v>1932</v>
      </c>
      <c r="I187" s="259" t="s">
        <v>47</v>
      </c>
      <c r="J187" s="163"/>
    </row>
    <row r="188" spans="2:10" ht="16.5" customHeight="1" x14ac:dyDescent="0.3">
      <c r="B188" s="247" t="s">
        <v>2786</v>
      </c>
      <c r="C188" s="433"/>
      <c r="D188" s="429"/>
      <c r="E188" s="285" t="s">
        <v>72</v>
      </c>
      <c r="F188" s="99" t="s">
        <v>1935</v>
      </c>
      <c r="G188" s="99" t="s">
        <v>1936</v>
      </c>
      <c r="H188" s="99" t="s">
        <v>1938</v>
      </c>
      <c r="I188" s="259" t="s">
        <v>47</v>
      </c>
      <c r="J188" s="163"/>
    </row>
    <row r="189" spans="2:10" ht="16.5" customHeight="1" x14ac:dyDescent="0.3">
      <c r="B189" s="247" t="s">
        <v>2787</v>
      </c>
      <c r="C189" s="433"/>
      <c r="D189" s="429"/>
      <c r="E189" s="285" t="s">
        <v>72</v>
      </c>
      <c r="F189" s="99" t="s">
        <v>1935</v>
      </c>
      <c r="G189" s="99" t="s">
        <v>1937</v>
      </c>
      <c r="H189" s="99" t="s">
        <v>1939</v>
      </c>
      <c r="I189" s="259" t="s">
        <v>47</v>
      </c>
      <c r="J189" s="163"/>
    </row>
    <row r="190" spans="2:10" ht="16.5" customHeight="1" x14ac:dyDescent="0.3">
      <c r="B190" s="247" t="s">
        <v>2788</v>
      </c>
      <c r="C190" s="433"/>
      <c r="D190" s="430"/>
      <c r="E190" s="285" t="s">
        <v>72</v>
      </c>
      <c r="F190" s="99" t="s">
        <v>1933</v>
      </c>
      <c r="G190" s="258" t="s">
        <v>1934</v>
      </c>
      <c r="H190" s="99" t="s">
        <v>2044</v>
      </c>
      <c r="I190" s="259" t="s">
        <v>47</v>
      </c>
      <c r="J190" s="163"/>
    </row>
    <row r="191" spans="2:10" ht="16.5" customHeight="1" x14ac:dyDescent="0.3">
      <c r="B191" s="247" t="s">
        <v>2789</v>
      </c>
      <c r="C191" s="433"/>
      <c r="D191" s="426" t="s">
        <v>2092</v>
      </c>
      <c r="E191" s="285" t="s">
        <v>72</v>
      </c>
      <c r="F191" s="409" t="s">
        <v>1943</v>
      </c>
      <c r="G191" s="99" t="s">
        <v>1944</v>
      </c>
      <c r="H191" s="99" t="s">
        <v>1945</v>
      </c>
      <c r="I191" s="259" t="s">
        <v>47</v>
      </c>
      <c r="J191" s="163"/>
    </row>
    <row r="192" spans="2:10" ht="16.5" customHeight="1" x14ac:dyDescent="0.3">
      <c r="B192" s="247" t="s">
        <v>2790</v>
      </c>
      <c r="C192" s="433"/>
      <c r="D192" s="427"/>
      <c r="E192" s="285" t="s">
        <v>72</v>
      </c>
      <c r="F192" s="410"/>
      <c r="G192" s="99" t="s">
        <v>1946</v>
      </c>
      <c r="H192" s="99" t="s">
        <v>1947</v>
      </c>
      <c r="I192" s="259" t="s">
        <v>47</v>
      </c>
      <c r="J192" s="163"/>
    </row>
    <row r="193" spans="2:10" ht="16.5" customHeight="1" x14ac:dyDescent="0.3">
      <c r="B193" s="247" t="s">
        <v>2791</v>
      </c>
      <c r="C193" s="433"/>
      <c r="D193" s="427"/>
      <c r="E193" s="285" t="s">
        <v>72</v>
      </c>
      <c r="F193" s="410"/>
      <c r="G193" s="99" t="s">
        <v>1948</v>
      </c>
      <c r="H193" s="99" t="s">
        <v>1949</v>
      </c>
      <c r="I193" s="259" t="s">
        <v>47</v>
      </c>
      <c r="J193" s="163"/>
    </row>
    <row r="194" spans="2:10" ht="16.5" customHeight="1" x14ac:dyDescent="0.3">
      <c r="B194" s="247" t="s">
        <v>2792</v>
      </c>
      <c r="C194" s="433"/>
      <c r="D194" s="427"/>
      <c r="E194" s="285" t="s">
        <v>72</v>
      </c>
      <c r="F194" s="410"/>
      <c r="G194" s="99" t="s">
        <v>1950</v>
      </c>
      <c r="H194" s="99" t="s">
        <v>1951</v>
      </c>
      <c r="I194" s="259" t="s">
        <v>47</v>
      </c>
      <c r="J194" s="163"/>
    </row>
    <row r="195" spans="2:10" ht="16.5" customHeight="1" x14ac:dyDescent="0.3">
      <c r="B195" s="247" t="s">
        <v>2793</v>
      </c>
      <c r="C195" s="433"/>
      <c r="D195" s="427"/>
      <c r="E195" s="285" t="s">
        <v>72</v>
      </c>
      <c r="F195" s="410"/>
      <c r="G195" s="99" t="s">
        <v>1952</v>
      </c>
      <c r="H195" s="99" t="s">
        <v>1953</v>
      </c>
      <c r="I195" s="259" t="s">
        <v>47</v>
      </c>
      <c r="J195" s="163"/>
    </row>
    <row r="196" spans="2:10" ht="16.5" customHeight="1" x14ac:dyDescent="0.3">
      <c r="B196" s="247" t="s">
        <v>2794</v>
      </c>
      <c r="C196" s="433"/>
      <c r="D196" s="427"/>
      <c r="E196" s="285" t="s">
        <v>72</v>
      </c>
      <c r="F196" s="410"/>
      <c r="G196" s="99" t="s">
        <v>1956</v>
      </c>
      <c r="H196" s="99" t="s">
        <v>1954</v>
      </c>
      <c r="I196" s="259" t="s">
        <v>47</v>
      </c>
      <c r="J196" s="163"/>
    </row>
    <row r="197" spans="2:10" ht="16.5" customHeight="1" x14ac:dyDescent="0.3">
      <c r="B197" s="247" t="s">
        <v>2795</v>
      </c>
      <c r="C197" s="433"/>
      <c r="D197" s="427"/>
      <c r="E197" s="285" t="s">
        <v>72</v>
      </c>
      <c r="F197" s="410"/>
      <c r="G197" s="99" t="s">
        <v>1959</v>
      </c>
      <c r="H197" s="99" t="s">
        <v>1955</v>
      </c>
      <c r="I197" s="259" t="s">
        <v>47</v>
      </c>
      <c r="J197" s="163"/>
    </row>
    <row r="198" spans="2:10" ht="16.5" customHeight="1" x14ac:dyDescent="0.3">
      <c r="B198" s="247" t="s">
        <v>2796</v>
      </c>
      <c r="C198" s="433"/>
      <c r="D198" s="427"/>
      <c r="E198" s="285" t="s">
        <v>72</v>
      </c>
      <c r="F198" s="411"/>
      <c r="G198" s="258" t="s">
        <v>1957</v>
      </c>
      <c r="H198" s="99" t="s">
        <v>1958</v>
      </c>
      <c r="I198" s="259" t="s">
        <v>47</v>
      </c>
      <c r="J198" s="163"/>
    </row>
    <row r="199" spans="2:10" ht="16.5" customHeight="1" x14ac:dyDescent="0.3">
      <c r="B199" s="247" t="s">
        <v>2797</v>
      </c>
      <c r="C199" s="433"/>
      <c r="D199" s="427"/>
      <c r="E199" s="285" t="s">
        <v>72</v>
      </c>
      <c r="F199" s="409" t="s">
        <v>1971</v>
      </c>
      <c r="G199" s="409" t="s">
        <v>1960</v>
      </c>
      <c r="H199" s="99" t="s">
        <v>1961</v>
      </c>
      <c r="I199" s="259" t="s">
        <v>47</v>
      </c>
      <c r="J199" s="163"/>
    </row>
    <row r="200" spans="2:10" ht="16.5" customHeight="1" x14ac:dyDescent="0.3">
      <c r="B200" s="247" t="s">
        <v>2798</v>
      </c>
      <c r="C200" s="433"/>
      <c r="D200" s="427"/>
      <c r="E200" s="285" t="s">
        <v>72</v>
      </c>
      <c r="F200" s="410"/>
      <c r="G200" s="410"/>
      <c r="H200" s="99" t="s">
        <v>1962</v>
      </c>
      <c r="I200" s="259" t="s">
        <v>47</v>
      </c>
      <c r="J200" s="163"/>
    </row>
    <row r="201" spans="2:10" ht="16.5" customHeight="1" x14ac:dyDescent="0.3">
      <c r="B201" s="247" t="s">
        <v>2799</v>
      </c>
      <c r="C201" s="433"/>
      <c r="D201" s="427"/>
      <c r="E201" s="285" t="s">
        <v>72</v>
      </c>
      <c r="F201" s="410"/>
      <c r="G201" s="410"/>
      <c r="H201" s="99" t="s">
        <v>1963</v>
      </c>
      <c r="I201" s="259" t="s">
        <v>47</v>
      </c>
      <c r="J201" s="163"/>
    </row>
    <row r="202" spans="2:10" ht="16.5" customHeight="1" x14ac:dyDescent="0.3">
      <c r="B202" s="247" t="s">
        <v>2800</v>
      </c>
      <c r="C202" s="433"/>
      <c r="D202" s="427"/>
      <c r="E202" s="285" t="s">
        <v>72</v>
      </c>
      <c r="F202" s="410"/>
      <c r="G202" s="410"/>
      <c r="H202" s="99" t="s">
        <v>1964</v>
      </c>
      <c r="I202" s="259" t="s">
        <v>47</v>
      </c>
      <c r="J202" s="163"/>
    </row>
    <row r="203" spans="2:10" ht="16.5" customHeight="1" x14ac:dyDescent="0.3">
      <c r="B203" s="247" t="s">
        <v>2801</v>
      </c>
      <c r="C203" s="433"/>
      <c r="D203" s="427"/>
      <c r="E203" s="285" t="s">
        <v>72</v>
      </c>
      <c r="F203" s="410"/>
      <c r="G203" s="411"/>
      <c r="H203" s="99" t="s">
        <v>1965</v>
      </c>
      <c r="I203" s="259" t="s">
        <v>47</v>
      </c>
      <c r="J203" s="163"/>
    </row>
    <row r="204" spans="2:10" ht="16.5" customHeight="1" x14ac:dyDescent="0.3">
      <c r="B204" s="247" t="s">
        <v>2802</v>
      </c>
      <c r="C204" s="433"/>
      <c r="D204" s="427"/>
      <c r="E204" s="285" t="s">
        <v>72</v>
      </c>
      <c r="F204" s="410"/>
      <c r="G204" s="409" t="s">
        <v>1966</v>
      </c>
      <c r="H204" s="99" t="s">
        <v>1967</v>
      </c>
      <c r="I204" s="259" t="s">
        <v>47</v>
      </c>
      <c r="J204" s="163"/>
    </row>
    <row r="205" spans="2:10" ht="16.5" customHeight="1" x14ac:dyDescent="0.3">
      <c r="B205" s="247" t="s">
        <v>2803</v>
      </c>
      <c r="C205" s="433"/>
      <c r="D205" s="427"/>
      <c r="E205" s="285" t="s">
        <v>72</v>
      </c>
      <c r="F205" s="410"/>
      <c r="G205" s="411"/>
      <c r="H205" s="99" t="s">
        <v>1968</v>
      </c>
      <c r="I205" s="259" t="s">
        <v>47</v>
      </c>
      <c r="J205" s="163"/>
    </row>
    <row r="206" spans="2:10" ht="16.5" customHeight="1" x14ac:dyDescent="0.3">
      <c r="B206" s="247" t="s">
        <v>2804</v>
      </c>
      <c r="C206" s="433"/>
      <c r="D206" s="427"/>
      <c r="E206" s="285" t="s">
        <v>72</v>
      </c>
      <c r="F206" s="411"/>
      <c r="G206" s="258" t="s">
        <v>1969</v>
      </c>
      <c r="H206" s="99" t="s">
        <v>1970</v>
      </c>
      <c r="I206" s="259" t="s">
        <v>47</v>
      </c>
      <c r="J206" s="163"/>
    </row>
    <row r="207" spans="2:10" ht="16.5" customHeight="1" x14ac:dyDescent="0.3">
      <c r="B207" s="247" t="s">
        <v>2805</v>
      </c>
      <c r="C207" s="433"/>
      <c r="D207" s="427"/>
      <c r="E207" s="285" t="s">
        <v>72</v>
      </c>
      <c r="F207" s="409" t="s">
        <v>1973</v>
      </c>
      <c r="G207" s="99" t="s">
        <v>1972</v>
      </c>
      <c r="H207" s="99" t="s">
        <v>1974</v>
      </c>
      <c r="I207" s="259" t="s">
        <v>47</v>
      </c>
      <c r="J207" s="163"/>
    </row>
    <row r="208" spans="2:10" ht="16.5" customHeight="1" x14ac:dyDescent="0.3">
      <c r="B208" s="247" t="s">
        <v>2806</v>
      </c>
      <c r="C208" s="433"/>
      <c r="D208" s="427"/>
      <c r="E208" s="285" t="s">
        <v>72</v>
      </c>
      <c r="F208" s="410"/>
      <c r="G208" s="99" t="s">
        <v>1978</v>
      </c>
      <c r="H208" s="99" t="s">
        <v>1975</v>
      </c>
      <c r="I208" s="259" t="s">
        <v>47</v>
      </c>
      <c r="J208" s="163"/>
    </row>
    <row r="209" spans="2:10" ht="16.5" customHeight="1" x14ac:dyDescent="0.3">
      <c r="B209" s="247" t="s">
        <v>2807</v>
      </c>
      <c r="C209" s="433"/>
      <c r="D209" s="427"/>
      <c r="E209" s="285" t="s">
        <v>72</v>
      </c>
      <c r="F209" s="410"/>
      <c r="G209" s="409" t="s">
        <v>1979</v>
      </c>
      <c r="H209" s="99" t="s">
        <v>1980</v>
      </c>
      <c r="I209" s="259" t="s">
        <v>47</v>
      </c>
      <c r="J209" s="163"/>
    </row>
    <row r="210" spans="2:10" ht="16.5" customHeight="1" x14ac:dyDescent="0.3">
      <c r="B210" s="247" t="s">
        <v>2808</v>
      </c>
      <c r="C210" s="433"/>
      <c r="D210" s="427"/>
      <c r="E210" s="285" t="s">
        <v>72</v>
      </c>
      <c r="F210" s="410"/>
      <c r="G210" s="411"/>
      <c r="H210" s="99" t="s">
        <v>1981</v>
      </c>
      <c r="I210" s="259" t="s">
        <v>47</v>
      </c>
      <c r="J210" s="163"/>
    </row>
    <row r="211" spans="2:10" ht="16.5" customHeight="1" x14ac:dyDescent="0.3">
      <c r="B211" s="247" t="s">
        <v>2809</v>
      </c>
      <c r="C211" s="433"/>
      <c r="D211" s="431"/>
      <c r="E211" s="285" t="s">
        <v>72</v>
      </c>
      <c r="F211" s="411"/>
      <c r="G211" s="99" t="s">
        <v>1976</v>
      </c>
      <c r="H211" s="99" t="s">
        <v>1977</v>
      </c>
      <c r="I211" s="259" t="s">
        <v>47</v>
      </c>
      <c r="J211" s="163"/>
    </row>
    <row r="212" spans="2:10" ht="16.5" customHeight="1" x14ac:dyDescent="0.3">
      <c r="B212" s="247" t="s">
        <v>2810</v>
      </c>
      <c r="C212" s="433"/>
      <c r="D212" s="426" t="s">
        <v>2093</v>
      </c>
      <c r="E212" s="285" t="s">
        <v>72</v>
      </c>
      <c r="F212" s="409" t="s">
        <v>1982</v>
      </c>
      <c r="G212" s="409" t="s">
        <v>1983</v>
      </c>
      <c r="H212" s="99" t="s">
        <v>1984</v>
      </c>
      <c r="I212" s="259" t="s">
        <v>47</v>
      </c>
      <c r="J212" s="163"/>
    </row>
    <row r="213" spans="2:10" ht="16.5" customHeight="1" x14ac:dyDescent="0.3">
      <c r="B213" s="247" t="s">
        <v>2811</v>
      </c>
      <c r="C213" s="433"/>
      <c r="D213" s="427"/>
      <c r="E213" s="285" t="s">
        <v>72</v>
      </c>
      <c r="F213" s="410"/>
      <c r="G213" s="410"/>
      <c r="H213" s="99" t="s">
        <v>1985</v>
      </c>
      <c r="I213" s="259" t="s">
        <v>47</v>
      </c>
      <c r="J213" s="163"/>
    </row>
    <row r="214" spans="2:10" ht="16.5" customHeight="1" x14ac:dyDescent="0.3">
      <c r="B214" s="247" t="s">
        <v>2812</v>
      </c>
      <c r="C214" s="433"/>
      <c r="D214" s="427"/>
      <c r="E214" s="285" t="s">
        <v>72</v>
      </c>
      <c r="F214" s="410"/>
      <c r="G214" s="411"/>
      <c r="H214" s="99" t="s">
        <v>1986</v>
      </c>
      <c r="I214" s="259" t="s">
        <v>47</v>
      </c>
      <c r="J214" s="163"/>
    </row>
    <row r="215" spans="2:10" ht="16.5" customHeight="1" x14ac:dyDescent="0.3">
      <c r="B215" s="247" t="s">
        <v>2813</v>
      </c>
      <c r="C215" s="433"/>
      <c r="D215" s="427"/>
      <c r="E215" s="285" t="s">
        <v>72</v>
      </c>
      <c r="F215" s="410"/>
      <c r="G215" s="99" t="s">
        <v>1987</v>
      </c>
      <c r="H215" s="99" t="s">
        <v>1988</v>
      </c>
      <c r="I215" s="259" t="s">
        <v>47</v>
      </c>
      <c r="J215" s="163"/>
    </row>
    <row r="216" spans="2:10" ht="16.5" customHeight="1" x14ac:dyDescent="0.3">
      <c r="B216" s="247" t="s">
        <v>2814</v>
      </c>
      <c r="C216" s="433"/>
      <c r="D216" s="427"/>
      <c r="E216" s="285" t="s">
        <v>72</v>
      </c>
      <c r="F216" s="410"/>
      <c r="G216" s="99" t="s">
        <v>1989</v>
      </c>
      <c r="H216" s="99" t="s">
        <v>1990</v>
      </c>
      <c r="I216" s="259" t="s">
        <v>47</v>
      </c>
      <c r="J216" s="163"/>
    </row>
    <row r="217" spans="2:10" ht="16.5" customHeight="1" x14ac:dyDescent="0.3">
      <c r="B217" s="247" t="s">
        <v>2815</v>
      </c>
      <c r="C217" s="433"/>
      <c r="D217" s="431"/>
      <c r="E217" s="285" t="s">
        <v>72</v>
      </c>
      <c r="F217" s="411"/>
      <c r="G217" s="99" t="s">
        <v>1991</v>
      </c>
      <c r="H217" s="99" t="s">
        <v>1992</v>
      </c>
      <c r="I217" s="259" t="s">
        <v>47</v>
      </c>
      <c r="J217" s="163"/>
    </row>
    <row r="218" spans="2:10" ht="16.5" customHeight="1" x14ac:dyDescent="0.3">
      <c r="B218" s="247" t="s">
        <v>2816</v>
      </c>
      <c r="C218" s="433"/>
      <c r="D218" s="426" t="s">
        <v>2098</v>
      </c>
      <c r="E218" s="285" t="s">
        <v>72</v>
      </c>
      <c r="F218" s="409" t="s">
        <v>1908</v>
      </c>
      <c r="G218" s="415" t="s">
        <v>1909</v>
      </c>
      <c r="H218" s="99" t="s">
        <v>1910</v>
      </c>
      <c r="I218" s="259" t="s">
        <v>47</v>
      </c>
      <c r="J218" s="163"/>
    </row>
    <row r="219" spans="2:10" ht="16.5" customHeight="1" x14ac:dyDescent="0.3">
      <c r="B219" s="247" t="s">
        <v>2817</v>
      </c>
      <c r="C219" s="433"/>
      <c r="D219" s="427"/>
      <c r="E219" s="285" t="s">
        <v>72</v>
      </c>
      <c r="F219" s="411"/>
      <c r="G219" s="416"/>
      <c r="H219" s="99" t="s">
        <v>1942</v>
      </c>
      <c r="I219" s="259" t="s">
        <v>47</v>
      </c>
      <c r="J219" s="163"/>
    </row>
    <row r="220" spans="2:10" ht="16.5" customHeight="1" x14ac:dyDescent="0.3">
      <c r="B220" s="247" t="s">
        <v>2818</v>
      </c>
      <c r="C220" s="433"/>
      <c r="D220" s="427"/>
      <c r="E220" s="285" t="s">
        <v>72</v>
      </c>
      <c r="F220" s="257" t="s">
        <v>1912</v>
      </c>
      <c r="G220" s="257" t="s">
        <v>1913</v>
      </c>
      <c r="H220" s="99" t="s">
        <v>1941</v>
      </c>
      <c r="I220" s="259" t="s">
        <v>47</v>
      </c>
      <c r="J220" s="163"/>
    </row>
    <row r="221" spans="2:10" ht="16.5" customHeight="1" x14ac:dyDescent="0.3">
      <c r="B221" s="247" t="s">
        <v>2819</v>
      </c>
      <c r="C221" s="433"/>
      <c r="D221" s="428" t="s">
        <v>2091</v>
      </c>
      <c r="E221" s="285" t="s">
        <v>72</v>
      </c>
      <c r="F221" s="99" t="s">
        <v>1914</v>
      </c>
      <c r="G221" s="99" t="s">
        <v>1915</v>
      </c>
      <c r="H221" s="99" t="s">
        <v>1916</v>
      </c>
      <c r="I221" s="259" t="s">
        <v>47</v>
      </c>
      <c r="J221" s="163"/>
    </row>
    <row r="222" spans="2:10" ht="16.5" customHeight="1" x14ac:dyDescent="0.3">
      <c r="B222" s="247" t="s">
        <v>2820</v>
      </c>
      <c r="C222" s="433"/>
      <c r="D222" s="429"/>
      <c r="E222" s="285" t="s">
        <v>72</v>
      </c>
      <c r="F222" s="99" t="s">
        <v>1914</v>
      </c>
      <c r="G222" s="99" t="s">
        <v>1940</v>
      </c>
      <c r="H222" s="99"/>
      <c r="I222" s="259" t="s">
        <v>47</v>
      </c>
      <c r="J222" s="163"/>
    </row>
    <row r="223" spans="2:10" ht="16.5" customHeight="1" x14ac:dyDescent="0.3">
      <c r="B223" s="247" t="s">
        <v>2821</v>
      </c>
      <c r="C223" s="433"/>
      <c r="D223" s="429"/>
      <c r="E223" s="285" t="s">
        <v>72</v>
      </c>
      <c r="F223" s="99" t="s">
        <v>1917</v>
      </c>
      <c r="G223" s="99" t="s">
        <v>1918</v>
      </c>
      <c r="H223" s="99" t="s">
        <v>1919</v>
      </c>
      <c r="I223" s="259" t="s">
        <v>47</v>
      </c>
      <c r="J223" s="163"/>
    </row>
    <row r="224" spans="2:10" ht="16.5" customHeight="1" x14ac:dyDescent="0.3">
      <c r="B224" s="247" t="s">
        <v>2822</v>
      </c>
      <c r="C224" s="433"/>
      <c r="D224" s="429"/>
      <c r="E224" s="285" t="s">
        <v>72</v>
      </c>
      <c r="F224" s="99" t="s">
        <v>1920</v>
      </c>
      <c r="G224" s="99" t="s">
        <v>1921</v>
      </c>
      <c r="H224" s="99" t="s">
        <v>1922</v>
      </c>
      <c r="I224" s="259" t="s">
        <v>47</v>
      </c>
      <c r="J224" s="163"/>
    </row>
    <row r="225" spans="2:10" ht="16.5" customHeight="1" x14ac:dyDescent="0.3">
      <c r="B225" s="247" t="s">
        <v>2823</v>
      </c>
      <c r="C225" s="433"/>
      <c r="D225" s="429"/>
      <c r="E225" s="285" t="s">
        <v>72</v>
      </c>
      <c r="F225" s="99" t="s">
        <v>1923</v>
      </c>
      <c r="G225" s="99" t="s">
        <v>1924</v>
      </c>
      <c r="H225" s="99" t="s">
        <v>1925</v>
      </c>
      <c r="I225" s="259" t="s">
        <v>47</v>
      </c>
      <c r="J225" s="163"/>
    </row>
    <row r="226" spans="2:10" ht="16.5" customHeight="1" x14ac:dyDescent="0.3">
      <c r="B226" s="247" t="s">
        <v>2824</v>
      </c>
      <c r="C226" s="433"/>
      <c r="D226" s="429"/>
      <c r="E226" s="285" t="s">
        <v>72</v>
      </c>
      <c r="F226" s="99" t="s">
        <v>1926</v>
      </c>
      <c r="G226" s="99" t="s">
        <v>1928</v>
      </c>
      <c r="H226" s="99" t="s">
        <v>1919</v>
      </c>
      <c r="I226" s="259" t="s">
        <v>47</v>
      </c>
      <c r="J226" s="163"/>
    </row>
    <row r="227" spans="2:10" ht="16.5" customHeight="1" x14ac:dyDescent="0.3">
      <c r="B227" s="247" t="s">
        <v>2825</v>
      </c>
      <c r="C227" s="433"/>
      <c r="D227" s="429"/>
      <c r="E227" s="285" t="s">
        <v>72</v>
      </c>
      <c r="F227" s="99" t="s">
        <v>1927</v>
      </c>
      <c r="G227" s="99" t="s">
        <v>1929</v>
      </c>
      <c r="H227" s="99" t="s">
        <v>1922</v>
      </c>
      <c r="I227" s="259" t="s">
        <v>47</v>
      </c>
      <c r="J227" s="163"/>
    </row>
    <row r="228" spans="2:10" ht="16.5" customHeight="1" x14ac:dyDescent="0.3">
      <c r="B228" s="247" t="s">
        <v>2826</v>
      </c>
      <c r="C228" s="433"/>
      <c r="D228" s="429"/>
      <c r="E228" s="285" t="s">
        <v>72</v>
      </c>
      <c r="F228" s="99" t="s">
        <v>1930</v>
      </c>
      <c r="G228" s="258" t="s">
        <v>1931</v>
      </c>
      <c r="H228" s="99" t="s">
        <v>1932</v>
      </c>
      <c r="I228" s="259" t="s">
        <v>47</v>
      </c>
      <c r="J228" s="163"/>
    </row>
    <row r="229" spans="2:10" ht="16.5" customHeight="1" x14ac:dyDescent="0.3">
      <c r="B229" s="247" t="s">
        <v>2827</v>
      </c>
      <c r="C229" s="433"/>
      <c r="D229" s="429"/>
      <c r="E229" s="285" t="s">
        <v>72</v>
      </c>
      <c r="F229" s="99" t="s">
        <v>1935</v>
      </c>
      <c r="G229" s="99" t="s">
        <v>1936</v>
      </c>
      <c r="H229" s="99" t="s">
        <v>1938</v>
      </c>
      <c r="I229" s="259" t="s">
        <v>47</v>
      </c>
      <c r="J229" s="163"/>
    </row>
    <row r="230" spans="2:10" ht="16.5" customHeight="1" x14ac:dyDescent="0.3">
      <c r="B230" s="247" t="s">
        <v>2828</v>
      </c>
      <c r="C230" s="433"/>
      <c r="D230" s="429"/>
      <c r="E230" s="285" t="s">
        <v>72</v>
      </c>
      <c r="F230" s="99" t="s">
        <v>1935</v>
      </c>
      <c r="G230" s="99" t="s">
        <v>1937</v>
      </c>
      <c r="H230" s="99" t="s">
        <v>1939</v>
      </c>
      <c r="I230" s="259" t="s">
        <v>47</v>
      </c>
      <c r="J230" s="163"/>
    </row>
    <row r="231" spans="2:10" ht="16.5" customHeight="1" x14ac:dyDescent="0.3">
      <c r="B231" s="247" t="s">
        <v>2829</v>
      </c>
      <c r="C231" s="433"/>
      <c r="D231" s="430"/>
      <c r="E231" s="285" t="s">
        <v>72</v>
      </c>
      <c r="F231" s="99" t="s">
        <v>1933</v>
      </c>
      <c r="G231" s="258" t="s">
        <v>1934</v>
      </c>
      <c r="H231" s="99" t="s">
        <v>2044</v>
      </c>
      <c r="I231" s="259" t="s">
        <v>47</v>
      </c>
      <c r="J231" s="163"/>
    </row>
    <row r="232" spans="2:10" ht="16.5" customHeight="1" x14ac:dyDescent="0.3">
      <c r="B232" s="247" t="s">
        <v>2830</v>
      </c>
      <c r="C232" s="433"/>
      <c r="D232" s="426" t="s">
        <v>2092</v>
      </c>
      <c r="E232" s="285" t="s">
        <v>72</v>
      </c>
      <c r="F232" s="409" t="s">
        <v>1943</v>
      </c>
      <c r="G232" s="99" t="s">
        <v>1944</v>
      </c>
      <c r="H232" s="99" t="s">
        <v>1945</v>
      </c>
      <c r="I232" s="259" t="s">
        <v>47</v>
      </c>
      <c r="J232" s="163"/>
    </row>
    <row r="233" spans="2:10" ht="16.5" customHeight="1" x14ac:dyDescent="0.3">
      <c r="B233" s="247" t="s">
        <v>2831</v>
      </c>
      <c r="C233" s="433"/>
      <c r="D233" s="427"/>
      <c r="E233" s="285" t="s">
        <v>72</v>
      </c>
      <c r="F233" s="410"/>
      <c r="G233" s="99" t="s">
        <v>1946</v>
      </c>
      <c r="H233" s="99" t="s">
        <v>1947</v>
      </c>
      <c r="I233" s="259" t="s">
        <v>47</v>
      </c>
      <c r="J233" s="163"/>
    </row>
    <row r="234" spans="2:10" ht="16.5" customHeight="1" x14ac:dyDescent="0.3">
      <c r="B234" s="247" t="s">
        <v>2832</v>
      </c>
      <c r="C234" s="433"/>
      <c r="D234" s="427"/>
      <c r="E234" s="285" t="s">
        <v>72</v>
      </c>
      <c r="F234" s="410"/>
      <c r="G234" s="99" t="s">
        <v>1948</v>
      </c>
      <c r="H234" s="99" t="s">
        <v>1949</v>
      </c>
      <c r="I234" s="259" t="s">
        <v>47</v>
      </c>
      <c r="J234" s="163"/>
    </row>
    <row r="235" spans="2:10" ht="16.5" customHeight="1" x14ac:dyDescent="0.3">
      <c r="B235" s="247" t="s">
        <v>2833</v>
      </c>
      <c r="C235" s="433"/>
      <c r="D235" s="427"/>
      <c r="E235" s="285" t="s">
        <v>72</v>
      </c>
      <c r="F235" s="410"/>
      <c r="G235" s="99" t="s">
        <v>1950</v>
      </c>
      <c r="H235" s="99" t="s">
        <v>1951</v>
      </c>
      <c r="I235" s="259" t="s">
        <v>47</v>
      </c>
      <c r="J235" s="163"/>
    </row>
    <row r="236" spans="2:10" ht="16.5" customHeight="1" x14ac:dyDescent="0.3">
      <c r="B236" s="247" t="s">
        <v>2834</v>
      </c>
      <c r="C236" s="433"/>
      <c r="D236" s="427"/>
      <c r="E236" s="285" t="s">
        <v>72</v>
      </c>
      <c r="F236" s="410"/>
      <c r="G236" s="99" t="s">
        <v>1952</v>
      </c>
      <c r="H236" s="99" t="s">
        <v>1953</v>
      </c>
      <c r="I236" s="259" t="s">
        <v>47</v>
      </c>
      <c r="J236" s="163"/>
    </row>
    <row r="237" spans="2:10" ht="16.5" customHeight="1" x14ac:dyDescent="0.3">
      <c r="B237" s="247" t="s">
        <v>2835</v>
      </c>
      <c r="C237" s="433"/>
      <c r="D237" s="427"/>
      <c r="E237" s="285" t="s">
        <v>72</v>
      </c>
      <c r="F237" s="410"/>
      <c r="G237" s="99" t="s">
        <v>1956</v>
      </c>
      <c r="H237" s="99" t="s">
        <v>1954</v>
      </c>
      <c r="I237" s="259" t="s">
        <v>47</v>
      </c>
      <c r="J237" s="163"/>
    </row>
    <row r="238" spans="2:10" ht="16.5" customHeight="1" x14ac:dyDescent="0.3">
      <c r="B238" s="247" t="s">
        <v>2836</v>
      </c>
      <c r="C238" s="433"/>
      <c r="D238" s="427"/>
      <c r="E238" s="285" t="s">
        <v>72</v>
      </c>
      <c r="F238" s="410"/>
      <c r="G238" s="99" t="s">
        <v>1959</v>
      </c>
      <c r="H238" s="99" t="s">
        <v>1955</v>
      </c>
      <c r="I238" s="259" t="s">
        <v>47</v>
      </c>
      <c r="J238" s="163"/>
    </row>
    <row r="239" spans="2:10" ht="16.5" customHeight="1" x14ac:dyDescent="0.3">
      <c r="B239" s="247" t="s">
        <v>2837</v>
      </c>
      <c r="C239" s="433"/>
      <c r="D239" s="427"/>
      <c r="E239" s="285" t="s">
        <v>72</v>
      </c>
      <c r="F239" s="411"/>
      <c r="G239" s="258" t="s">
        <v>1957</v>
      </c>
      <c r="H239" s="99" t="s">
        <v>1958</v>
      </c>
      <c r="I239" s="259" t="s">
        <v>47</v>
      </c>
      <c r="J239" s="163"/>
    </row>
    <row r="240" spans="2:10" ht="16.5" customHeight="1" x14ac:dyDescent="0.3">
      <c r="B240" s="247" t="s">
        <v>2838</v>
      </c>
      <c r="C240" s="433"/>
      <c r="D240" s="427"/>
      <c r="E240" s="285" t="s">
        <v>72</v>
      </c>
      <c r="F240" s="409" t="s">
        <v>1971</v>
      </c>
      <c r="G240" s="409" t="s">
        <v>1960</v>
      </c>
      <c r="H240" s="99" t="s">
        <v>1961</v>
      </c>
      <c r="I240" s="259" t="s">
        <v>47</v>
      </c>
      <c r="J240" s="163"/>
    </row>
    <row r="241" spans="2:10" ht="16.5" customHeight="1" x14ac:dyDescent="0.3">
      <c r="B241" s="247" t="s">
        <v>2839</v>
      </c>
      <c r="C241" s="433"/>
      <c r="D241" s="427"/>
      <c r="E241" s="285" t="s">
        <v>72</v>
      </c>
      <c r="F241" s="410"/>
      <c r="G241" s="410"/>
      <c r="H241" s="99" t="s">
        <v>1962</v>
      </c>
      <c r="I241" s="259" t="s">
        <v>47</v>
      </c>
      <c r="J241" s="163"/>
    </row>
    <row r="242" spans="2:10" ht="16.5" customHeight="1" x14ac:dyDescent="0.3">
      <c r="B242" s="247" t="s">
        <v>2840</v>
      </c>
      <c r="C242" s="433"/>
      <c r="D242" s="427"/>
      <c r="E242" s="285" t="s">
        <v>72</v>
      </c>
      <c r="F242" s="410"/>
      <c r="G242" s="410"/>
      <c r="H242" s="99" t="s">
        <v>1963</v>
      </c>
      <c r="I242" s="259" t="s">
        <v>47</v>
      </c>
      <c r="J242" s="163"/>
    </row>
    <row r="243" spans="2:10" ht="16.5" customHeight="1" x14ac:dyDescent="0.3">
      <c r="B243" s="247" t="s">
        <v>2841</v>
      </c>
      <c r="C243" s="433"/>
      <c r="D243" s="427"/>
      <c r="E243" s="285" t="s">
        <v>72</v>
      </c>
      <c r="F243" s="410"/>
      <c r="G243" s="410"/>
      <c r="H243" s="99" t="s">
        <v>1964</v>
      </c>
      <c r="I243" s="259" t="s">
        <v>47</v>
      </c>
      <c r="J243" s="163"/>
    </row>
    <row r="244" spans="2:10" ht="16.5" customHeight="1" x14ac:dyDescent="0.3">
      <c r="B244" s="247" t="s">
        <v>2842</v>
      </c>
      <c r="C244" s="433"/>
      <c r="D244" s="427"/>
      <c r="E244" s="285" t="s">
        <v>72</v>
      </c>
      <c r="F244" s="410"/>
      <c r="G244" s="411"/>
      <c r="H244" s="99" t="s">
        <v>1965</v>
      </c>
      <c r="I244" s="259" t="s">
        <v>47</v>
      </c>
      <c r="J244" s="163"/>
    </row>
    <row r="245" spans="2:10" ht="16.5" customHeight="1" x14ac:dyDescent="0.3">
      <c r="B245" s="247" t="s">
        <v>2843</v>
      </c>
      <c r="C245" s="433"/>
      <c r="D245" s="427"/>
      <c r="E245" s="285" t="s">
        <v>72</v>
      </c>
      <c r="F245" s="410"/>
      <c r="G245" s="409" t="s">
        <v>1966</v>
      </c>
      <c r="H245" s="99" t="s">
        <v>1967</v>
      </c>
      <c r="I245" s="259" t="s">
        <v>47</v>
      </c>
      <c r="J245" s="163"/>
    </row>
    <row r="246" spans="2:10" ht="16.5" customHeight="1" x14ac:dyDescent="0.3">
      <c r="B246" s="247" t="s">
        <v>2844</v>
      </c>
      <c r="C246" s="433"/>
      <c r="D246" s="427"/>
      <c r="E246" s="285" t="s">
        <v>72</v>
      </c>
      <c r="F246" s="410"/>
      <c r="G246" s="411"/>
      <c r="H246" s="99" t="s">
        <v>1968</v>
      </c>
      <c r="I246" s="259" t="s">
        <v>47</v>
      </c>
      <c r="J246" s="163"/>
    </row>
    <row r="247" spans="2:10" ht="16.5" customHeight="1" x14ac:dyDescent="0.3">
      <c r="B247" s="247" t="s">
        <v>2845</v>
      </c>
      <c r="C247" s="433"/>
      <c r="D247" s="427"/>
      <c r="E247" s="285" t="s">
        <v>72</v>
      </c>
      <c r="F247" s="411"/>
      <c r="G247" s="258" t="s">
        <v>1969</v>
      </c>
      <c r="H247" s="99" t="s">
        <v>1970</v>
      </c>
      <c r="I247" s="259" t="s">
        <v>47</v>
      </c>
      <c r="J247" s="163"/>
    </row>
    <row r="248" spans="2:10" ht="16.5" customHeight="1" x14ac:dyDescent="0.3">
      <c r="B248" s="247" t="s">
        <v>2846</v>
      </c>
      <c r="C248" s="433"/>
      <c r="D248" s="427"/>
      <c r="E248" s="285" t="s">
        <v>72</v>
      </c>
      <c r="F248" s="409" t="s">
        <v>1973</v>
      </c>
      <c r="G248" s="99" t="s">
        <v>1972</v>
      </c>
      <c r="H248" s="99" t="s">
        <v>1974</v>
      </c>
      <c r="I248" s="259" t="s">
        <v>47</v>
      </c>
      <c r="J248" s="163"/>
    </row>
    <row r="249" spans="2:10" ht="16.5" customHeight="1" x14ac:dyDescent="0.3">
      <c r="B249" s="247" t="s">
        <v>2847</v>
      </c>
      <c r="C249" s="433"/>
      <c r="D249" s="427"/>
      <c r="E249" s="285" t="s">
        <v>72</v>
      </c>
      <c r="F249" s="410"/>
      <c r="G249" s="99" t="s">
        <v>1978</v>
      </c>
      <c r="H249" s="99" t="s">
        <v>1975</v>
      </c>
      <c r="I249" s="259" t="s">
        <v>47</v>
      </c>
      <c r="J249" s="163"/>
    </row>
    <row r="250" spans="2:10" ht="16.5" customHeight="1" x14ac:dyDescent="0.3">
      <c r="B250" s="247" t="s">
        <v>2848</v>
      </c>
      <c r="C250" s="433"/>
      <c r="D250" s="427"/>
      <c r="E250" s="285" t="s">
        <v>72</v>
      </c>
      <c r="F250" s="410"/>
      <c r="G250" s="409" t="s">
        <v>1979</v>
      </c>
      <c r="H250" s="99" t="s">
        <v>1980</v>
      </c>
      <c r="I250" s="259" t="s">
        <v>47</v>
      </c>
      <c r="J250" s="163"/>
    </row>
    <row r="251" spans="2:10" ht="16.5" customHeight="1" x14ac:dyDescent="0.3">
      <c r="B251" s="247" t="s">
        <v>2849</v>
      </c>
      <c r="C251" s="433"/>
      <c r="D251" s="427"/>
      <c r="E251" s="285" t="s">
        <v>72</v>
      </c>
      <c r="F251" s="410"/>
      <c r="G251" s="411"/>
      <c r="H251" s="99" t="s">
        <v>1981</v>
      </c>
      <c r="I251" s="259" t="s">
        <v>47</v>
      </c>
      <c r="J251" s="163"/>
    </row>
    <row r="252" spans="2:10" ht="16.5" customHeight="1" x14ac:dyDescent="0.3">
      <c r="B252" s="247" t="s">
        <v>2850</v>
      </c>
      <c r="C252" s="433"/>
      <c r="D252" s="431"/>
      <c r="E252" s="285" t="s">
        <v>72</v>
      </c>
      <c r="F252" s="411"/>
      <c r="G252" s="99" t="s">
        <v>1976</v>
      </c>
      <c r="H252" s="99" t="s">
        <v>1977</v>
      </c>
      <c r="I252" s="259" t="s">
        <v>47</v>
      </c>
      <c r="J252" s="163"/>
    </row>
    <row r="253" spans="2:10" ht="16.5" customHeight="1" x14ac:dyDescent="0.3">
      <c r="B253" s="247" t="s">
        <v>2851</v>
      </c>
      <c r="C253" s="433"/>
      <c r="D253" s="426" t="s">
        <v>2093</v>
      </c>
      <c r="E253" s="285" t="s">
        <v>72</v>
      </c>
      <c r="F253" s="409" t="s">
        <v>1982</v>
      </c>
      <c r="G253" s="409" t="s">
        <v>1983</v>
      </c>
      <c r="H253" s="99" t="s">
        <v>1984</v>
      </c>
      <c r="I253" s="259" t="s">
        <v>47</v>
      </c>
      <c r="J253" s="163"/>
    </row>
    <row r="254" spans="2:10" ht="16.5" customHeight="1" x14ac:dyDescent="0.3">
      <c r="B254" s="247" t="s">
        <v>2852</v>
      </c>
      <c r="C254" s="433"/>
      <c r="D254" s="427"/>
      <c r="E254" s="285" t="s">
        <v>72</v>
      </c>
      <c r="F254" s="410"/>
      <c r="G254" s="410"/>
      <c r="H254" s="99" t="s">
        <v>1985</v>
      </c>
      <c r="I254" s="259" t="s">
        <v>47</v>
      </c>
      <c r="J254" s="163"/>
    </row>
    <row r="255" spans="2:10" ht="16.5" customHeight="1" x14ac:dyDescent="0.3">
      <c r="B255" s="247" t="s">
        <v>2853</v>
      </c>
      <c r="C255" s="433"/>
      <c r="D255" s="427"/>
      <c r="E255" s="285" t="s">
        <v>72</v>
      </c>
      <c r="F255" s="410"/>
      <c r="G255" s="411"/>
      <c r="H255" s="99" t="s">
        <v>1986</v>
      </c>
      <c r="I255" s="259" t="s">
        <v>47</v>
      </c>
      <c r="J255" s="163"/>
    </row>
    <row r="256" spans="2:10" ht="16.5" customHeight="1" x14ac:dyDescent="0.3">
      <c r="B256" s="247" t="s">
        <v>2854</v>
      </c>
      <c r="C256" s="433"/>
      <c r="D256" s="427"/>
      <c r="E256" s="285" t="s">
        <v>72</v>
      </c>
      <c r="F256" s="410"/>
      <c r="G256" s="99" t="s">
        <v>1987</v>
      </c>
      <c r="H256" s="99" t="s">
        <v>1988</v>
      </c>
      <c r="I256" s="259" t="s">
        <v>47</v>
      </c>
      <c r="J256" s="163"/>
    </row>
    <row r="257" spans="2:10" ht="16.5" customHeight="1" x14ac:dyDescent="0.3">
      <c r="B257" s="247" t="s">
        <v>2855</v>
      </c>
      <c r="C257" s="433"/>
      <c r="D257" s="427"/>
      <c r="E257" s="285" t="s">
        <v>72</v>
      </c>
      <c r="F257" s="410"/>
      <c r="G257" s="99" t="s">
        <v>1989</v>
      </c>
      <c r="H257" s="99" t="s">
        <v>1990</v>
      </c>
      <c r="I257" s="259" t="s">
        <v>47</v>
      </c>
      <c r="J257" s="163"/>
    </row>
    <row r="258" spans="2:10" ht="16.5" customHeight="1" x14ac:dyDescent="0.3">
      <c r="B258" s="247" t="s">
        <v>2856</v>
      </c>
      <c r="C258" s="433"/>
      <c r="D258" s="431"/>
      <c r="E258" s="285" t="s">
        <v>72</v>
      </c>
      <c r="F258" s="411"/>
      <c r="G258" s="99" t="s">
        <v>1991</v>
      </c>
      <c r="H258" s="99" t="s">
        <v>1992</v>
      </c>
      <c r="I258" s="259" t="s">
        <v>47</v>
      </c>
      <c r="J258" s="163"/>
    </row>
    <row r="259" spans="2:10" ht="16.5" customHeight="1" x14ac:dyDescent="0.3">
      <c r="B259" s="247" t="s">
        <v>2857</v>
      </c>
      <c r="C259" s="433"/>
      <c r="D259" s="426" t="s">
        <v>2099</v>
      </c>
      <c r="E259" s="285" t="s">
        <v>72</v>
      </c>
      <c r="F259" s="409" t="s">
        <v>1908</v>
      </c>
      <c r="G259" s="415" t="s">
        <v>1909</v>
      </c>
      <c r="H259" s="99" t="s">
        <v>1910</v>
      </c>
      <c r="I259" s="259" t="s">
        <v>47</v>
      </c>
      <c r="J259" s="163"/>
    </row>
    <row r="260" spans="2:10" ht="16.5" customHeight="1" x14ac:dyDescent="0.3">
      <c r="B260" s="247" t="s">
        <v>2858</v>
      </c>
      <c r="C260" s="433"/>
      <c r="D260" s="427"/>
      <c r="E260" s="285" t="s">
        <v>72</v>
      </c>
      <c r="F260" s="411"/>
      <c r="G260" s="416"/>
      <c r="H260" s="99" t="s">
        <v>1942</v>
      </c>
      <c r="I260" s="259" t="s">
        <v>47</v>
      </c>
      <c r="J260" s="163"/>
    </row>
    <row r="261" spans="2:10" ht="16.5" customHeight="1" x14ac:dyDescent="0.3">
      <c r="B261" s="247" t="s">
        <v>2859</v>
      </c>
      <c r="C261" s="433"/>
      <c r="D261" s="427"/>
      <c r="E261" s="285" t="s">
        <v>72</v>
      </c>
      <c r="F261" s="257" t="s">
        <v>1912</v>
      </c>
      <c r="G261" s="257" t="s">
        <v>1913</v>
      </c>
      <c r="H261" s="99" t="s">
        <v>1941</v>
      </c>
      <c r="I261" s="259" t="s">
        <v>47</v>
      </c>
      <c r="J261" s="163"/>
    </row>
    <row r="262" spans="2:10" ht="16.5" customHeight="1" x14ac:dyDescent="0.3">
      <c r="B262" s="247" t="s">
        <v>2860</v>
      </c>
      <c r="C262" s="433"/>
      <c r="D262" s="428" t="s">
        <v>2091</v>
      </c>
      <c r="E262" s="285" t="s">
        <v>72</v>
      </c>
      <c r="F262" s="99" t="s">
        <v>1914</v>
      </c>
      <c r="G262" s="99" t="s">
        <v>1915</v>
      </c>
      <c r="H262" s="99" t="s">
        <v>1916</v>
      </c>
      <c r="I262" s="259" t="s">
        <v>47</v>
      </c>
      <c r="J262" s="163"/>
    </row>
    <row r="263" spans="2:10" ht="16.5" customHeight="1" x14ac:dyDescent="0.3">
      <c r="B263" s="247" t="s">
        <v>2861</v>
      </c>
      <c r="C263" s="433"/>
      <c r="D263" s="429"/>
      <c r="E263" s="285" t="s">
        <v>72</v>
      </c>
      <c r="F263" s="99" t="s">
        <v>1914</v>
      </c>
      <c r="G263" s="99" t="s">
        <v>1940</v>
      </c>
      <c r="H263" s="99"/>
      <c r="I263" s="259" t="s">
        <v>47</v>
      </c>
      <c r="J263" s="163"/>
    </row>
    <row r="264" spans="2:10" ht="16.5" customHeight="1" x14ac:dyDescent="0.3">
      <c r="B264" s="247" t="s">
        <v>2862</v>
      </c>
      <c r="C264" s="433"/>
      <c r="D264" s="429"/>
      <c r="E264" s="285" t="s">
        <v>72</v>
      </c>
      <c r="F264" s="99" t="s">
        <v>1917</v>
      </c>
      <c r="G264" s="99" t="s">
        <v>1918</v>
      </c>
      <c r="H264" s="99" t="s">
        <v>1919</v>
      </c>
      <c r="I264" s="259" t="s">
        <v>47</v>
      </c>
      <c r="J264" s="163"/>
    </row>
    <row r="265" spans="2:10" ht="16.5" customHeight="1" x14ac:dyDescent="0.3">
      <c r="B265" s="247" t="s">
        <v>2863</v>
      </c>
      <c r="C265" s="433"/>
      <c r="D265" s="429"/>
      <c r="E265" s="285" t="s">
        <v>72</v>
      </c>
      <c r="F265" s="99" t="s">
        <v>1920</v>
      </c>
      <c r="G265" s="99" t="s">
        <v>1921</v>
      </c>
      <c r="H265" s="99" t="s">
        <v>1922</v>
      </c>
      <c r="I265" s="259" t="s">
        <v>47</v>
      </c>
      <c r="J265" s="163"/>
    </row>
    <row r="266" spans="2:10" ht="16.5" customHeight="1" x14ac:dyDescent="0.3">
      <c r="B266" s="247" t="s">
        <v>2864</v>
      </c>
      <c r="C266" s="433"/>
      <c r="D266" s="429"/>
      <c r="E266" s="285" t="s">
        <v>72</v>
      </c>
      <c r="F266" s="99" t="s">
        <v>1923</v>
      </c>
      <c r="G266" s="99" t="s">
        <v>1924</v>
      </c>
      <c r="H266" s="99" t="s">
        <v>1925</v>
      </c>
      <c r="I266" s="259" t="s">
        <v>47</v>
      </c>
      <c r="J266" s="163"/>
    </row>
    <row r="267" spans="2:10" ht="16.5" customHeight="1" x14ac:dyDescent="0.3">
      <c r="B267" s="247" t="s">
        <v>2865</v>
      </c>
      <c r="C267" s="433"/>
      <c r="D267" s="429"/>
      <c r="E267" s="285" t="s">
        <v>72</v>
      </c>
      <c r="F267" s="99" t="s">
        <v>1926</v>
      </c>
      <c r="G267" s="99" t="s">
        <v>1928</v>
      </c>
      <c r="H267" s="99" t="s">
        <v>1919</v>
      </c>
      <c r="I267" s="259" t="s">
        <v>47</v>
      </c>
      <c r="J267" s="163"/>
    </row>
    <row r="268" spans="2:10" ht="16.5" customHeight="1" x14ac:dyDescent="0.3">
      <c r="B268" s="247" t="s">
        <v>2866</v>
      </c>
      <c r="C268" s="433"/>
      <c r="D268" s="429"/>
      <c r="E268" s="285" t="s">
        <v>72</v>
      </c>
      <c r="F268" s="99" t="s">
        <v>1927</v>
      </c>
      <c r="G268" s="99" t="s">
        <v>1929</v>
      </c>
      <c r="H268" s="99" t="s">
        <v>1922</v>
      </c>
      <c r="I268" s="259" t="s">
        <v>47</v>
      </c>
      <c r="J268" s="163"/>
    </row>
    <row r="269" spans="2:10" ht="16.5" customHeight="1" x14ac:dyDescent="0.3">
      <c r="B269" s="247" t="s">
        <v>2867</v>
      </c>
      <c r="C269" s="433"/>
      <c r="D269" s="429"/>
      <c r="E269" s="285" t="s">
        <v>72</v>
      </c>
      <c r="F269" s="99" t="s">
        <v>1930</v>
      </c>
      <c r="G269" s="258" t="s">
        <v>1931</v>
      </c>
      <c r="H269" s="99" t="s">
        <v>1932</v>
      </c>
      <c r="I269" s="259" t="s">
        <v>47</v>
      </c>
      <c r="J269" s="163"/>
    </row>
    <row r="270" spans="2:10" ht="16.5" customHeight="1" x14ac:dyDescent="0.3">
      <c r="B270" s="247" t="s">
        <v>2868</v>
      </c>
      <c r="C270" s="433"/>
      <c r="D270" s="429"/>
      <c r="E270" s="285" t="s">
        <v>72</v>
      </c>
      <c r="F270" s="99" t="s">
        <v>1935</v>
      </c>
      <c r="G270" s="99" t="s">
        <v>1936</v>
      </c>
      <c r="H270" s="99" t="s">
        <v>1938</v>
      </c>
      <c r="I270" s="259" t="s">
        <v>47</v>
      </c>
      <c r="J270" s="163"/>
    </row>
    <row r="271" spans="2:10" ht="16.5" customHeight="1" x14ac:dyDescent="0.3">
      <c r="B271" s="247" t="s">
        <v>2869</v>
      </c>
      <c r="C271" s="433"/>
      <c r="D271" s="429"/>
      <c r="E271" s="285" t="s">
        <v>72</v>
      </c>
      <c r="F271" s="99" t="s">
        <v>1935</v>
      </c>
      <c r="G271" s="99" t="s">
        <v>1937</v>
      </c>
      <c r="H271" s="99" t="s">
        <v>1939</v>
      </c>
      <c r="I271" s="259" t="s">
        <v>47</v>
      </c>
      <c r="J271" s="163"/>
    </row>
    <row r="272" spans="2:10" ht="16.5" customHeight="1" x14ac:dyDescent="0.3">
      <c r="B272" s="247" t="s">
        <v>2870</v>
      </c>
      <c r="C272" s="433"/>
      <c r="D272" s="430"/>
      <c r="E272" s="285" t="s">
        <v>72</v>
      </c>
      <c r="F272" s="99" t="s">
        <v>1933</v>
      </c>
      <c r="G272" s="258" t="s">
        <v>1934</v>
      </c>
      <c r="H272" s="99" t="s">
        <v>2044</v>
      </c>
      <c r="I272" s="259" t="s">
        <v>47</v>
      </c>
      <c r="J272" s="163"/>
    </row>
    <row r="273" spans="2:10" ht="16.5" customHeight="1" x14ac:dyDescent="0.3">
      <c r="B273" s="247" t="s">
        <v>2871</v>
      </c>
      <c r="C273" s="433"/>
      <c r="D273" s="426" t="s">
        <v>2092</v>
      </c>
      <c r="E273" s="285" t="s">
        <v>72</v>
      </c>
      <c r="F273" s="409" t="s">
        <v>1943</v>
      </c>
      <c r="G273" s="99" t="s">
        <v>1944</v>
      </c>
      <c r="H273" s="99" t="s">
        <v>1945</v>
      </c>
      <c r="I273" s="259" t="s">
        <v>47</v>
      </c>
      <c r="J273" s="163"/>
    </row>
    <row r="274" spans="2:10" ht="16.5" customHeight="1" x14ac:dyDescent="0.3">
      <c r="B274" s="247" t="s">
        <v>2872</v>
      </c>
      <c r="C274" s="433"/>
      <c r="D274" s="427"/>
      <c r="E274" s="285" t="s">
        <v>72</v>
      </c>
      <c r="F274" s="410"/>
      <c r="G274" s="99" t="s">
        <v>1946</v>
      </c>
      <c r="H274" s="99" t="s">
        <v>1947</v>
      </c>
      <c r="I274" s="259" t="s">
        <v>47</v>
      </c>
      <c r="J274" s="163"/>
    </row>
    <row r="275" spans="2:10" ht="16.5" customHeight="1" x14ac:dyDescent="0.3">
      <c r="B275" s="247" t="s">
        <v>2873</v>
      </c>
      <c r="C275" s="433"/>
      <c r="D275" s="427"/>
      <c r="E275" s="285" t="s">
        <v>72</v>
      </c>
      <c r="F275" s="410"/>
      <c r="G275" s="99" t="s">
        <v>1948</v>
      </c>
      <c r="H275" s="99" t="s">
        <v>1949</v>
      </c>
      <c r="I275" s="259" t="s">
        <v>47</v>
      </c>
      <c r="J275" s="163"/>
    </row>
    <row r="276" spans="2:10" ht="16.5" customHeight="1" x14ac:dyDescent="0.3">
      <c r="B276" s="247" t="s">
        <v>2874</v>
      </c>
      <c r="C276" s="433"/>
      <c r="D276" s="427"/>
      <c r="E276" s="285" t="s">
        <v>72</v>
      </c>
      <c r="F276" s="410"/>
      <c r="G276" s="99" t="s">
        <v>1950</v>
      </c>
      <c r="H276" s="99" t="s">
        <v>1951</v>
      </c>
      <c r="I276" s="259" t="s">
        <v>47</v>
      </c>
      <c r="J276" s="163"/>
    </row>
    <row r="277" spans="2:10" ht="16.5" customHeight="1" x14ac:dyDescent="0.3">
      <c r="B277" s="247" t="s">
        <v>2875</v>
      </c>
      <c r="C277" s="433"/>
      <c r="D277" s="427"/>
      <c r="E277" s="285" t="s">
        <v>72</v>
      </c>
      <c r="F277" s="410"/>
      <c r="G277" s="99" t="s">
        <v>1952</v>
      </c>
      <c r="H277" s="99" t="s">
        <v>1953</v>
      </c>
      <c r="I277" s="259" t="s">
        <v>47</v>
      </c>
      <c r="J277" s="163"/>
    </row>
    <row r="278" spans="2:10" ht="16.5" customHeight="1" x14ac:dyDescent="0.3">
      <c r="B278" s="247" t="s">
        <v>2876</v>
      </c>
      <c r="C278" s="433"/>
      <c r="D278" s="427"/>
      <c r="E278" s="285" t="s">
        <v>72</v>
      </c>
      <c r="F278" s="410"/>
      <c r="G278" s="99" t="s">
        <v>1956</v>
      </c>
      <c r="H278" s="99" t="s">
        <v>1954</v>
      </c>
      <c r="I278" s="259" t="s">
        <v>47</v>
      </c>
      <c r="J278" s="163"/>
    </row>
    <row r="279" spans="2:10" ht="16.5" customHeight="1" x14ac:dyDescent="0.3">
      <c r="B279" s="247" t="s">
        <v>2877</v>
      </c>
      <c r="C279" s="433"/>
      <c r="D279" s="427"/>
      <c r="E279" s="285" t="s">
        <v>72</v>
      </c>
      <c r="F279" s="410"/>
      <c r="G279" s="99" t="s">
        <v>1959</v>
      </c>
      <c r="H279" s="99" t="s">
        <v>1955</v>
      </c>
      <c r="I279" s="259" t="s">
        <v>47</v>
      </c>
      <c r="J279" s="163"/>
    </row>
    <row r="280" spans="2:10" ht="16.5" customHeight="1" x14ac:dyDescent="0.3">
      <c r="B280" s="247" t="s">
        <v>2878</v>
      </c>
      <c r="C280" s="433"/>
      <c r="D280" s="427"/>
      <c r="E280" s="285" t="s">
        <v>72</v>
      </c>
      <c r="F280" s="411"/>
      <c r="G280" s="258" t="s">
        <v>1957</v>
      </c>
      <c r="H280" s="99" t="s">
        <v>1958</v>
      </c>
      <c r="I280" s="259" t="s">
        <v>47</v>
      </c>
      <c r="J280" s="163"/>
    </row>
    <row r="281" spans="2:10" ht="16.5" customHeight="1" x14ac:dyDescent="0.3">
      <c r="B281" s="247" t="s">
        <v>2879</v>
      </c>
      <c r="C281" s="433"/>
      <c r="D281" s="427"/>
      <c r="E281" s="285" t="s">
        <v>72</v>
      </c>
      <c r="F281" s="409" t="s">
        <v>1971</v>
      </c>
      <c r="G281" s="409" t="s">
        <v>1960</v>
      </c>
      <c r="H281" s="99" t="s">
        <v>1961</v>
      </c>
      <c r="I281" s="259" t="s">
        <v>47</v>
      </c>
      <c r="J281" s="163"/>
    </row>
    <row r="282" spans="2:10" ht="16.5" customHeight="1" x14ac:dyDescent="0.3">
      <c r="B282" s="247" t="s">
        <v>2880</v>
      </c>
      <c r="C282" s="433"/>
      <c r="D282" s="427"/>
      <c r="E282" s="285" t="s">
        <v>72</v>
      </c>
      <c r="F282" s="410"/>
      <c r="G282" s="410"/>
      <c r="H282" s="99" t="s">
        <v>1962</v>
      </c>
      <c r="I282" s="259" t="s">
        <v>47</v>
      </c>
      <c r="J282" s="163"/>
    </row>
    <row r="283" spans="2:10" ht="16.5" customHeight="1" x14ac:dyDescent="0.3">
      <c r="B283" s="247" t="s">
        <v>2881</v>
      </c>
      <c r="C283" s="433"/>
      <c r="D283" s="427"/>
      <c r="E283" s="285" t="s">
        <v>72</v>
      </c>
      <c r="F283" s="410"/>
      <c r="G283" s="410"/>
      <c r="H283" s="99" t="s">
        <v>1963</v>
      </c>
      <c r="I283" s="259" t="s">
        <v>47</v>
      </c>
      <c r="J283" s="163"/>
    </row>
    <row r="284" spans="2:10" ht="16.5" customHeight="1" x14ac:dyDescent="0.3">
      <c r="B284" s="247" t="s">
        <v>2882</v>
      </c>
      <c r="C284" s="433"/>
      <c r="D284" s="427"/>
      <c r="E284" s="285" t="s">
        <v>72</v>
      </c>
      <c r="F284" s="410"/>
      <c r="G284" s="410"/>
      <c r="H284" s="99" t="s">
        <v>1964</v>
      </c>
      <c r="I284" s="259" t="s">
        <v>47</v>
      </c>
      <c r="J284" s="163"/>
    </row>
    <row r="285" spans="2:10" ht="16.5" customHeight="1" x14ac:dyDescent="0.3">
      <c r="B285" s="247" t="s">
        <v>2883</v>
      </c>
      <c r="C285" s="433"/>
      <c r="D285" s="427"/>
      <c r="E285" s="285" t="s">
        <v>72</v>
      </c>
      <c r="F285" s="410"/>
      <c r="G285" s="411"/>
      <c r="H285" s="99" t="s">
        <v>1965</v>
      </c>
      <c r="I285" s="259" t="s">
        <v>47</v>
      </c>
      <c r="J285" s="163"/>
    </row>
    <row r="286" spans="2:10" ht="16.5" customHeight="1" x14ac:dyDescent="0.3">
      <c r="B286" s="247" t="s">
        <v>2884</v>
      </c>
      <c r="C286" s="433"/>
      <c r="D286" s="427"/>
      <c r="E286" s="285" t="s">
        <v>72</v>
      </c>
      <c r="F286" s="410"/>
      <c r="G286" s="409" t="s">
        <v>1966</v>
      </c>
      <c r="H286" s="99" t="s">
        <v>1967</v>
      </c>
      <c r="I286" s="259" t="s">
        <v>47</v>
      </c>
      <c r="J286" s="163"/>
    </row>
    <row r="287" spans="2:10" ht="16.5" customHeight="1" x14ac:dyDescent="0.3">
      <c r="B287" s="247" t="s">
        <v>2885</v>
      </c>
      <c r="C287" s="433"/>
      <c r="D287" s="427"/>
      <c r="E287" s="285" t="s">
        <v>72</v>
      </c>
      <c r="F287" s="410"/>
      <c r="G287" s="411"/>
      <c r="H287" s="99" t="s">
        <v>1968</v>
      </c>
      <c r="I287" s="259" t="s">
        <v>47</v>
      </c>
      <c r="J287" s="163"/>
    </row>
    <row r="288" spans="2:10" ht="16.5" customHeight="1" x14ac:dyDescent="0.3">
      <c r="B288" s="247" t="s">
        <v>2886</v>
      </c>
      <c r="C288" s="433"/>
      <c r="D288" s="427"/>
      <c r="E288" s="285" t="s">
        <v>72</v>
      </c>
      <c r="F288" s="411"/>
      <c r="G288" s="258" t="s">
        <v>1969</v>
      </c>
      <c r="H288" s="99" t="s">
        <v>1970</v>
      </c>
      <c r="I288" s="259" t="s">
        <v>47</v>
      </c>
      <c r="J288" s="163"/>
    </row>
    <row r="289" spans="2:10" ht="16.5" customHeight="1" x14ac:dyDescent="0.3">
      <c r="B289" s="247" t="s">
        <v>2887</v>
      </c>
      <c r="C289" s="433"/>
      <c r="D289" s="427"/>
      <c r="E289" s="285" t="s">
        <v>72</v>
      </c>
      <c r="F289" s="409" t="s">
        <v>1973</v>
      </c>
      <c r="G289" s="99" t="s">
        <v>1972</v>
      </c>
      <c r="H289" s="99" t="s">
        <v>1974</v>
      </c>
      <c r="I289" s="259" t="s">
        <v>47</v>
      </c>
      <c r="J289" s="163"/>
    </row>
    <row r="290" spans="2:10" ht="16.5" customHeight="1" x14ac:dyDescent="0.3">
      <c r="B290" s="247" t="s">
        <v>2888</v>
      </c>
      <c r="C290" s="433"/>
      <c r="D290" s="427"/>
      <c r="E290" s="285" t="s">
        <v>72</v>
      </c>
      <c r="F290" s="410"/>
      <c r="G290" s="99" t="s">
        <v>1978</v>
      </c>
      <c r="H290" s="99" t="s">
        <v>1975</v>
      </c>
      <c r="I290" s="259" t="s">
        <v>47</v>
      </c>
      <c r="J290" s="163"/>
    </row>
    <row r="291" spans="2:10" ht="16.5" customHeight="1" x14ac:dyDescent="0.3">
      <c r="B291" s="247" t="s">
        <v>2889</v>
      </c>
      <c r="C291" s="433"/>
      <c r="D291" s="427"/>
      <c r="E291" s="285" t="s">
        <v>72</v>
      </c>
      <c r="F291" s="410"/>
      <c r="G291" s="409" t="s">
        <v>1979</v>
      </c>
      <c r="H291" s="99" t="s">
        <v>1980</v>
      </c>
      <c r="I291" s="259" t="s">
        <v>47</v>
      </c>
      <c r="J291" s="163"/>
    </row>
    <row r="292" spans="2:10" ht="16.5" customHeight="1" x14ac:dyDescent="0.3">
      <c r="B292" s="247" t="s">
        <v>2890</v>
      </c>
      <c r="C292" s="433"/>
      <c r="D292" s="427"/>
      <c r="E292" s="285" t="s">
        <v>72</v>
      </c>
      <c r="F292" s="410"/>
      <c r="G292" s="411"/>
      <c r="H292" s="99" t="s">
        <v>1981</v>
      </c>
      <c r="I292" s="259" t="s">
        <v>47</v>
      </c>
      <c r="J292" s="163"/>
    </row>
    <row r="293" spans="2:10" ht="16.5" customHeight="1" x14ac:dyDescent="0.3">
      <c r="B293" s="247" t="s">
        <v>2891</v>
      </c>
      <c r="C293" s="433"/>
      <c r="D293" s="431"/>
      <c r="E293" s="285" t="s">
        <v>72</v>
      </c>
      <c r="F293" s="411"/>
      <c r="G293" s="99" t="s">
        <v>1976</v>
      </c>
      <c r="H293" s="99" t="s">
        <v>1977</v>
      </c>
      <c r="I293" s="259" t="s">
        <v>47</v>
      </c>
      <c r="J293" s="163"/>
    </row>
    <row r="294" spans="2:10" ht="16.5" customHeight="1" x14ac:dyDescent="0.3">
      <c r="B294" s="247" t="s">
        <v>2892</v>
      </c>
      <c r="C294" s="433"/>
      <c r="D294" s="426" t="s">
        <v>2093</v>
      </c>
      <c r="E294" s="285" t="s">
        <v>72</v>
      </c>
      <c r="F294" s="409" t="s">
        <v>1982</v>
      </c>
      <c r="G294" s="409" t="s">
        <v>1983</v>
      </c>
      <c r="H294" s="99" t="s">
        <v>1984</v>
      </c>
      <c r="I294" s="259" t="s">
        <v>47</v>
      </c>
      <c r="J294" s="163"/>
    </row>
    <row r="295" spans="2:10" ht="16.5" customHeight="1" x14ac:dyDescent="0.3">
      <c r="B295" s="247" t="s">
        <v>2893</v>
      </c>
      <c r="C295" s="433"/>
      <c r="D295" s="427"/>
      <c r="E295" s="285" t="s">
        <v>72</v>
      </c>
      <c r="F295" s="410"/>
      <c r="G295" s="410"/>
      <c r="H295" s="99" t="s">
        <v>1985</v>
      </c>
      <c r="I295" s="259" t="s">
        <v>47</v>
      </c>
      <c r="J295" s="163"/>
    </row>
    <row r="296" spans="2:10" ht="16.5" customHeight="1" x14ac:dyDescent="0.3">
      <c r="B296" s="247" t="s">
        <v>2894</v>
      </c>
      <c r="C296" s="433"/>
      <c r="D296" s="427"/>
      <c r="E296" s="285" t="s">
        <v>72</v>
      </c>
      <c r="F296" s="410"/>
      <c r="G296" s="411"/>
      <c r="H296" s="99" t="s">
        <v>1986</v>
      </c>
      <c r="I296" s="259" t="s">
        <v>47</v>
      </c>
      <c r="J296" s="163"/>
    </row>
    <row r="297" spans="2:10" ht="16.5" customHeight="1" x14ac:dyDescent="0.3">
      <c r="B297" s="247" t="s">
        <v>2895</v>
      </c>
      <c r="C297" s="433"/>
      <c r="D297" s="427"/>
      <c r="E297" s="285" t="s">
        <v>72</v>
      </c>
      <c r="F297" s="410"/>
      <c r="G297" s="99" t="s">
        <v>1987</v>
      </c>
      <c r="H297" s="99" t="s">
        <v>1988</v>
      </c>
      <c r="I297" s="259" t="s">
        <v>47</v>
      </c>
      <c r="J297" s="163"/>
    </row>
    <row r="298" spans="2:10" ht="16.5" customHeight="1" x14ac:dyDescent="0.3">
      <c r="B298" s="247" t="s">
        <v>2896</v>
      </c>
      <c r="C298" s="433"/>
      <c r="D298" s="427"/>
      <c r="E298" s="285" t="s">
        <v>72</v>
      </c>
      <c r="F298" s="410"/>
      <c r="G298" s="99" t="s">
        <v>1989</v>
      </c>
      <c r="H298" s="99" t="s">
        <v>1990</v>
      </c>
      <c r="I298" s="259" t="s">
        <v>47</v>
      </c>
      <c r="J298" s="163"/>
    </row>
    <row r="299" spans="2:10" ht="16.5" customHeight="1" x14ac:dyDescent="0.3">
      <c r="B299" s="247" t="s">
        <v>2897</v>
      </c>
      <c r="C299" s="433"/>
      <c r="D299" s="431"/>
      <c r="E299" s="285" t="s">
        <v>72</v>
      </c>
      <c r="F299" s="411"/>
      <c r="G299" s="99" t="s">
        <v>1991</v>
      </c>
      <c r="H299" s="99" t="s">
        <v>1992</v>
      </c>
      <c r="I299" s="259" t="s">
        <v>47</v>
      </c>
      <c r="J299" s="163"/>
    </row>
    <row r="300" spans="2:10" ht="16.5" customHeight="1" x14ac:dyDescent="0.3">
      <c r="B300" s="247" t="s">
        <v>2898</v>
      </c>
      <c r="C300" s="433"/>
      <c r="D300" s="426" t="s">
        <v>2100</v>
      </c>
      <c r="E300" s="285" t="s">
        <v>72</v>
      </c>
      <c r="F300" s="409" t="s">
        <v>1908</v>
      </c>
      <c r="G300" s="415" t="s">
        <v>1909</v>
      </c>
      <c r="H300" s="99" t="s">
        <v>1910</v>
      </c>
      <c r="I300" s="259" t="s">
        <v>47</v>
      </c>
      <c r="J300" s="163"/>
    </row>
    <row r="301" spans="2:10" ht="16.5" customHeight="1" x14ac:dyDescent="0.3">
      <c r="B301" s="247" t="s">
        <v>2899</v>
      </c>
      <c r="C301" s="433"/>
      <c r="D301" s="427"/>
      <c r="E301" s="285" t="s">
        <v>72</v>
      </c>
      <c r="F301" s="411"/>
      <c r="G301" s="416"/>
      <c r="H301" s="99" t="s">
        <v>1942</v>
      </c>
      <c r="I301" s="259" t="s">
        <v>47</v>
      </c>
      <c r="J301" s="163"/>
    </row>
    <row r="302" spans="2:10" ht="16.5" customHeight="1" x14ac:dyDescent="0.3">
      <c r="B302" s="247" t="s">
        <v>2900</v>
      </c>
      <c r="C302" s="433"/>
      <c r="D302" s="427"/>
      <c r="E302" s="285" t="s">
        <v>72</v>
      </c>
      <c r="F302" s="257" t="s">
        <v>1912</v>
      </c>
      <c r="G302" s="257" t="s">
        <v>1913</v>
      </c>
      <c r="H302" s="99" t="s">
        <v>1941</v>
      </c>
      <c r="I302" s="259" t="s">
        <v>47</v>
      </c>
      <c r="J302" s="163"/>
    </row>
    <row r="303" spans="2:10" ht="16.5" customHeight="1" x14ac:dyDescent="0.3">
      <c r="B303" s="247" t="s">
        <v>2901</v>
      </c>
      <c r="C303" s="433"/>
      <c r="D303" s="428" t="s">
        <v>2091</v>
      </c>
      <c r="E303" s="285" t="s">
        <v>72</v>
      </c>
      <c r="F303" s="99" t="s">
        <v>1914</v>
      </c>
      <c r="G303" s="99" t="s">
        <v>1915</v>
      </c>
      <c r="H303" s="99" t="s">
        <v>1916</v>
      </c>
      <c r="I303" s="259" t="s">
        <v>47</v>
      </c>
      <c r="J303" s="163"/>
    </row>
    <row r="304" spans="2:10" ht="16.5" customHeight="1" x14ac:dyDescent="0.3">
      <c r="B304" s="247" t="s">
        <v>2902</v>
      </c>
      <c r="C304" s="433"/>
      <c r="D304" s="429"/>
      <c r="E304" s="285" t="s">
        <v>72</v>
      </c>
      <c r="F304" s="99" t="s">
        <v>1914</v>
      </c>
      <c r="G304" s="99" t="s">
        <v>1940</v>
      </c>
      <c r="H304" s="99"/>
      <c r="I304" s="259" t="s">
        <v>47</v>
      </c>
      <c r="J304" s="163"/>
    </row>
    <row r="305" spans="2:10" ht="16.5" customHeight="1" x14ac:dyDescent="0.3">
      <c r="B305" s="247" t="s">
        <v>2903</v>
      </c>
      <c r="C305" s="433"/>
      <c r="D305" s="429"/>
      <c r="E305" s="285" t="s">
        <v>72</v>
      </c>
      <c r="F305" s="99" t="s">
        <v>1917</v>
      </c>
      <c r="G305" s="99" t="s">
        <v>1918</v>
      </c>
      <c r="H305" s="99" t="s">
        <v>1919</v>
      </c>
      <c r="I305" s="259" t="s">
        <v>47</v>
      </c>
      <c r="J305" s="163"/>
    </row>
    <row r="306" spans="2:10" ht="16.5" customHeight="1" x14ac:dyDescent="0.3">
      <c r="B306" s="247" t="s">
        <v>2904</v>
      </c>
      <c r="C306" s="433"/>
      <c r="D306" s="429"/>
      <c r="E306" s="285" t="s">
        <v>72</v>
      </c>
      <c r="F306" s="99" t="s">
        <v>1920</v>
      </c>
      <c r="G306" s="99" t="s">
        <v>1921</v>
      </c>
      <c r="H306" s="99" t="s">
        <v>1922</v>
      </c>
      <c r="I306" s="259" t="s">
        <v>47</v>
      </c>
      <c r="J306" s="163"/>
    </row>
    <row r="307" spans="2:10" ht="16.5" customHeight="1" x14ac:dyDescent="0.3">
      <c r="B307" s="247" t="s">
        <v>2905</v>
      </c>
      <c r="C307" s="433"/>
      <c r="D307" s="429"/>
      <c r="E307" s="285" t="s">
        <v>72</v>
      </c>
      <c r="F307" s="99" t="s">
        <v>1923</v>
      </c>
      <c r="G307" s="99" t="s">
        <v>1924</v>
      </c>
      <c r="H307" s="99" t="s">
        <v>1925</v>
      </c>
      <c r="I307" s="259" t="s">
        <v>47</v>
      </c>
      <c r="J307" s="163"/>
    </row>
    <row r="308" spans="2:10" ht="16.5" customHeight="1" x14ac:dyDescent="0.3">
      <c r="B308" s="247" t="s">
        <v>2906</v>
      </c>
      <c r="C308" s="433"/>
      <c r="D308" s="429"/>
      <c r="E308" s="285" t="s">
        <v>72</v>
      </c>
      <c r="F308" s="99" t="s">
        <v>1926</v>
      </c>
      <c r="G308" s="99" t="s">
        <v>1928</v>
      </c>
      <c r="H308" s="99" t="s">
        <v>1919</v>
      </c>
      <c r="I308" s="259" t="s">
        <v>47</v>
      </c>
      <c r="J308" s="163"/>
    </row>
    <row r="309" spans="2:10" ht="16.5" customHeight="1" x14ac:dyDescent="0.3">
      <c r="B309" s="247" t="s">
        <v>2907</v>
      </c>
      <c r="C309" s="433"/>
      <c r="D309" s="429"/>
      <c r="E309" s="285" t="s">
        <v>72</v>
      </c>
      <c r="F309" s="99" t="s">
        <v>1927</v>
      </c>
      <c r="G309" s="99" t="s">
        <v>1929</v>
      </c>
      <c r="H309" s="99" t="s">
        <v>1922</v>
      </c>
      <c r="I309" s="259" t="s">
        <v>47</v>
      </c>
      <c r="J309" s="163"/>
    </row>
    <row r="310" spans="2:10" ht="16.5" customHeight="1" x14ac:dyDescent="0.3">
      <c r="B310" s="247" t="s">
        <v>2908</v>
      </c>
      <c r="C310" s="433"/>
      <c r="D310" s="429"/>
      <c r="E310" s="285" t="s">
        <v>72</v>
      </c>
      <c r="F310" s="99" t="s">
        <v>1930</v>
      </c>
      <c r="G310" s="258" t="s">
        <v>1931</v>
      </c>
      <c r="H310" s="99" t="s">
        <v>1932</v>
      </c>
      <c r="I310" s="259" t="s">
        <v>47</v>
      </c>
      <c r="J310" s="163"/>
    </row>
    <row r="311" spans="2:10" ht="16.5" customHeight="1" x14ac:dyDescent="0.3">
      <c r="B311" s="247" t="s">
        <v>2909</v>
      </c>
      <c r="C311" s="433"/>
      <c r="D311" s="429"/>
      <c r="E311" s="285" t="s">
        <v>72</v>
      </c>
      <c r="F311" s="99" t="s">
        <v>1935</v>
      </c>
      <c r="G311" s="99" t="s">
        <v>1936</v>
      </c>
      <c r="H311" s="99" t="s">
        <v>1938</v>
      </c>
      <c r="I311" s="259" t="s">
        <v>47</v>
      </c>
      <c r="J311" s="163"/>
    </row>
    <row r="312" spans="2:10" ht="16.5" customHeight="1" x14ac:dyDescent="0.3">
      <c r="B312" s="247" t="s">
        <v>2910</v>
      </c>
      <c r="C312" s="433"/>
      <c r="D312" s="429"/>
      <c r="E312" s="285" t="s">
        <v>72</v>
      </c>
      <c r="F312" s="99" t="s">
        <v>1935</v>
      </c>
      <c r="G312" s="99" t="s">
        <v>1937</v>
      </c>
      <c r="H312" s="99" t="s">
        <v>1939</v>
      </c>
      <c r="I312" s="259" t="s">
        <v>47</v>
      </c>
      <c r="J312" s="163"/>
    </row>
    <row r="313" spans="2:10" ht="16.5" customHeight="1" x14ac:dyDescent="0.3">
      <c r="B313" s="247" t="s">
        <v>2911</v>
      </c>
      <c r="C313" s="433"/>
      <c r="D313" s="430"/>
      <c r="E313" s="285" t="s">
        <v>72</v>
      </c>
      <c r="F313" s="99" t="s">
        <v>1933</v>
      </c>
      <c r="G313" s="258" t="s">
        <v>1934</v>
      </c>
      <c r="H313" s="99" t="s">
        <v>2044</v>
      </c>
      <c r="I313" s="259" t="s">
        <v>47</v>
      </c>
      <c r="J313" s="163"/>
    </row>
    <row r="314" spans="2:10" ht="16.5" customHeight="1" x14ac:dyDescent="0.3">
      <c r="B314" s="247" t="s">
        <v>2912</v>
      </c>
      <c r="C314" s="433"/>
      <c r="D314" s="426" t="s">
        <v>2092</v>
      </c>
      <c r="E314" s="285" t="s">
        <v>72</v>
      </c>
      <c r="F314" s="409" t="s">
        <v>1943</v>
      </c>
      <c r="G314" s="99" t="s">
        <v>1944</v>
      </c>
      <c r="H314" s="99" t="s">
        <v>1945</v>
      </c>
      <c r="I314" s="259" t="s">
        <v>47</v>
      </c>
      <c r="J314" s="163"/>
    </row>
    <row r="315" spans="2:10" ht="16.5" customHeight="1" x14ac:dyDescent="0.3">
      <c r="B315" s="247" t="s">
        <v>2913</v>
      </c>
      <c r="C315" s="433"/>
      <c r="D315" s="427"/>
      <c r="E315" s="285" t="s">
        <v>72</v>
      </c>
      <c r="F315" s="410"/>
      <c r="G315" s="99" t="s">
        <v>1946</v>
      </c>
      <c r="H315" s="99" t="s">
        <v>1947</v>
      </c>
      <c r="I315" s="259" t="s">
        <v>47</v>
      </c>
      <c r="J315" s="163"/>
    </row>
    <row r="316" spans="2:10" ht="16.5" customHeight="1" x14ac:dyDescent="0.3">
      <c r="B316" s="247" t="s">
        <v>2914</v>
      </c>
      <c r="C316" s="433"/>
      <c r="D316" s="427"/>
      <c r="E316" s="285" t="s">
        <v>72</v>
      </c>
      <c r="F316" s="410"/>
      <c r="G316" s="99" t="s">
        <v>1948</v>
      </c>
      <c r="H316" s="99" t="s">
        <v>1949</v>
      </c>
      <c r="I316" s="259" t="s">
        <v>47</v>
      </c>
      <c r="J316" s="163"/>
    </row>
    <row r="317" spans="2:10" ht="16.5" customHeight="1" x14ac:dyDescent="0.3">
      <c r="B317" s="247" t="s">
        <v>2915</v>
      </c>
      <c r="C317" s="433"/>
      <c r="D317" s="427"/>
      <c r="E317" s="285" t="s">
        <v>72</v>
      </c>
      <c r="F317" s="410"/>
      <c r="G317" s="99" t="s">
        <v>1950</v>
      </c>
      <c r="H317" s="99" t="s">
        <v>1951</v>
      </c>
      <c r="I317" s="259" t="s">
        <v>47</v>
      </c>
      <c r="J317" s="163"/>
    </row>
    <row r="318" spans="2:10" ht="16.5" customHeight="1" x14ac:dyDescent="0.3">
      <c r="B318" s="247" t="s">
        <v>2916</v>
      </c>
      <c r="C318" s="433"/>
      <c r="D318" s="427"/>
      <c r="E318" s="285" t="s">
        <v>72</v>
      </c>
      <c r="F318" s="410"/>
      <c r="G318" s="99" t="s">
        <v>1952</v>
      </c>
      <c r="H318" s="99" t="s">
        <v>1953</v>
      </c>
      <c r="I318" s="259" t="s">
        <v>47</v>
      </c>
      <c r="J318" s="163"/>
    </row>
    <row r="319" spans="2:10" ht="16.5" customHeight="1" x14ac:dyDescent="0.3">
      <c r="B319" s="247" t="s">
        <v>2917</v>
      </c>
      <c r="C319" s="433"/>
      <c r="D319" s="427"/>
      <c r="E319" s="285" t="s">
        <v>72</v>
      </c>
      <c r="F319" s="410"/>
      <c r="G319" s="99" t="s">
        <v>1956</v>
      </c>
      <c r="H319" s="99" t="s">
        <v>1954</v>
      </c>
      <c r="I319" s="259" t="s">
        <v>47</v>
      </c>
      <c r="J319" s="163"/>
    </row>
    <row r="320" spans="2:10" ht="16.5" customHeight="1" x14ac:dyDescent="0.3">
      <c r="B320" s="247" t="s">
        <v>2918</v>
      </c>
      <c r="C320" s="433"/>
      <c r="D320" s="427"/>
      <c r="E320" s="285" t="s">
        <v>72</v>
      </c>
      <c r="F320" s="410"/>
      <c r="G320" s="99" t="s">
        <v>1959</v>
      </c>
      <c r="H320" s="99" t="s">
        <v>1955</v>
      </c>
      <c r="I320" s="259" t="s">
        <v>47</v>
      </c>
      <c r="J320" s="163"/>
    </row>
    <row r="321" spans="2:10" ht="16.5" customHeight="1" x14ac:dyDescent="0.3">
      <c r="B321" s="247" t="s">
        <v>2919</v>
      </c>
      <c r="C321" s="433"/>
      <c r="D321" s="427"/>
      <c r="E321" s="285" t="s">
        <v>72</v>
      </c>
      <c r="F321" s="411"/>
      <c r="G321" s="258" t="s">
        <v>1957</v>
      </c>
      <c r="H321" s="99" t="s">
        <v>1958</v>
      </c>
      <c r="I321" s="259" t="s">
        <v>47</v>
      </c>
      <c r="J321" s="163"/>
    </row>
    <row r="322" spans="2:10" ht="16.5" customHeight="1" x14ac:dyDescent="0.3">
      <c r="B322" s="247" t="s">
        <v>2920</v>
      </c>
      <c r="C322" s="433"/>
      <c r="D322" s="427"/>
      <c r="E322" s="285" t="s">
        <v>72</v>
      </c>
      <c r="F322" s="409" t="s">
        <v>1971</v>
      </c>
      <c r="G322" s="409" t="s">
        <v>1960</v>
      </c>
      <c r="H322" s="99" t="s">
        <v>1961</v>
      </c>
      <c r="I322" s="259" t="s">
        <v>47</v>
      </c>
      <c r="J322" s="163"/>
    </row>
    <row r="323" spans="2:10" ht="16.5" customHeight="1" x14ac:dyDescent="0.3">
      <c r="B323" s="247" t="s">
        <v>2921</v>
      </c>
      <c r="C323" s="433"/>
      <c r="D323" s="427"/>
      <c r="E323" s="285" t="s">
        <v>72</v>
      </c>
      <c r="F323" s="410"/>
      <c r="G323" s="410"/>
      <c r="H323" s="99" t="s">
        <v>1962</v>
      </c>
      <c r="I323" s="259" t="s">
        <v>47</v>
      </c>
      <c r="J323" s="163"/>
    </row>
    <row r="324" spans="2:10" ht="16.5" customHeight="1" x14ac:dyDescent="0.3">
      <c r="B324" s="247" t="s">
        <v>2922</v>
      </c>
      <c r="C324" s="433"/>
      <c r="D324" s="427"/>
      <c r="E324" s="285" t="s">
        <v>72</v>
      </c>
      <c r="F324" s="410"/>
      <c r="G324" s="410"/>
      <c r="H324" s="99" t="s">
        <v>1963</v>
      </c>
      <c r="I324" s="259" t="s">
        <v>47</v>
      </c>
      <c r="J324" s="163"/>
    </row>
    <row r="325" spans="2:10" ht="16.5" customHeight="1" x14ac:dyDescent="0.3">
      <c r="B325" s="247" t="s">
        <v>2923</v>
      </c>
      <c r="C325" s="433"/>
      <c r="D325" s="427"/>
      <c r="E325" s="285" t="s">
        <v>72</v>
      </c>
      <c r="F325" s="410"/>
      <c r="G325" s="410"/>
      <c r="H325" s="99" t="s">
        <v>1964</v>
      </c>
      <c r="I325" s="259" t="s">
        <v>47</v>
      </c>
      <c r="J325" s="163"/>
    </row>
    <row r="326" spans="2:10" ht="16.5" customHeight="1" x14ac:dyDescent="0.3">
      <c r="B326" s="247" t="s">
        <v>2924</v>
      </c>
      <c r="C326" s="433"/>
      <c r="D326" s="427"/>
      <c r="E326" s="285" t="s">
        <v>72</v>
      </c>
      <c r="F326" s="410"/>
      <c r="G326" s="411"/>
      <c r="H326" s="99" t="s">
        <v>1965</v>
      </c>
      <c r="I326" s="259" t="s">
        <v>47</v>
      </c>
      <c r="J326" s="163"/>
    </row>
    <row r="327" spans="2:10" ht="16.5" customHeight="1" x14ac:dyDescent="0.3">
      <c r="B327" s="247" t="s">
        <v>2925</v>
      </c>
      <c r="C327" s="433"/>
      <c r="D327" s="427"/>
      <c r="E327" s="285" t="s">
        <v>72</v>
      </c>
      <c r="F327" s="410"/>
      <c r="G327" s="409" t="s">
        <v>1966</v>
      </c>
      <c r="H327" s="99" t="s">
        <v>1967</v>
      </c>
      <c r="I327" s="259" t="s">
        <v>47</v>
      </c>
      <c r="J327" s="163"/>
    </row>
    <row r="328" spans="2:10" ht="16.5" customHeight="1" x14ac:dyDescent="0.3">
      <c r="B328" s="247" t="s">
        <v>2926</v>
      </c>
      <c r="C328" s="433"/>
      <c r="D328" s="427"/>
      <c r="E328" s="285" t="s">
        <v>72</v>
      </c>
      <c r="F328" s="410"/>
      <c r="G328" s="411"/>
      <c r="H328" s="99" t="s">
        <v>1968</v>
      </c>
      <c r="I328" s="259" t="s">
        <v>47</v>
      </c>
      <c r="J328" s="163"/>
    </row>
    <row r="329" spans="2:10" ht="16.5" customHeight="1" x14ac:dyDescent="0.3">
      <c r="B329" s="247" t="s">
        <v>2927</v>
      </c>
      <c r="C329" s="433"/>
      <c r="D329" s="427"/>
      <c r="E329" s="285" t="s">
        <v>72</v>
      </c>
      <c r="F329" s="411"/>
      <c r="G329" s="258" t="s">
        <v>1969</v>
      </c>
      <c r="H329" s="99" t="s">
        <v>1970</v>
      </c>
      <c r="I329" s="259" t="s">
        <v>47</v>
      </c>
      <c r="J329" s="163"/>
    </row>
    <row r="330" spans="2:10" ht="16.5" customHeight="1" x14ac:dyDescent="0.3">
      <c r="B330" s="247" t="s">
        <v>2928</v>
      </c>
      <c r="C330" s="433"/>
      <c r="D330" s="427"/>
      <c r="E330" s="285" t="s">
        <v>72</v>
      </c>
      <c r="F330" s="409" t="s">
        <v>1973</v>
      </c>
      <c r="G330" s="99" t="s">
        <v>1972</v>
      </c>
      <c r="H330" s="99" t="s">
        <v>1974</v>
      </c>
      <c r="I330" s="259" t="s">
        <v>47</v>
      </c>
      <c r="J330" s="163"/>
    </row>
    <row r="331" spans="2:10" ht="16.5" customHeight="1" x14ac:dyDescent="0.3">
      <c r="B331" s="247" t="s">
        <v>2929</v>
      </c>
      <c r="C331" s="433"/>
      <c r="D331" s="427"/>
      <c r="E331" s="285" t="s">
        <v>72</v>
      </c>
      <c r="F331" s="410"/>
      <c r="G331" s="99" t="s">
        <v>1978</v>
      </c>
      <c r="H331" s="99" t="s">
        <v>1975</v>
      </c>
      <c r="I331" s="259" t="s">
        <v>47</v>
      </c>
      <c r="J331" s="163"/>
    </row>
    <row r="332" spans="2:10" ht="16.5" customHeight="1" x14ac:dyDescent="0.3">
      <c r="B332" s="247" t="s">
        <v>2930</v>
      </c>
      <c r="C332" s="433"/>
      <c r="D332" s="427"/>
      <c r="E332" s="285" t="s">
        <v>72</v>
      </c>
      <c r="F332" s="410"/>
      <c r="G332" s="409" t="s">
        <v>1979</v>
      </c>
      <c r="H332" s="99" t="s">
        <v>1980</v>
      </c>
      <c r="I332" s="259" t="s">
        <v>47</v>
      </c>
      <c r="J332" s="163"/>
    </row>
    <row r="333" spans="2:10" ht="16.5" customHeight="1" x14ac:dyDescent="0.3">
      <c r="B333" s="247" t="s">
        <v>2931</v>
      </c>
      <c r="C333" s="433"/>
      <c r="D333" s="427"/>
      <c r="E333" s="285" t="s">
        <v>72</v>
      </c>
      <c r="F333" s="410"/>
      <c r="G333" s="411"/>
      <c r="H333" s="99" t="s">
        <v>1981</v>
      </c>
      <c r="I333" s="259" t="s">
        <v>47</v>
      </c>
      <c r="J333" s="163"/>
    </row>
    <row r="334" spans="2:10" ht="16.5" customHeight="1" x14ac:dyDescent="0.3">
      <c r="B334" s="247" t="s">
        <v>2932</v>
      </c>
      <c r="C334" s="433"/>
      <c r="D334" s="431"/>
      <c r="E334" s="285" t="s">
        <v>72</v>
      </c>
      <c r="F334" s="411"/>
      <c r="G334" s="99" t="s">
        <v>1976</v>
      </c>
      <c r="H334" s="99" t="s">
        <v>1977</v>
      </c>
      <c r="I334" s="259" t="s">
        <v>47</v>
      </c>
      <c r="J334" s="163"/>
    </row>
    <row r="335" spans="2:10" ht="16.5" customHeight="1" x14ac:dyDescent="0.3">
      <c r="B335" s="247" t="s">
        <v>2933</v>
      </c>
      <c r="C335" s="433"/>
      <c r="D335" s="426" t="s">
        <v>2093</v>
      </c>
      <c r="E335" s="285" t="s">
        <v>72</v>
      </c>
      <c r="F335" s="409" t="s">
        <v>1982</v>
      </c>
      <c r="G335" s="409" t="s">
        <v>1983</v>
      </c>
      <c r="H335" s="99" t="s">
        <v>1984</v>
      </c>
      <c r="I335" s="259" t="s">
        <v>47</v>
      </c>
      <c r="J335" s="163"/>
    </row>
    <row r="336" spans="2:10" ht="16.5" customHeight="1" x14ac:dyDescent="0.3">
      <c r="B336" s="247" t="s">
        <v>2934</v>
      </c>
      <c r="C336" s="433"/>
      <c r="D336" s="427"/>
      <c r="E336" s="285" t="s">
        <v>72</v>
      </c>
      <c r="F336" s="410"/>
      <c r="G336" s="410"/>
      <c r="H336" s="99" t="s">
        <v>1985</v>
      </c>
      <c r="I336" s="259" t="s">
        <v>47</v>
      </c>
      <c r="J336" s="163"/>
    </row>
    <row r="337" spans="2:10" ht="16.5" customHeight="1" x14ac:dyDescent="0.3">
      <c r="B337" s="247" t="s">
        <v>2935</v>
      </c>
      <c r="C337" s="433"/>
      <c r="D337" s="427"/>
      <c r="E337" s="285" t="s">
        <v>72</v>
      </c>
      <c r="F337" s="410"/>
      <c r="G337" s="411"/>
      <c r="H337" s="99" t="s">
        <v>1986</v>
      </c>
      <c r="I337" s="259" t="s">
        <v>47</v>
      </c>
      <c r="J337" s="163"/>
    </row>
    <row r="338" spans="2:10" ht="16.5" customHeight="1" x14ac:dyDescent="0.3">
      <c r="B338" s="247" t="s">
        <v>2936</v>
      </c>
      <c r="C338" s="433"/>
      <c r="D338" s="427"/>
      <c r="E338" s="285" t="s">
        <v>72</v>
      </c>
      <c r="F338" s="410"/>
      <c r="G338" s="99" t="s">
        <v>1987</v>
      </c>
      <c r="H338" s="99" t="s">
        <v>1988</v>
      </c>
      <c r="I338" s="259" t="s">
        <v>47</v>
      </c>
      <c r="J338" s="163"/>
    </row>
    <row r="339" spans="2:10" ht="16.5" customHeight="1" x14ac:dyDescent="0.3">
      <c r="B339" s="247" t="s">
        <v>2937</v>
      </c>
      <c r="C339" s="433"/>
      <c r="D339" s="427"/>
      <c r="E339" s="285" t="s">
        <v>72</v>
      </c>
      <c r="F339" s="410"/>
      <c r="G339" s="99" t="s">
        <v>1989</v>
      </c>
      <c r="H339" s="99" t="s">
        <v>1990</v>
      </c>
      <c r="I339" s="259" t="s">
        <v>47</v>
      </c>
      <c r="J339" s="163"/>
    </row>
    <row r="340" spans="2:10" ht="16.5" customHeight="1" x14ac:dyDescent="0.3">
      <c r="B340" s="247" t="s">
        <v>2938</v>
      </c>
      <c r="C340" s="434"/>
      <c r="D340" s="431"/>
      <c r="E340" s="285" t="s">
        <v>72</v>
      </c>
      <c r="F340" s="411"/>
      <c r="G340" s="99" t="s">
        <v>1991</v>
      </c>
      <c r="H340" s="99" t="s">
        <v>1992</v>
      </c>
      <c r="I340" s="259" t="s">
        <v>47</v>
      </c>
      <c r="J340" s="163"/>
    </row>
    <row r="341" spans="2:10" x14ac:dyDescent="0.3">
      <c r="D341" s="153"/>
      <c r="F341" s="286"/>
      <c r="G341" s="286"/>
    </row>
    <row r="342" spans="2:10" x14ac:dyDescent="0.3">
      <c r="D342" s="153"/>
      <c r="F342" s="286"/>
      <c r="G342" s="286"/>
    </row>
    <row r="343" spans="2:10" x14ac:dyDescent="0.3">
      <c r="D343" s="153"/>
      <c r="F343" s="286"/>
      <c r="G343" s="286"/>
    </row>
    <row r="344" spans="2:10" x14ac:dyDescent="0.3">
      <c r="D344" s="153"/>
      <c r="F344" s="286"/>
      <c r="G344" s="286"/>
    </row>
    <row r="345" spans="2:10" x14ac:dyDescent="0.3">
      <c r="D345" s="153"/>
      <c r="F345" s="286"/>
      <c r="G345" s="286"/>
    </row>
    <row r="346" spans="2:10" x14ac:dyDescent="0.3">
      <c r="D346" s="153"/>
      <c r="F346" s="286"/>
      <c r="G346" s="286"/>
    </row>
    <row r="347" spans="2:10" x14ac:dyDescent="0.3">
      <c r="D347" s="153"/>
      <c r="F347" s="286"/>
      <c r="G347" s="286"/>
    </row>
    <row r="348" spans="2:10" x14ac:dyDescent="0.3">
      <c r="D348" s="153"/>
      <c r="F348" s="286"/>
      <c r="G348" s="286"/>
    </row>
    <row r="349" spans="2:10" x14ac:dyDescent="0.3">
      <c r="D349" s="153"/>
      <c r="F349" s="286"/>
      <c r="G349" s="286"/>
    </row>
    <row r="350" spans="2:10" x14ac:dyDescent="0.3">
      <c r="D350" s="153"/>
      <c r="F350" s="286"/>
      <c r="G350" s="286"/>
    </row>
    <row r="351" spans="2:10" x14ac:dyDescent="0.3">
      <c r="D351" s="153"/>
      <c r="F351" s="286"/>
      <c r="G351" s="286"/>
    </row>
    <row r="352" spans="2:10" x14ac:dyDescent="0.3">
      <c r="D352" s="153"/>
      <c r="F352" s="286"/>
      <c r="G352" s="286"/>
    </row>
    <row r="353" spans="4:7" x14ac:dyDescent="0.3">
      <c r="D353" s="153"/>
      <c r="F353" s="286"/>
      <c r="G353" s="286"/>
    </row>
    <row r="354" spans="4:7" x14ac:dyDescent="0.3">
      <c r="D354" s="153"/>
      <c r="F354" s="286"/>
      <c r="G354" s="286"/>
    </row>
    <row r="355" spans="4:7" x14ac:dyDescent="0.3">
      <c r="D355" s="153"/>
      <c r="F355" s="286"/>
      <c r="G355" s="286"/>
    </row>
    <row r="356" spans="4:7" x14ac:dyDescent="0.3">
      <c r="D356" s="153"/>
      <c r="F356" s="286"/>
      <c r="G356" s="286"/>
    </row>
    <row r="357" spans="4:7" x14ac:dyDescent="0.3">
      <c r="D357" s="153"/>
      <c r="F357" s="286"/>
      <c r="G357" s="286"/>
    </row>
    <row r="358" spans="4:7" x14ac:dyDescent="0.3">
      <c r="D358" s="153"/>
      <c r="F358" s="286"/>
      <c r="G358" s="286"/>
    </row>
    <row r="359" spans="4:7" x14ac:dyDescent="0.3">
      <c r="D359" s="153"/>
      <c r="F359" s="286"/>
      <c r="G359" s="286"/>
    </row>
    <row r="360" spans="4:7" x14ac:dyDescent="0.3">
      <c r="D360" s="153"/>
      <c r="F360" s="286"/>
      <c r="G360" s="286"/>
    </row>
    <row r="361" spans="4:7" x14ac:dyDescent="0.3">
      <c r="D361" s="153"/>
      <c r="F361" s="286"/>
      <c r="G361" s="286"/>
    </row>
    <row r="362" spans="4:7" x14ac:dyDescent="0.3">
      <c r="D362" s="153"/>
      <c r="F362" s="286"/>
      <c r="G362" s="286"/>
    </row>
    <row r="363" spans="4:7" x14ac:dyDescent="0.3">
      <c r="D363" s="153"/>
      <c r="F363" s="286"/>
      <c r="G363" s="286"/>
    </row>
    <row r="364" spans="4:7" x14ac:dyDescent="0.3">
      <c r="D364" s="153"/>
      <c r="F364" s="286"/>
      <c r="G364" s="286"/>
    </row>
    <row r="365" spans="4:7" x14ac:dyDescent="0.3">
      <c r="D365" s="153"/>
      <c r="F365" s="286"/>
      <c r="G365" s="286"/>
    </row>
    <row r="366" spans="4:7" x14ac:dyDescent="0.3">
      <c r="D366" s="153"/>
      <c r="F366" s="286"/>
      <c r="G366" s="286"/>
    </row>
    <row r="367" spans="4:7" x14ac:dyDescent="0.3">
      <c r="D367" s="153"/>
      <c r="F367" s="286"/>
      <c r="G367" s="286"/>
    </row>
    <row r="368" spans="4:7" x14ac:dyDescent="0.3">
      <c r="D368" s="153"/>
      <c r="F368" s="286"/>
      <c r="G368" s="286"/>
    </row>
    <row r="369" spans="4:7" x14ac:dyDescent="0.3">
      <c r="D369" s="153"/>
      <c r="F369" s="286"/>
      <c r="G369" s="286"/>
    </row>
    <row r="370" spans="4:7" x14ac:dyDescent="0.3">
      <c r="D370" s="153"/>
      <c r="F370" s="286"/>
      <c r="G370" s="286"/>
    </row>
    <row r="371" spans="4:7" x14ac:dyDescent="0.3">
      <c r="D371" s="153"/>
      <c r="F371" s="286"/>
      <c r="G371" s="286"/>
    </row>
    <row r="372" spans="4:7" x14ac:dyDescent="0.3">
      <c r="D372" s="153"/>
      <c r="F372" s="286"/>
      <c r="G372" s="286"/>
    </row>
    <row r="373" spans="4:7" x14ac:dyDescent="0.3">
      <c r="D373" s="153"/>
      <c r="F373" s="286"/>
      <c r="G373" s="286"/>
    </row>
    <row r="374" spans="4:7" x14ac:dyDescent="0.3">
      <c r="D374" s="153"/>
      <c r="F374" s="286"/>
      <c r="G374" s="286"/>
    </row>
    <row r="375" spans="4:7" x14ac:dyDescent="0.3">
      <c r="D375" s="153"/>
      <c r="F375" s="286"/>
      <c r="G375" s="286"/>
    </row>
    <row r="376" spans="4:7" x14ac:dyDescent="0.3">
      <c r="D376" s="153"/>
      <c r="F376" s="286"/>
      <c r="G376" s="286"/>
    </row>
    <row r="377" spans="4:7" x14ac:dyDescent="0.3">
      <c r="D377" s="153"/>
      <c r="F377" s="286"/>
      <c r="G377" s="286"/>
    </row>
    <row r="378" spans="4:7" x14ac:dyDescent="0.3">
      <c r="D378" s="153"/>
      <c r="F378" s="286"/>
      <c r="G378" s="286"/>
    </row>
    <row r="379" spans="4:7" x14ac:dyDescent="0.3">
      <c r="D379" s="153"/>
      <c r="F379" s="286"/>
      <c r="G379" s="286"/>
    </row>
    <row r="380" spans="4:7" x14ac:dyDescent="0.3">
      <c r="F380" s="286"/>
      <c r="G380" s="286"/>
    </row>
    <row r="381" spans="4:7" x14ac:dyDescent="0.3">
      <c r="F381" s="286"/>
      <c r="G381" s="286"/>
    </row>
    <row r="382" spans="4:7" x14ac:dyDescent="0.3">
      <c r="F382" s="286"/>
      <c r="G382" s="286"/>
    </row>
    <row r="383" spans="4:7" x14ac:dyDescent="0.3">
      <c r="F383" s="286"/>
      <c r="G383" s="286"/>
    </row>
    <row r="384" spans="4:7" x14ac:dyDescent="0.3">
      <c r="F384" s="286"/>
      <c r="G384" s="286"/>
    </row>
    <row r="385" spans="6:7" x14ac:dyDescent="0.3">
      <c r="F385" s="286"/>
      <c r="G385" s="286"/>
    </row>
    <row r="386" spans="6:7" x14ac:dyDescent="0.3">
      <c r="F386" s="286"/>
      <c r="G386" s="286"/>
    </row>
    <row r="387" spans="6:7" x14ac:dyDescent="0.3">
      <c r="F387" s="286"/>
      <c r="G387" s="286"/>
    </row>
    <row r="388" spans="6:7" x14ac:dyDescent="0.3">
      <c r="F388" s="286"/>
      <c r="G388" s="286"/>
    </row>
    <row r="389" spans="6:7" x14ac:dyDescent="0.3">
      <c r="F389" s="286"/>
      <c r="G389" s="286"/>
    </row>
    <row r="390" spans="6:7" x14ac:dyDescent="0.3">
      <c r="F390" s="286"/>
      <c r="G390" s="286"/>
    </row>
    <row r="391" spans="6:7" x14ac:dyDescent="0.3">
      <c r="F391" s="286"/>
      <c r="G391" s="286"/>
    </row>
    <row r="392" spans="6:7" x14ac:dyDescent="0.3">
      <c r="F392" s="286"/>
      <c r="G392" s="286"/>
    </row>
    <row r="393" spans="6:7" x14ac:dyDescent="0.3">
      <c r="F393" s="286"/>
      <c r="G393" s="286"/>
    </row>
    <row r="394" spans="6:7" x14ac:dyDescent="0.3">
      <c r="F394" s="286"/>
      <c r="G394" s="286"/>
    </row>
    <row r="395" spans="6:7" x14ac:dyDescent="0.3">
      <c r="F395" s="286"/>
      <c r="G395" s="286"/>
    </row>
    <row r="396" spans="6:7" x14ac:dyDescent="0.3">
      <c r="F396" s="286"/>
      <c r="G396" s="286"/>
    </row>
    <row r="397" spans="6:7" x14ac:dyDescent="0.3">
      <c r="F397" s="286"/>
      <c r="G397" s="286"/>
    </row>
    <row r="398" spans="6:7" x14ac:dyDescent="0.3">
      <c r="F398" s="286"/>
      <c r="G398" s="286"/>
    </row>
    <row r="399" spans="6:7" x14ac:dyDescent="0.3">
      <c r="F399" s="286"/>
      <c r="G399" s="286"/>
    </row>
    <row r="400" spans="6:7" x14ac:dyDescent="0.3">
      <c r="F400" s="286"/>
      <c r="G400" s="286"/>
    </row>
    <row r="401" spans="6:7" x14ac:dyDescent="0.3">
      <c r="F401" s="286"/>
      <c r="G401" s="286"/>
    </row>
    <row r="402" spans="6:7" x14ac:dyDescent="0.3">
      <c r="F402" s="286"/>
      <c r="G402" s="286"/>
    </row>
    <row r="403" spans="6:7" x14ac:dyDescent="0.3">
      <c r="F403" s="286"/>
      <c r="G403" s="286"/>
    </row>
    <row r="404" spans="6:7" x14ac:dyDescent="0.3">
      <c r="F404" s="286"/>
      <c r="G404" s="286"/>
    </row>
    <row r="405" spans="6:7" x14ac:dyDescent="0.3">
      <c r="F405" s="286"/>
      <c r="G405" s="286"/>
    </row>
    <row r="406" spans="6:7" x14ac:dyDescent="0.3">
      <c r="F406" s="286"/>
      <c r="G406" s="286"/>
    </row>
    <row r="407" spans="6:7" x14ac:dyDescent="0.3">
      <c r="F407" s="286"/>
      <c r="G407" s="286"/>
    </row>
    <row r="408" spans="6:7" x14ac:dyDescent="0.3">
      <c r="F408" s="286"/>
      <c r="G408" s="286"/>
    </row>
    <row r="409" spans="6:7" x14ac:dyDescent="0.3">
      <c r="F409" s="286"/>
      <c r="G409" s="286"/>
    </row>
    <row r="410" spans="6:7" x14ac:dyDescent="0.3">
      <c r="F410" s="286"/>
      <c r="G410" s="286"/>
    </row>
    <row r="411" spans="6:7" x14ac:dyDescent="0.3">
      <c r="F411" s="286"/>
      <c r="G411" s="286"/>
    </row>
    <row r="412" spans="6:7" x14ac:dyDescent="0.3">
      <c r="F412" s="286"/>
      <c r="G412" s="286"/>
    </row>
    <row r="413" spans="6:7" x14ac:dyDescent="0.3">
      <c r="F413" s="286"/>
      <c r="G413" s="286"/>
    </row>
    <row r="414" spans="6:7" x14ac:dyDescent="0.3">
      <c r="F414" s="286"/>
      <c r="G414" s="286"/>
    </row>
    <row r="415" spans="6:7" x14ac:dyDescent="0.3">
      <c r="F415" s="286"/>
      <c r="G415" s="286"/>
    </row>
    <row r="416" spans="6:7" x14ac:dyDescent="0.3">
      <c r="F416" s="286"/>
      <c r="G416" s="286"/>
    </row>
    <row r="417" spans="6:7" x14ac:dyDescent="0.3">
      <c r="F417" s="286"/>
      <c r="G417" s="286"/>
    </row>
    <row r="418" spans="6:7" x14ac:dyDescent="0.3">
      <c r="F418" s="286"/>
      <c r="G418" s="286"/>
    </row>
    <row r="419" spans="6:7" x14ac:dyDescent="0.3">
      <c r="F419" s="286"/>
      <c r="G419" s="286"/>
    </row>
    <row r="420" spans="6:7" x14ac:dyDescent="0.3">
      <c r="F420" s="286"/>
      <c r="G420" s="286"/>
    </row>
    <row r="421" spans="6:7" x14ac:dyDescent="0.3">
      <c r="F421" s="286"/>
      <c r="G421" s="286"/>
    </row>
    <row r="422" spans="6:7" x14ac:dyDescent="0.3">
      <c r="F422" s="286"/>
      <c r="G422" s="286"/>
    </row>
    <row r="423" spans="6:7" x14ac:dyDescent="0.3">
      <c r="F423" s="286"/>
      <c r="G423" s="286"/>
    </row>
    <row r="424" spans="6:7" x14ac:dyDescent="0.3">
      <c r="F424" s="286"/>
      <c r="G424" s="286"/>
    </row>
    <row r="425" spans="6:7" x14ac:dyDescent="0.3">
      <c r="F425" s="286"/>
      <c r="G425" s="286"/>
    </row>
    <row r="426" spans="6:7" x14ac:dyDescent="0.3">
      <c r="F426" s="286"/>
      <c r="G426" s="286"/>
    </row>
    <row r="427" spans="6:7" x14ac:dyDescent="0.3">
      <c r="F427" s="286"/>
      <c r="G427" s="286"/>
    </row>
    <row r="428" spans="6:7" x14ac:dyDescent="0.3">
      <c r="F428" s="286"/>
      <c r="G428" s="286"/>
    </row>
    <row r="429" spans="6:7" x14ac:dyDescent="0.3">
      <c r="F429" s="286"/>
      <c r="G429" s="286"/>
    </row>
    <row r="430" spans="6:7" x14ac:dyDescent="0.3">
      <c r="F430" s="286"/>
      <c r="G430" s="286"/>
    </row>
    <row r="431" spans="6:7" x14ac:dyDescent="0.3">
      <c r="F431" s="286"/>
      <c r="G431" s="286"/>
    </row>
    <row r="432" spans="6:7" x14ac:dyDescent="0.3">
      <c r="F432" s="286"/>
      <c r="G432" s="286"/>
    </row>
    <row r="433" spans="6:7" x14ac:dyDescent="0.3">
      <c r="F433" s="286"/>
      <c r="G433" s="286"/>
    </row>
    <row r="434" spans="6:7" x14ac:dyDescent="0.3">
      <c r="F434" s="286"/>
      <c r="G434" s="286"/>
    </row>
    <row r="435" spans="6:7" x14ac:dyDescent="0.3">
      <c r="F435" s="286"/>
      <c r="G435" s="286"/>
    </row>
    <row r="436" spans="6:7" x14ac:dyDescent="0.3">
      <c r="F436" s="286"/>
      <c r="G436" s="286"/>
    </row>
    <row r="437" spans="6:7" x14ac:dyDescent="0.3">
      <c r="F437" s="286"/>
      <c r="G437" s="286"/>
    </row>
    <row r="438" spans="6:7" x14ac:dyDescent="0.3">
      <c r="F438" s="286"/>
      <c r="G438" s="286"/>
    </row>
    <row r="439" spans="6:7" x14ac:dyDescent="0.3">
      <c r="F439" s="286"/>
      <c r="G439" s="286"/>
    </row>
    <row r="440" spans="6:7" x14ac:dyDescent="0.3">
      <c r="F440" s="286"/>
      <c r="G440" s="286"/>
    </row>
    <row r="441" spans="6:7" x14ac:dyDescent="0.3">
      <c r="F441" s="286"/>
      <c r="G441" s="286"/>
    </row>
    <row r="442" spans="6:7" x14ac:dyDescent="0.3">
      <c r="F442" s="286"/>
      <c r="G442" s="286"/>
    </row>
    <row r="443" spans="6:7" x14ac:dyDescent="0.3">
      <c r="F443" s="286"/>
      <c r="G443" s="286"/>
    </row>
    <row r="444" spans="6:7" x14ac:dyDescent="0.3">
      <c r="F444" s="286"/>
      <c r="G444" s="286"/>
    </row>
    <row r="445" spans="6:7" x14ac:dyDescent="0.3">
      <c r="F445" s="286"/>
      <c r="G445" s="286"/>
    </row>
    <row r="446" spans="6:7" x14ac:dyDescent="0.3">
      <c r="F446" s="286"/>
      <c r="G446" s="286"/>
    </row>
    <row r="447" spans="6:7" x14ac:dyDescent="0.3">
      <c r="F447" s="286"/>
      <c r="G447" s="286"/>
    </row>
    <row r="448" spans="6:7" x14ac:dyDescent="0.3">
      <c r="F448" s="286"/>
      <c r="G448" s="286"/>
    </row>
    <row r="449" spans="6:7" x14ac:dyDescent="0.3">
      <c r="F449" s="286"/>
      <c r="G449" s="286"/>
    </row>
    <row r="450" spans="6:7" x14ac:dyDescent="0.3">
      <c r="F450" s="286"/>
      <c r="G450" s="286"/>
    </row>
    <row r="451" spans="6:7" x14ac:dyDescent="0.3">
      <c r="F451" s="286"/>
      <c r="G451" s="286"/>
    </row>
    <row r="452" spans="6:7" x14ac:dyDescent="0.3">
      <c r="F452" s="286"/>
      <c r="G452" s="286"/>
    </row>
    <row r="453" spans="6:7" x14ac:dyDescent="0.3">
      <c r="F453" s="286"/>
      <c r="G453" s="286"/>
    </row>
    <row r="454" spans="6:7" x14ac:dyDescent="0.3">
      <c r="F454" s="286"/>
      <c r="G454" s="286"/>
    </row>
    <row r="455" spans="6:7" x14ac:dyDescent="0.3">
      <c r="F455" s="286"/>
      <c r="G455" s="286"/>
    </row>
    <row r="456" spans="6:7" x14ac:dyDescent="0.3">
      <c r="F456" s="286"/>
      <c r="G456" s="286"/>
    </row>
  </sheetData>
  <mergeCells count="113">
    <mergeCell ref="D335:D340"/>
    <mergeCell ref="F335:F340"/>
    <mergeCell ref="G335:G337"/>
    <mergeCell ref="C13:C340"/>
    <mergeCell ref="D294:D299"/>
    <mergeCell ref="F294:F299"/>
    <mergeCell ref="G294:G296"/>
    <mergeCell ref="D303:D313"/>
    <mergeCell ref="D314:D334"/>
    <mergeCell ref="F314:F321"/>
    <mergeCell ref="F322:F329"/>
    <mergeCell ref="G322:G326"/>
    <mergeCell ref="G327:G328"/>
    <mergeCell ref="F330:F334"/>
    <mergeCell ref="G332:G333"/>
    <mergeCell ref="D253:D258"/>
    <mergeCell ref="F253:F258"/>
    <mergeCell ref="G253:G255"/>
    <mergeCell ref="D262:D272"/>
    <mergeCell ref="D273:D293"/>
    <mergeCell ref="F273:F280"/>
    <mergeCell ref="F281:F288"/>
    <mergeCell ref="G281:G285"/>
    <mergeCell ref="G286:G287"/>
    <mergeCell ref="D212:D217"/>
    <mergeCell ref="F212:F217"/>
    <mergeCell ref="G212:G214"/>
    <mergeCell ref="D221:D231"/>
    <mergeCell ref="D232:D252"/>
    <mergeCell ref="F232:F239"/>
    <mergeCell ref="F240:F247"/>
    <mergeCell ref="G240:G244"/>
    <mergeCell ref="G245:G246"/>
    <mergeCell ref="F248:F252"/>
    <mergeCell ref="G250:G251"/>
    <mergeCell ref="D180:D190"/>
    <mergeCell ref="D191:D211"/>
    <mergeCell ref="F191:F198"/>
    <mergeCell ref="F199:F206"/>
    <mergeCell ref="G199:G203"/>
    <mergeCell ref="G204:G205"/>
    <mergeCell ref="F207:F211"/>
    <mergeCell ref="G209:G210"/>
    <mergeCell ref="D130:D135"/>
    <mergeCell ref="F130:F135"/>
    <mergeCell ref="G130:G132"/>
    <mergeCell ref="D139:D149"/>
    <mergeCell ref="D150:D170"/>
    <mergeCell ref="F150:F157"/>
    <mergeCell ref="F158:F165"/>
    <mergeCell ref="G158:G162"/>
    <mergeCell ref="G163:G164"/>
    <mergeCell ref="F166:F170"/>
    <mergeCell ref="G168:G169"/>
    <mergeCell ref="D177:D179"/>
    <mergeCell ref="F177:F178"/>
    <mergeCell ref="G177:G178"/>
    <mergeCell ref="D171:D176"/>
    <mergeCell ref="F171:F176"/>
    <mergeCell ref="D89:D94"/>
    <mergeCell ref="F89:F94"/>
    <mergeCell ref="G89:G91"/>
    <mergeCell ref="D98:D108"/>
    <mergeCell ref="D109:D129"/>
    <mergeCell ref="F109:F116"/>
    <mergeCell ref="F117:F124"/>
    <mergeCell ref="G117:G121"/>
    <mergeCell ref="G122:G123"/>
    <mergeCell ref="F125:F129"/>
    <mergeCell ref="G48:G50"/>
    <mergeCell ref="D57:D67"/>
    <mergeCell ref="D68:D88"/>
    <mergeCell ref="F68:F75"/>
    <mergeCell ref="F76:F83"/>
    <mergeCell ref="G76:G80"/>
    <mergeCell ref="G81:G82"/>
    <mergeCell ref="F84:F88"/>
    <mergeCell ref="G86:G87"/>
    <mergeCell ref="D4:E4"/>
    <mergeCell ref="G171:G173"/>
    <mergeCell ref="D13:D15"/>
    <mergeCell ref="F13:F14"/>
    <mergeCell ref="G13:G14"/>
    <mergeCell ref="D95:D97"/>
    <mergeCell ref="F95:F96"/>
    <mergeCell ref="G95:G96"/>
    <mergeCell ref="D54:D56"/>
    <mergeCell ref="F54:F55"/>
    <mergeCell ref="G54:G55"/>
    <mergeCell ref="D16:D26"/>
    <mergeCell ref="D27:D47"/>
    <mergeCell ref="F27:F34"/>
    <mergeCell ref="F35:F42"/>
    <mergeCell ref="G35:G39"/>
    <mergeCell ref="G40:G41"/>
    <mergeCell ref="F43:F47"/>
    <mergeCell ref="G45:G46"/>
    <mergeCell ref="D136:D138"/>
    <mergeCell ref="F136:F137"/>
    <mergeCell ref="G136:G137"/>
    <mergeCell ref="D48:D53"/>
    <mergeCell ref="F48:F53"/>
    <mergeCell ref="D300:D302"/>
    <mergeCell ref="F300:F301"/>
    <mergeCell ref="G300:G301"/>
    <mergeCell ref="D218:D220"/>
    <mergeCell ref="F218:F219"/>
    <mergeCell ref="G218:G219"/>
    <mergeCell ref="D259:D261"/>
    <mergeCell ref="F259:F260"/>
    <mergeCell ref="G259:G260"/>
    <mergeCell ref="F289:F293"/>
    <mergeCell ref="G291:G292"/>
  </mergeCells>
  <phoneticPr fontId="2" type="noConversion"/>
  <conditionalFormatting sqref="I13:I340">
    <cfRule type="cellIs" dxfId="123" priority="829" operator="equal">
      <formula>"Incomplete"</formula>
    </cfRule>
    <cfRule type="cellIs" dxfId="122" priority="830" operator="equal">
      <formula>"N/A"</formula>
    </cfRule>
    <cfRule type="cellIs" dxfId="121" priority="831" operator="equal">
      <formula>"Pass"</formula>
    </cfRule>
    <cfRule type="cellIs" dxfId="120" priority="832" operator="equal">
      <formula>"Fail"</formula>
    </cfRule>
  </conditionalFormatting>
  <dataValidations count="2">
    <dataValidation type="list" allowBlank="1" showInputMessage="1" showErrorMessage="1" sqref="D4 E13:E340">
      <formula1>"Full,Spot"</formula1>
    </dataValidation>
    <dataValidation type="list" allowBlank="1" showInputMessage="1" showErrorMessage="1" sqref="I13:I340">
      <formula1>"Pass,Fail,N/A,Block,Incomplete"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Summary</vt:lpstr>
      <vt:lpstr>Update History</vt:lpstr>
      <vt:lpstr>TestResult</vt:lpstr>
      <vt:lpstr>Refer</vt:lpstr>
      <vt:lpstr>GameStart</vt:lpstr>
      <vt:lpstr>캐릭터선택</vt:lpstr>
      <vt:lpstr>마을</vt:lpstr>
      <vt:lpstr>스테이지일반던전</vt:lpstr>
      <vt:lpstr>스테이지정예던전</vt:lpstr>
      <vt:lpstr>초월던전</vt:lpstr>
      <vt:lpstr>균열던전</vt:lpstr>
      <vt:lpstr>일일던전</vt:lpstr>
      <vt:lpstr>아바타</vt:lpstr>
      <vt:lpstr>스토리</vt:lpstr>
      <vt:lpstr>보석함</vt:lpstr>
      <vt:lpstr>조력자</vt:lpstr>
      <vt:lpstr>가방</vt:lpstr>
      <vt:lpstr>스킬</vt:lpstr>
      <vt:lpstr>업적</vt:lpstr>
      <vt:lpstr>우편함</vt:lpstr>
      <vt:lpstr>친구</vt:lpstr>
      <vt:lpstr>상점</vt:lpstr>
      <vt:lpstr>Achievment1</vt:lpstr>
      <vt:lpstr>Achievment2</vt:lpstr>
      <vt:lpstr>Settings</vt:lpstr>
      <vt:lpstr>Item</vt:lpstr>
      <vt:lpstr>Guild</vt:lpstr>
      <vt:lpstr>Party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2016-06-01T04:34:45Z</dcterms:created>
  <dcterms:modified xsi:type="dcterms:W3CDTF">2016-09-19T06:28:27Z</dcterms:modified>
</cp:coreProperties>
</file>