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53222"/>
  <mc:AlternateContent xmlns:mc="http://schemas.openxmlformats.org/markup-compatibility/2006">
    <mc:Choice Requires="x15">
      <x15ac:absPath xmlns:x15ac="http://schemas.microsoft.com/office/spreadsheetml/2010/11/ac" url="D:\HoonFactory\Management\"/>
    </mc:Choice>
  </mc:AlternateContent>
  <bookViews>
    <workbookView xWindow="0" yWindow="0" windowWidth="27330" windowHeight="11535" tabRatio="942" activeTab="5"/>
  </bookViews>
  <sheets>
    <sheet name="Summary" sheetId="3" r:id="rId1"/>
    <sheet name="Update History" sheetId="2" r:id="rId2"/>
    <sheet name="Refer" sheetId="1" r:id="rId3"/>
    <sheet name="TestResult" sheetId="4" r:id="rId4"/>
    <sheet name="GameStart" sheetId="5" r:id="rId5"/>
    <sheet name="Char_Select" sheetId="6" r:id="rId6"/>
    <sheet name="Class" sheetId="7" r:id="rId7"/>
    <sheet name="Achievment1" sheetId="8" r:id="rId8"/>
    <sheet name="Achievment2" sheetId="9" r:id="rId9"/>
    <sheet name="Action" sheetId="10" r:id="rId10"/>
    <sheet name="Party" sheetId="12" r:id="rId11"/>
    <sheet name="Skill" sheetId="14" r:id="rId12"/>
    <sheet name="NPC" sheetId="13" r:id="rId13"/>
    <sheet name="GameUI" sheetId="15" r:id="rId14"/>
    <sheet name="Monster" sheetId="16" r:id="rId15"/>
    <sheet name="Settings" sheetId="17" r:id="rId16"/>
    <sheet name="Craft" sheetId="11" r:id="rId17"/>
    <sheet name="Item" sheetId="18" r:id="rId18"/>
    <sheet name="Servant" sheetId="19" r:id="rId19"/>
    <sheet name="Guild" sheetId="20" r:id="rId20"/>
    <sheet name="Dungeon" sheetId="21" r:id="rId21"/>
  </sheets>
  <externalReferences>
    <externalReference r:id="rId22"/>
  </externalReferences>
  <definedNames>
    <definedName name="_xlnm._FilterDatabase" localSheetId="7" hidden="1">Achievment1!$B$12:$I$53</definedName>
    <definedName name="_xlnm._FilterDatabase" localSheetId="8" hidden="1">Achievment2!$B$12:$R$32</definedName>
    <definedName name="_xlnm._FilterDatabase" localSheetId="9" hidden="1">Action!$C$12:$K$160</definedName>
    <definedName name="_xlnm._FilterDatabase" localSheetId="16" hidden="1">Craft!$D$12:$K$12</definedName>
    <definedName name="_xlnm._FilterDatabase" localSheetId="13" hidden="1">GameUI!$C$13:$K$256</definedName>
    <definedName name="_xlnm._FilterDatabase" localSheetId="19" hidden="1">Guild!$C$12:$K$106</definedName>
    <definedName name="_xlnm._FilterDatabase" localSheetId="14" hidden="1">Monster!$C$12:$M$43</definedName>
    <definedName name="_xlnm._FilterDatabase" localSheetId="12" hidden="1">NPC!$C$12:$K$419</definedName>
    <definedName name="_xlnm._FilterDatabase" localSheetId="10" hidden="1">Party!$C$12:$K$58</definedName>
    <definedName name="_xlnm._FilterDatabase" localSheetId="1" hidden="1">'Update History'!$B$2:$E$37</definedName>
    <definedName name="Z_025F4687_C64E_4300_BB70_A6F463B5FDC8_.wvu.FilterData" localSheetId="19" hidden="1">Guild!$C$12:$K$106</definedName>
    <definedName name="Z_048069F8_C88B_41B5_8A67_24C41C291467_.wvu.FilterData" localSheetId="7" hidden="1">Achievment1!$C$12:$I$53</definedName>
    <definedName name="Z_048069F8_C88B_41B5_8A67_24C41C291467_.wvu.FilterData" localSheetId="8" hidden="1">Achievment2!#REF!</definedName>
    <definedName name="Z_048069F8_C88B_41B5_8A67_24C41C291467_.wvu.FilterData" localSheetId="14" hidden="1">Monster!$C$12:$M$43</definedName>
    <definedName name="Z_048069F8_C88B_41B5_8A67_24C41C291467_.wvu.FilterData" localSheetId="10" hidden="1">Party!$C$12:$K$58</definedName>
    <definedName name="Z_04FEB39D_D80D_4265_9599_2DD9667C7A77_.wvu.FilterData" localSheetId="7" hidden="1">Achievment1!$B$12:$I$53</definedName>
    <definedName name="Z_04FEB39D_D80D_4265_9599_2DD9667C7A77_.wvu.FilterData" localSheetId="8" hidden="1">Achievment2!$B$12:$R$32</definedName>
    <definedName name="Z_04FEB39D_D80D_4265_9599_2DD9667C7A77_.wvu.FilterData" localSheetId="9" hidden="1">Action!$C$12:$K$160</definedName>
    <definedName name="Z_04FEB39D_D80D_4265_9599_2DD9667C7A77_.wvu.FilterData" localSheetId="16" hidden="1">Craft!$D$12:$K$12</definedName>
    <definedName name="Z_04FEB39D_D80D_4265_9599_2DD9667C7A77_.wvu.FilterData" localSheetId="13" hidden="1">GameUI!$C$13:$K$256</definedName>
    <definedName name="Z_04FEB39D_D80D_4265_9599_2DD9667C7A77_.wvu.FilterData" localSheetId="19" hidden="1">Guild!$C$12:$K$106</definedName>
    <definedName name="Z_04FEB39D_D80D_4265_9599_2DD9667C7A77_.wvu.FilterData" localSheetId="14" hidden="1">Monster!$C$12:$M$43</definedName>
    <definedName name="Z_04FEB39D_D80D_4265_9599_2DD9667C7A77_.wvu.FilterData" localSheetId="12" hidden="1">NPC!$C$12:$K$419</definedName>
    <definedName name="Z_04FEB39D_D80D_4265_9599_2DD9667C7A77_.wvu.FilterData" localSheetId="10" hidden="1">Party!$C$12:$K$58</definedName>
    <definedName name="Z_04FEB39D_D80D_4265_9599_2DD9667C7A77_.wvu.FilterData" localSheetId="1" hidden="1">'Update History'!$B$2:$E$37</definedName>
    <definedName name="Z_05807106_E29F_48A1_A288_6855C5E62616_.wvu.FilterData" localSheetId="12" hidden="1">NPC!$C$12:$K$322</definedName>
    <definedName name="Z_0E0EE539_4323_463C_ADE5_0086FCC761BF_.wvu.FilterData" localSheetId="12" hidden="1">NPC!$C$12:$K$419</definedName>
    <definedName name="Z_10CADBBD_A2E1_4D16_9BA5_E13940D4AC74_.wvu.FilterData" localSheetId="7" hidden="1">Achievment1!$C$12:$I$53</definedName>
    <definedName name="Z_10CADBBD_A2E1_4D16_9BA5_E13940D4AC74_.wvu.FilterData" localSheetId="8" hidden="1">Achievment2!#REF!</definedName>
    <definedName name="Z_10CADBBD_A2E1_4D16_9BA5_E13940D4AC74_.wvu.FilterData" localSheetId="9" hidden="1">Action!$C$12:$K$60</definedName>
    <definedName name="Z_10CADBBD_A2E1_4D16_9BA5_E13940D4AC74_.wvu.FilterData" localSheetId="16" hidden="1">Craft!$D$12:$K$12</definedName>
    <definedName name="Z_10CADBBD_A2E1_4D16_9BA5_E13940D4AC74_.wvu.FilterData" localSheetId="19" hidden="1">Guild!$C$12:$K$106</definedName>
    <definedName name="Z_10CADBBD_A2E1_4D16_9BA5_E13940D4AC74_.wvu.FilterData" localSheetId="14" hidden="1">Monster!$C$12:$M$43</definedName>
    <definedName name="Z_10CADBBD_A2E1_4D16_9BA5_E13940D4AC74_.wvu.FilterData" localSheetId="12" hidden="1">NPC!$C$12:$K$363</definedName>
    <definedName name="Z_10CADBBD_A2E1_4D16_9BA5_E13940D4AC74_.wvu.FilterData" localSheetId="10" hidden="1">Party!$C$12:$K$58</definedName>
    <definedName name="Z_14D72EF7_54B6_487E_A4F7_9B2E7051CC84_.wvu.FilterData" localSheetId="7" hidden="1">Achievment1!$C$12:$I$53</definedName>
    <definedName name="Z_14D72EF7_54B6_487E_A4F7_9B2E7051CC84_.wvu.FilterData" localSheetId="9" hidden="1">Action!$C$12:$K$160</definedName>
    <definedName name="Z_14D72EF7_54B6_487E_A4F7_9B2E7051CC84_.wvu.FilterData" localSheetId="16" hidden="1">Craft!$D$12:$K$12</definedName>
    <definedName name="Z_14D72EF7_54B6_487E_A4F7_9B2E7051CC84_.wvu.FilterData" localSheetId="12" hidden="1">NPC!$C$12:$K$419</definedName>
    <definedName name="Z_1B1604EA_C5F9_45D0_BC5D_9C562AD4D328_.wvu.FilterData" localSheetId="13" hidden="1">GameUI!$C$13:$K$256</definedName>
    <definedName name="Z_1B661328_2261_485F_A58D_46C55B4946B7_.wvu.FilterData" localSheetId="12" hidden="1">NPC!$C$12:$K$322</definedName>
    <definedName name="Z_1BBC9312_2542_4EE5_9E5C_A97ACC489975_.wvu.FilterData" localSheetId="9" hidden="1">Action!$C$12:$K$60</definedName>
    <definedName name="Z_1EE79239_AB8D_457F_B20D_B736077B39D4_.wvu.FilterData" localSheetId="9" hidden="1">Action!$C$12:$K$60</definedName>
    <definedName name="Z_1EE79239_AB8D_457F_B20D_B736077B39D4_.wvu.FilterData" localSheetId="19" hidden="1">Guild!$A$12:$K$106</definedName>
    <definedName name="Z_21E3DDAE_1AD8_4ABB_B85F_A0D405864FE0_.wvu.FilterData" localSheetId="14" hidden="1">Monster!$C$12:$M$43</definedName>
    <definedName name="Z_2333B7D8_585C_4168_A8DD_76981C017171_.wvu.FilterData" localSheetId="7" hidden="1">Achievment1!$C$12:$I$53</definedName>
    <definedName name="Z_2333B7D8_585C_4168_A8DD_76981C017171_.wvu.FilterData" localSheetId="8" hidden="1">Achievment2!#REF!</definedName>
    <definedName name="Z_2333B7D8_585C_4168_A8DD_76981C017171_.wvu.FilterData" localSheetId="9" hidden="1">Action!$C$12:$K$60</definedName>
    <definedName name="Z_2333B7D8_585C_4168_A8DD_76981C017171_.wvu.FilterData" localSheetId="16" hidden="1">Craft!$D$12:$K$12</definedName>
    <definedName name="Z_2333B7D8_585C_4168_A8DD_76981C017171_.wvu.FilterData" localSheetId="12" hidden="1">NPC!$C$12:$K$363</definedName>
    <definedName name="Z_2333B7D8_585C_4168_A8DD_76981C017171_.wvu.FilterData" localSheetId="10" hidden="1">Party!$C$12:$K$58</definedName>
    <definedName name="Z_263283B8_388F_48A0_BC2A_FBCD47ED4142_.wvu.FilterData" localSheetId="12" hidden="1">NPC!$C$12:$K$419</definedName>
    <definedName name="Z_269E50E5_26D0_45AE_B6AA_84D47D36C380_.wvu.FilterData" localSheetId="12" hidden="1">NPC!$C$12:$K$322</definedName>
    <definedName name="Z_2E8812E0_39A8_492E_87F0_EA67D20B5DDC_.wvu.FilterData" localSheetId="13" hidden="1">GameUI!$C$13:$K$256</definedName>
    <definedName name="Z_319877B6_0A35_421A_81B2_7EDE044A67D8_.wvu.FilterData" localSheetId="7" hidden="1">Achievment1!$C$12:$I$53</definedName>
    <definedName name="Z_319877B6_0A35_421A_81B2_7EDE044A67D8_.wvu.FilterData" localSheetId="8" hidden="1">Achievment2!#REF!</definedName>
    <definedName name="Z_319877B6_0A35_421A_81B2_7EDE044A67D8_.wvu.FilterData" localSheetId="9" hidden="1">Action!$B$12:$K$60</definedName>
    <definedName name="Z_319877B6_0A35_421A_81B2_7EDE044A67D8_.wvu.FilterData" localSheetId="12" hidden="1">NPC!$C$12:$K$322</definedName>
    <definedName name="Z_3434BCC3_B009_4947_912F_E45723733603_.wvu.FilterData" localSheetId="13" hidden="1">GameUI!$C$13:$K$256</definedName>
    <definedName name="Z_3434BCC3_B009_4947_912F_E45723733603_.wvu.FilterData" localSheetId="14" hidden="1">Monster!$C$12:$M$43</definedName>
    <definedName name="Z_3434BCC3_B009_4947_912F_E45723733603_.wvu.FilterData" localSheetId="12" hidden="1">NPC!$C$12:$K$363</definedName>
    <definedName name="Z_3487F509_282B_47B3_B761_B2E6F5EFCD9F_.wvu.FilterData" localSheetId="9" hidden="1">Action!$C$12:$K$60</definedName>
    <definedName name="Z_3487F509_282B_47B3_B761_B2E6F5EFCD9F_.wvu.FilterData" localSheetId="19" hidden="1">Guild!$A$12:$K$106</definedName>
    <definedName name="Z_375C3E59_0851_4B50_B04F_5F1EBB1FEA36_.wvu.FilterData" localSheetId="16" hidden="1">Craft!$D$12:$K$12</definedName>
    <definedName name="Z_396208B3_F3CD_4501_9608_03FDEAA72E75_.wvu.FilterData" localSheetId="9" hidden="1">Action!$C$12:$K$60</definedName>
    <definedName name="Z_396208B3_F3CD_4501_9608_03FDEAA72E75_.wvu.FilterData" localSheetId="19" hidden="1">Guild!$A$12:$K$106</definedName>
    <definedName name="Z_396208B3_F3CD_4501_9608_03FDEAA72E75_.wvu.FilterData" localSheetId="12" hidden="1">NPC!$C$12:$K$322</definedName>
    <definedName name="Z_3BD605D7_6356_4199_8696_8203612F9A91_.wvu.FilterData" localSheetId="9" hidden="1">Action!$C$12:$K$160</definedName>
    <definedName name="Z_3E884AA3_5EEC_4D7D_B8B6_6A069F851E67_.wvu.FilterData" localSheetId="19" hidden="1">Guild!$A$12:$K$106</definedName>
    <definedName name="Z_3EBE3C71_D4CF_4A52_B86F_D74ACB13063E_.wvu.FilterData" localSheetId="13" hidden="1">GameUI!$C$13:$K$256</definedName>
    <definedName name="Z_3EBE3C71_D4CF_4A52_B86F_D74ACB13063E_.wvu.FilterData" localSheetId="19" hidden="1">Guild!$C$12:$K$106</definedName>
    <definedName name="Z_3EBE3C71_D4CF_4A52_B86F_D74ACB13063E_.wvu.FilterData" localSheetId="12" hidden="1">NPC!$C$12:$K$419</definedName>
    <definedName name="Z_3F4F8879_6638_4BA0_BBCF_6AD90844BB2D_.wvu.FilterData" localSheetId="16" hidden="1">Craft!$D$12:$K$12</definedName>
    <definedName name="Z_40846591_358F_4456_A3D8_001C489E59CA_.wvu.FilterData" localSheetId="9" hidden="1">Action!$C$12:$K$60</definedName>
    <definedName name="Z_40846591_358F_4456_A3D8_001C489E59CA_.wvu.FilterData" localSheetId="12" hidden="1">NPC!$C$12:$K$363</definedName>
    <definedName name="Z_40846591_358F_4456_A3D8_001C489E59CA_.wvu.FilterData" localSheetId="10" hidden="1">Party!$C$12:$K$58</definedName>
    <definedName name="Z_432FC191_EE52_42AF_B964_F08BCC049262_.wvu.FilterData" localSheetId="19" hidden="1">Guild!$A$12:$K$106</definedName>
    <definedName name="Z_4A32B29B_0C8C_43AD_8857_F49AD9F3D37D_.wvu.FilterData" localSheetId="9" hidden="1">Action!$C$12:$K$60</definedName>
    <definedName name="Z_4A90EF44_012D_46ED_AEF7_F29B8DEC6F3E_.wvu.FilterData" localSheetId="16" hidden="1">Craft!$D$12:$K$12</definedName>
    <definedName name="Z_4C2EC1B7_8D01_40E4_8BCC_6442AD059DC2_.wvu.FilterData" localSheetId="7" hidden="1">Achievment1!$C$12:$I$53</definedName>
    <definedName name="Z_4C2EC1B7_8D01_40E4_8BCC_6442AD059DC2_.wvu.FilterData" localSheetId="8" hidden="1">Achievment2!#REF!</definedName>
    <definedName name="Z_4C2EC1B7_8D01_40E4_8BCC_6442AD059DC2_.wvu.FilterData" localSheetId="9" hidden="1">Action!$C$12:$K$60</definedName>
    <definedName name="Z_4C2EC1B7_8D01_40E4_8BCC_6442AD059DC2_.wvu.FilterData" localSheetId="16" hidden="1">Craft!$D$12:$K$12</definedName>
    <definedName name="Z_4C2EC1B7_8D01_40E4_8BCC_6442AD059DC2_.wvu.FilterData" localSheetId="13" hidden="1">GameUI!$C$13:$K$256</definedName>
    <definedName name="Z_4C2EC1B7_8D01_40E4_8BCC_6442AD059DC2_.wvu.FilterData" localSheetId="19" hidden="1">Guild!$C$12:$K$106</definedName>
    <definedName name="Z_4C2EC1B7_8D01_40E4_8BCC_6442AD059DC2_.wvu.FilterData" localSheetId="14" hidden="1">Monster!$C$12:$M$43</definedName>
    <definedName name="Z_4C2EC1B7_8D01_40E4_8BCC_6442AD059DC2_.wvu.FilterData" localSheetId="12" hidden="1">NPC!$C$12:$K$363</definedName>
    <definedName name="Z_4C2EC1B7_8D01_40E4_8BCC_6442AD059DC2_.wvu.FilterData" localSheetId="10" hidden="1">Party!$C$12:$K$58</definedName>
    <definedName name="Z_4CE8F565_01B9_4C26_B448_BCDA51AE8D79_.wvu.FilterData" localSheetId="13" hidden="1">GameUI!$A$13:$K$256</definedName>
    <definedName name="Z_4CE8F565_01B9_4C26_B448_BCDA51AE8D79_.wvu.FilterData" localSheetId="12" hidden="1">NPC!$C$12:$K$322</definedName>
    <definedName name="Z_4F89462E_BA43_4A95_AA7C_17AD4B933D80_.wvu.FilterData" localSheetId="12" hidden="1">NPC!$C$12:$K$363</definedName>
    <definedName name="Z_4F89462E_BA43_4A95_AA7C_17AD4B933D80_.wvu.FilterData" localSheetId="10" hidden="1">Party!$C$12:$K$58</definedName>
    <definedName name="Z_522599D8_80EA_436F_A6EB_329839E5B547_.wvu.FilterData" localSheetId="13" hidden="1">GameUI!$A$13:$K$256</definedName>
    <definedName name="Z_52E45D7C_1F19_4F78_A130_6D53A8153A75_.wvu.FilterData" localSheetId="7" hidden="1">Achievment1!$C$12:$I$53</definedName>
    <definedName name="Z_52E45D7C_1F19_4F78_A130_6D53A8153A75_.wvu.FilterData" localSheetId="8" hidden="1">Achievment2!#REF!</definedName>
    <definedName name="Z_52E45D7C_1F19_4F78_A130_6D53A8153A75_.wvu.FilterData" localSheetId="9" hidden="1">Action!$C$12:$K$60</definedName>
    <definedName name="Z_5603BBBC_448C_40DB_9DD0_47B5EDF51AB2_.wvu.FilterData" localSheetId="13" hidden="1">GameUI!$A$13:$K$256</definedName>
    <definedName name="Z_5609386D_7FFD_49D3_B878_9A551B2638B2_.wvu.FilterData" localSheetId="7" hidden="1">Achievment1!$C$12:$I$53</definedName>
    <definedName name="Z_5609386D_7FFD_49D3_B878_9A551B2638B2_.wvu.FilterData" localSheetId="8" hidden="1">Achievment2!#REF!</definedName>
    <definedName name="Z_577C8274_C18A_4D2E_9D6F_20CE3884AD91_.wvu.FilterData" localSheetId="12" hidden="1">NPC!#REF!</definedName>
    <definedName name="Z_582EB116_FE9F_49C2_B79D_91682399767E_.wvu.FilterData" localSheetId="9" hidden="1">Action!$C$12:$K$160</definedName>
    <definedName name="Z_582EB116_FE9F_49C2_B79D_91682399767E_.wvu.FilterData" localSheetId="14" hidden="1">Monster!$C$12:$M$43</definedName>
    <definedName name="Z_5D27D38D_255C_4A5D_BC3F_EA9DD27C397A_.wvu.FilterData" localSheetId="13" hidden="1">GameUI!$A$13:$K$256</definedName>
    <definedName name="Z_5DD0A1F7_6A81_42DE_9234_CE07AECA67FC_.wvu.FilterData" localSheetId="14" hidden="1">Monster!$C$12:$M$43</definedName>
    <definedName name="Z_5DD0A1F7_6A81_42DE_9234_CE07AECA67FC_.wvu.FilterData" localSheetId="12" hidden="1">NPC!$C$12:$K$363</definedName>
    <definedName name="Z_5ECAF6B3_D06E_4FEC_9A84_CE5BD2E74A5E_.wvu.FilterData" localSheetId="12" hidden="1">NPC!$C$12:$K$419</definedName>
    <definedName name="Z_5F3796BB_F41A_4EFE_AC8B_793E8C5CC321_.wvu.FilterData" localSheetId="13" hidden="1">GameUI!$C$13:$K$256</definedName>
    <definedName name="Z_5F3796BB_F41A_4EFE_AC8B_793E8C5CC321_.wvu.FilterData" localSheetId="12" hidden="1">NPC!$C$12:$K$322</definedName>
    <definedName name="Z_65034C72_56EA_41A6_B1F0_27D1B036654D_.wvu.FilterData" localSheetId="16" hidden="1">Craft!$D$12:$K$12</definedName>
    <definedName name="Z_658E5E1C_E925_4D83_AB99_58AFCDE9518A_.wvu.FilterData" localSheetId="9" hidden="1">Action!$C$12:$K$60</definedName>
    <definedName name="Z_658E5E1C_E925_4D83_AB99_58AFCDE9518A_.wvu.FilterData" localSheetId="19" hidden="1">Guild!$A$12:$K$106</definedName>
    <definedName name="Z_661EABE2_AB02_4763_B34A_C37FF87B5EFE_.wvu.FilterData" localSheetId="9" hidden="1">Action!$C$12:$K$160</definedName>
    <definedName name="Z_661EABE2_AB02_4763_B34A_C37FF87B5EFE_.wvu.FilterData" localSheetId="13" hidden="1">GameUI!$C$13:$K$256</definedName>
    <definedName name="Z_661EABE2_AB02_4763_B34A_C37FF87B5EFE_.wvu.FilterData" localSheetId="14" hidden="1">Monster!$C$12:$M$43</definedName>
    <definedName name="Z_67770CD7_A98F_40C3_A0C5_C6E6C6495E4B_.wvu.FilterData" localSheetId="14" hidden="1">Monster!$C$12:$M$43</definedName>
    <definedName name="Z_6CC2DCAC_933F_46B5_B038_A7AE468C0AC5_.wvu.FilterData" localSheetId="7" hidden="1">Achievment1!$C$12:$I$53</definedName>
    <definedName name="Z_6CC2DCAC_933F_46B5_B038_A7AE468C0AC5_.wvu.FilterData" localSheetId="8" hidden="1">Achievment2!#REF!</definedName>
    <definedName name="Z_6CC2DCAC_933F_46B5_B038_A7AE468C0AC5_.wvu.FilterData" localSheetId="12" hidden="1">NPC!$C$12:$K$322</definedName>
    <definedName name="Z_6D3213A3_777A_45C7_8853_B0295AFD0277_.wvu.FilterData" localSheetId="16" hidden="1">Craft!$D$12:$K$12</definedName>
    <definedName name="Z_765A27DF_0E51_4DE1_8BF8_910380BB98C7_.wvu.FilterData" localSheetId="9" hidden="1">Action!$C$12:$K$160</definedName>
    <definedName name="Z_765A27DF_0E51_4DE1_8BF8_910380BB98C7_.wvu.FilterData" localSheetId="16" hidden="1">Craft!$D$12:$K$12</definedName>
    <definedName name="Z_777B0FE4_CF16_43D6_99C2_33338A47CB4E_.wvu.FilterData" localSheetId="7" hidden="1">Achievment1!$B$12:$I$53</definedName>
    <definedName name="Z_777B0FE4_CF16_43D6_99C2_33338A47CB4E_.wvu.FilterData" localSheetId="8" hidden="1">Achievment2!$B$12:$R$32</definedName>
    <definedName name="Z_777B0FE4_CF16_43D6_99C2_33338A47CB4E_.wvu.FilterData" localSheetId="9" hidden="1">Action!$C$12:$K$160</definedName>
    <definedName name="Z_777B0FE4_CF16_43D6_99C2_33338A47CB4E_.wvu.FilterData" localSheetId="16" hidden="1">Craft!$D$12:$K$12</definedName>
    <definedName name="Z_777B0FE4_CF16_43D6_99C2_33338A47CB4E_.wvu.FilterData" localSheetId="13" hidden="1">GameUI!$C$13:$K$256</definedName>
    <definedName name="Z_777B0FE4_CF16_43D6_99C2_33338A47CB4E_.wvu.FilterData" localSheetId="19" hidden="1">Guild!$C$12:$K$106</definedName>
    <definedName name="Z_777B0FE4_CF16_43D6_99C2_33338A47CB4E_.wvu.FilterData" localSheetId="14" hidden="1">Monster!$C$12:$M$43</definedName>
    <definedName name="Z_777B0FE4_CF16_43D6_99C2_33338A47CB4E_.wvu.FilterData" localSheetId="12" hidden="1">NPC!$C$12:$K$419</definedName>
    <definedName name="Z_777B0FE4_CF16_43D6_99C2_33338A47CB4E_.wvu.FilterData" localSheetId="10" hidden="1">Party!$C$12:$K$58</definedName>
    <definedName name="Z_777B0FE4_CF16_43D6_99C2_33338A47CB4E_.wvu.FilterData" localSheetId="1" hidden="1">'Update History'!$B$2:$E$37</definedName>
    <definedName name="Z_7B625591_C115_4138_9CC3_8FCCD8DFF7C0_.wvu.FilterData" localSheetId="7" hidden="1">Achievment1!$C$12:$I$53</definedName>
    <definedName name="Z_7F0955C9_208A_4906_967E_95B9B8D8F1D5_.wvu.FilterData" localSheetId="9" hidden="1">Action!$C$12:$K$60</definedName>
    <definedName name="Z_7F0955C9_208A_4906_967E_95B9B8D8F1D5_.wvu.FilterData" localSheetId="19" hidden="1">Guild!$C$12:$K$106</definedName>
    <definedName name="Z_8D88E910_1F1F_450A_9ED7_75859012F62A_.wvu.FilterData" localSheetId="13" hidden="1">GameUI!$C$13:$K$256</definedName>
    <definedName name="Z_8D88E910_1F1F_450A_9ED7_75859012F62A_.wvu.FilterData" localSheetId="19" hidden="1">Guild!$C$12:$K$106</definedName>
    <definedName name="Z_8EE02DA0_8897_4ADA_99F2_3D8B13B13AD9_.wvu.FilterData" localSheetId="7" hidden="1">Achievment1!$C$12:$I$53</definedName>
    <definedName name="Z_8EE02DA0_8897_4ADA_99F2_3D8B13B13AD9_.wvu.FilterData" localSheetId="9" hidden="1">Action!$C$12:$K$160</definedName>
    <definedName name="Z_8EE02DA0_8897_4ADA_99F2_3D8B13B13AD9_.wvu.FilterData" localSheetId="16" hidden="1">Craft!$D$12:$K$12</definedName>
    <definedName name="Z_8EE02DA0_8897_4ADA_99F2_3D8B13B13AD9_.wvu.FilterData" localSheetId="13" hidden="1">GameUI!$C$13:$K$256</definedName>
    <definedName name="Z_8EE02DA0_8897_4ADA_99F2_3D8B13B13AD9_.wvu.FilterData" localSheetId="19" hidden="1">Guild!$C$12:$K$106</definedName>
    <definedName name="Z_8EE02DA0_8897_4ADA_99F2_3D8B13B13AD9_.wvu.FilterData" localSheetId="14" hidden="1">Monster!$C$12:$M$43</definedName>
    <definedName name="Z_8EE02DA0_8897_4ADA_99F2_3D8B13B13AD9_.wvu.FilterData" localSheetId="12" hidden="1">NPC!$C$12:$K$419</definedName>
    <definedName name="Z_8EE02DA0_8897_4ADA_99F2_3D8B13B13AD9_.wvu.FilterData" localSheetId="10" hidden="1">Party!$C$12:$K$58</definedName>
    <definedName name="Z_8EE02DA0_8897_4ADA_99F2_3D8B13B13AD9_.wvu.FilterData" localSheetId="1" hidden="1">'Update History'!$B$2:$E$37</definedName>
    <definedName name="Z_8F873267_49A1_4BEF_B2B4_0733D54FE133_.wvu.FilterData" localSheetId="9" hidden="1">Action!$C$12:$K$160</definedName>
    <definedName name="Z_8FEE43FF_C963_432E_AC53_703BEF94B332_.wvu.FilterData" localSheetId="9" hidden="1">Action!$C$12:$K$160</definedName>
    <definedName name="Z_90F8DDDB_D102_4365_A4F3_6FB5A662844D_.wvu.FilterData" localSheetId="13" hidden="1">GameUI!$A$13:$K$256</definedName>
    <definedName name="Z_90F8DDDB_D102_4365_A4F3_6FB5A662844D_.wvu.FilterData" localSheetId="14" hidden="1">Monster!$C$12:$M$43</definedName>
    <definedName name="Z_98F8A95B_EAC7_4CC3_9B1C_4FA7494A344D_.wvu.FilterData" localSheetId="9" hidden="1">Action!$C$12:$K$160</definedName>
    <definedName name="Z_98F8A95B_EAC7_4CC3_9B1C_4FA7494A344D_.wvu.FilterData" localSheetId="10" hidden="1">Party!$C$12:$K$58</definedName>
    <definedName name="Z_9AF009AE_4801_454B_A732_F02F22AFCE32_.wvu.FilterData" localSheetId="13" hidden="1">GameUI!$C$13:$K$256</definedName>
    <definedName name="Z_9C4F80DB_C2B9_42D9_9C7A_6BE53E38BEC4_.wvu.FilterData" localSheetId="9" hidden="1">Action!$C$12:$K$160</definedName>
    <definedName name="Z_9C4F80DB_C2B9_42D9_9C7A_6BE53E38BEC4_.wvu.FilterData" localSheetId="12" hidden="1">NPC!$C$12:$K$419</definedName>
    <definedName name="Z_9CDD4A15_5132_434B_A24E_B39EEFC82003_.wvu.FilterData" localSheetId="16" hidden="1">Craft!$D$12:$K$12</definedName>
    <definedName name="Z_9D42B677_C668_4C1A_87E8_1907F5503435_.wvu.FilterData" localSheetId="16" hidden="1">Craft!$D$12:$K$12</definedName>
    <definedName name="Z_9D697E3C_C106_4BFB_BDB2_973AB209809D_.wvu.FilterData" localSheetId="13" hidden="1">GameUI!$C$13:$K$256</definedName>
    <definedName name="Z_9D868B70_6907_412B_91C9_C131CDD78021_.wvu.FilterData" localSheetId="9" hidden="1">Action!$C$12:$K$160</definedName>
    <definedName name="Z_9D868B70_6907_412B_91C9_C131CDD78021_.wvu.FilterData" localSheetId="16" hidden="1">Craft!$D$12:$K$12</definedName>
    <definedName name="Z_9E1F029F_0BFD_4088_8546_CBDC57AEBAFA_.wvu.FilterData" localSheetId="13" hidden="1">GameUI!$A$12:$K$256</definedName>
    <definedName name="Z_9E1F029F_0BFD_4088_8546_CBDC57AEBAFA_.wvu.FilterData" localSheetId="14" hidden="1">Monster!$C$12:$M$43</definedName>
    <definedName name="Z_A1366F7C_8FDE_4CF3_B03A_B7F5CD4AB8D6_.wvu.FilterData" localSheetId="9" hidden="1">Action!$C$12:$K$160</definedName>
    <definedName name="Z_A1366F7C_8FDE_4CF3_B03A_B7F5CD4AB8D6_.wvu.FilterData" localSheetId="14" hidden="1">Monster!$C$12:$M$43</definedName>
    <definedName name="Z_A1366F7C_8FDE_4CF3_B03A_B7F5CD4AB8D6_.wvu.FilterData" localSheetId="12" hidden="1">NPC!$C$12:$K$419</definedName>
    <definedName name="Z_A27DE855_1463_484D_8802_2E311DC58BAC_.wvu.FilterData" localSheetId="16" hidden="1">Craft!$D$12:$K$12</definedName>
    <definedName name="Z_A76A9383_A3D4_4F50_8E70_A70A0B3C5AD2_.wvu.FilterData" localSheetId="13" hidden="1">GameUI!$A$13:$K$256</definedName>
    <definedName name="Z_A76A9383_A3D4_4F50_8E70_A70A0B3C5AD2_.wvu.FilterData" localSheetId="12" hidden="1">NPC!$C$12:$K$322</definedName>
    <definedName name="Z_A7D7DF62_C079_4D92_8137_53C74ABDE751_.wvu.FilterData" localSheetId="14" hidden="1">Monster!$C$12:$M$43</definedName>
    <definedName name="Z_B4FC1D39_C515_4DD0_824B_DFEC48D9C983_.wvu.FilterData" localSheetId="13" hidden="1">GameUI!$C$13:$K$256</definedName>
    <definedName name="Z_B4FC1D39_C515_4DD0_824B_DFEC48D9C983_.wvu.FilterData" localSheetId="14" hidden="1">Monster!$C$12:$M$43</definedName>
    <definedName name="Z_B4FC1D39_C515_4DD0_824B_DFEC48D9C983_.wvu.FilterData" localSheetId="12" hidden="1">NPC!$C$12:$K$363</definedName>
    <definedName name="Z_B6D9F776_8C78_4A6D_B16B_DD6FA8050F7D_.wvu.FilterData" localSheetId="7" hidden="1">Achievment1!$B$12:$I$53</definedName>
    <definedName name="Z_B6D9F776_8C78_4A6D_B16B_DD6FA8050F7D_.wvu.FilterData" localSheetId="8" hidden="1">Achievment2!$B$12:$R$32</definedName>
    <definedName name="Z_B6D9F776_8C78_4A6D_B16B_DD6FA8050F7D_.wvu.FilterData" localSheetId="13" hidden="1">GameUI!$C$13:$K$256</definedName>
    <definedName name="Z_B6D9F776_8C78_4A6D_B16B_DD6FA8050F7D_.wvu.FilterData" localSheetId="12" hidden="1">NPC!$C$12:$K$419</definedName>
    <definedName name="Z_BC8FDA52_6B02_4656_8A5A_AF09EF3AA9C4_.wvu.FilterData" localSheetId="7" hidden="1">Achievment1!$C$12:$I$53</definedName>
    <definedName name="Z_BC8FDA52_6B02_4656_8A5A_AF09EF3AA9C4_.wvu.FilterData" localSheetId="12" hidden="1">NPC!$C$12:$K$419</definedName>
    <definedName name="Z_BEA16608_BE91_44A3_BA64_849AAC7BC74E_.wvu.FilterData" localSheetId="7" hidden="1">Achievment1!$C$12:$I$53</definedName>
    <definedName name="Z_BEA16608_BE91_44A3_BA64_849AAC7BC74E_.wvu.FilterData" localSheetId="8" hidden="1">Achievment2!#REF!</definedName>
    <definedName name="Z_BEA16608_BE91_44A3_BA64_849AAC7BC74E_.wvu.FilterData" localSheetId="9" hidden="1">Action!$B$12:$K$60</definedName>
    <definedName name="Z_BEA16608_BE91_44A3_BA64_849AAC7BC74E_.wvu.FilterData" localSheetId="16" hidden="1">Craft!$D$12:$K$12</definedName>
    <definedName name="Z_BEA16608_BE91_44A3_BA64_849AAC7BC74E_.wvu.FilterData" localSheetId="14" hidden="1">Monster!$C$12:$M$43</definedName>
    <definedName name="Z_BEA16608_BE91_44A3_BA64_849AAC7BC74E_.wvu.FilterData" localSheetId="12" hidden="1">NPC!$C$12:$K$322</definedName>
    <definedName name="Z_BF3E0C36_3193_48B7_B09F_9752032701AB_.wvu.FilterData" localSheetId="12" hidden="1">NPC!$C$12:$K$322</definedName>
    <definedName name="Z_C32E178C_1414_497D_A258_34FE5CAA5C9B_.wvu.FilterData" localSheetId="9" hidden="1">Action!$C$12:$K$60</definedName>
    <definedName name="Z_C32E178C_1414_497D_A258_34FE5CAA5C9B_.wvu.FilterData" localSheetId="13" hidden="1">GameUI!$C$13:$K$256</definedName>
    <definedName name="Z_C32E178C_1414_497D_A258_34FE5CAA5C9B_.wvu.FilterData" localSheetId="10" hidden="1">Party!$C$12:$K$58</definedName>
    <definedName name="Z_C796E799_9F0B_46A2_94DF_49617043A0AA_.wvu.FilterData" localSheetId="13" hidden="1">GameUI!$A$12:$K$256</definedName>
    <definedName name="Z_C942FEA9_E6FB_4A39_A8D2_116C57691808_.wvu.FilterData" localSheetId="7" hidden="1">Achievment1!$C$12:$I$53</definedName>
    <definedName name="Z_C942FEA9_E6FB_4A39_A8D2_116C57691808_.wvu.FilterData" localSheetId="8" hidden="1">Achievment2!#REF!</definedName>
    <definedName name="Z_C942FEA9_E6FB_4A39_A8D2_116C57691808_.wvu.FilterData" localSheetId="9" hidden="1">Action!$C$12:$K$60</definedName>
    <definedName name="Z_C942FEA9_E6FB_4A39_A8D2_116C57691808_.wvu.FilterData" localSheetId="19" hidden="1">Guild!$C$12:$K$106</definedName>
    <definedName name="Z_CADE209C_0D96_4413_A176_FD2BACFABD24_.wvu.FilterData" localSheetId="16" hidden="1">Craft!$D$12:$K$12</definedName>
    <definedName name="Z_D0F2A7AC_AFB5_4B5F_BB6B_DFCE250E6DB7_.wvu.FilterData" localSheetId="13" hidden="1">GameUI!$C$13:$K$256</definedName>
    <definedName name="Z_D0F2A7AC_AFB5_4B5F_BB6B_DFCE250E6DB7_.wvu.FilterData" localSheetId="14" hidden="1">Monster!$C$12:$M$43</definedName>
    <definedName name="Z_D1049C04_47F5_44F3_90CF_1F647DAF0BA2_.wvu.FilterData" localSheetId="12" hidden="1">NPC!$C$12:$K$322</definedName>
    <definedName name="Z_D1311D74_9B4C_49FC_96CD_AA3EAAE03D7A_.wvu.FilterData" localSheetId="13" hidden="1">GameUI!$C$13:$K$256</definedName>
    <definedName name="Z_D2CDB165_6F4F_4B4D_A22B_B9DE5AF6A300_.wvu.FilterData" localSheetId="7" hidden="1">Achievment1!$C$12:$I$53</definedName>
    <definedName name="Z_D2CDB165_6F4F_4B4D_A22B_B9DE5AF6A300_.wvu.FilterData" localSheetId="8" hidden="1">Achievment2!#REF!</definedName>
    <definedName name="Z_D2CF0C52_3A1A_4FC1_8FA1_79B90FC548E2_.wvu.FilterData" localSheetId="16" hidden="1">Craft!$D$12:$K$12</definedName>
    <definedName name="Z_D2CF0C52_3A1A_4FC1_8FA1_79B90FC548E2_.wvu.FilterData" localSheetId="19" hidden="1">Guild!$A$12:$K$106</definedName>
    <definedName name="Z_D2EAC9EA_D5C3_4571_8F31_7D1DF20F6115_.wvu.FilterData" localSheetId="9" hidden="1">Action!$C$12:$K$160</definedName>
    <definedName name="Z_D52A11B5_F07F_4FD9_8C9A_47048FE559E5_.wvu.FilterData" localSheetId="7" hidden="1">Achievment1!$C$12:$I$53</definedName>
    <definedName name="Z_D52A11B5_F07F_4FD9_8C9A_47048FE559E5_.wvu.FilterData" localSheetId="8" hidden="1">Achievment2!#REF!</definedName>
    <definedName name="Z_D52A11B5_F07F_4FD9_8C9A_47048FE559E5_.wvu.FilterData" localSheetId="9" hidden="1">Action!$B$12:$K$60</definedName>
    <definedName name="Z_D52A11B5_F07F_4FD9_8C9A_47048FE559E5_.wvu.FilterData" localSheetId="16" hidden="1">Craft!$D$12:$K$12</definedName>
    <definedName name="Z_D52A11B5_F07F_4FD9_8C9A_47048FE559E5_.wvu.FilterData" localSheetId="13" hidden="1">GameUI!$A$13:$K$256</definedName>
    <definedName name="Z_D52A11B5_F07F_4FD9_8C9A_47048FE559E5_.wvu.FilterData" localSheetId="12" hidden="1">NPC!$C$12:$K$322</definedName>
    <definedName name="Z_D9798C52_B696_403F_93EE_415AEDB1815C_.wvu.FilterData" localSheetId="13" hidden="1">GameUI!$A$13:$K$256</definedName>
    <definedName name="Z_DB1CD940_6F5F_49D5_800A_EFD32D8E7696_.wvu.FilterData" localSheetId="12" hidden="1">NPC!$C$12:$K$363</definedName>
    <definedName name="Z_DB6D2BC4_7F14_490A_B0BE_4070870F30CD_.wvu.FilterData" localSheetId="16" hidden="1">Craft!$D$12:$K$12</definedName>
    <definedName name="Z_E0D652DA_F5D8_40FC_BAED_48F52EDEB794_.wvu.FilterData" localSheetId="14" hidden="1">Monster!$C$12:$M$43</definedName>
    <definedName name="Z_E0D652DA_F5D8_40FC_BAED_48F52EDEB794_.wvu.FilterData" localSheetId="12" hidden="1">NPC!$C$12:$K$363</definedName>
    <definedName name="Z_E0F39EFA_F76A_4009_AD33_170F9FCCB1A0_.wvu.FilterData" localSheetId="7" hidden="1">Achievment1!$C$12:$I$53</definedName>
    <definedName name="Z_E0F39EFA_F76A_4009_AD33_170F9FCCB1A0_.wvu.FilterData" localSheetId="8" hidden="1">Achievment2!#REF!</definedName>
    <definedName name="Z_E0F39EFA_F76A_4009_AD33_170F9FCCB1A0_.wvu.FilterData" localSheetId="16" hidden="1">Craft!$D$12:$K$12</definedName>
    <definedName name="Z_E66EA174_8E44_41BC_AA6C_C0E1DC2396EE_.wvu.FilterData" localSheetId="14" hidden="1">Monster!$C$12:$M$43</definedName>
    <definedName name="Z_E6D6F9EB_3DAF_4DFD_ACC6_A06615A1A9A8_.wvu.FilterData" localSheetId="16" hidden="1">Craft!$D$12:$K$12</definedName>
    <definedName name="Z_EAECE4DA_DBA5_469E_ADDE_A60C741A8D83_.wvu.FilterData" localSheetId="19" hidden="1">Guild!$A$12:$K$106</definedName>
    <definedName name="Z_EAECE4DA_DBA5_469E_ADDE_A60C741A8D83_.wvu.FilterData" localSheetId="12" hidden="1">NPC!$C$12:$K$322</definedName>
    <definedName name="Z_EAECE4DA_DBA5_469E_ADDE_A60C741A8D83_.wvu.FilterData" localSheetId="10" hidden="1">Party!$C$12:$K$58</definedName>
    <definedName name="Z_EF61F14C_459F_4C98_A5FD_C09A0295C6D3_.wvu.FilterData" localSheetId="16" hidden="1">Craft!$D$12:$K$12</definedName>
    <definedName name="Z_EF61F14C_459F_4C98_A5FD_C09A0295C6D3_.wvu.FilterData" localSheetId="13" hidden="1">GameUI!$C$13:$K$256</definedName>
    <definedName name="Z_EF61F14C_459F_4C98_A5FD_C09A0295C6D3_.wvu.FilterData" localSheetId="12" hidden="1">NPC!$C$12:$K$363</definedName>
    <definedName name="Z_F5ADAB6F_02F6_4E0E_B58C_3FB0675488CB_.wvu.FilterData" localSheetId="7" hidden="1">Achievment1!$C$12:$I$53</definedName>
    <definedName name="Z_F5ADAB6F_02F6_4E0E_B58C_3FB0675488CB_.wvu.FilterData" localSheetId="8" hidden="1">Achievment2!#REF!</definedName>
    <definedName name="Z_F5ADAB6F_02F6_4E0E_B58C_3FB0675488CB_.wvu.FilterData" localSheetId="9" hidden="1">Action!$B$12:$K$60</definedName>
    <definedName name="Z_F5ADAB6F_02F6_4E0E_B58C_3FB0675488CB_.wvu.FilterData" localSheetId="13" hidden="1">GameUI!$A$13:$K$256</definedName>
    <definedName name="Z_F5ADAB6F_02F6_4E0E_B58C_3FB0675488CB_.wvu.FilterData" localSheetId="19" hidden="1">Guild!$A$12:$K$106</definedName>
    <definedName name="Z_F5ADAB6F_02F6_4E0E_B58C_3FB0675488CB_.wvu.FilterData" localSheetId="12" hidden="1">NPC!$C$12:$K$322</definedName>
    <definedName name="Z_F5ADAB6F_02F6_4E0E_B58C_3FB0675488CB_.wvu.FilterData" localSheetId="10" hidden="1">Party!$C$12:$K$58</definedName>
    <definedName name="Z_F6D04190_C21B_4F27_8969_B55F0DCD7FCF_.wvu.FilterData" localSheetId="12" hidden="1">NPC!$C$12:$K$419</definedName>
    <definedName name="Z_F767489D_CA66_4818_976B_078A5CEED460_.wvu.FilterData" localSheetId="7" hidden="1">Achievment1!$B$12:$I$53</definedName>
    <definedName name="Z_F767489D_CA66_4818_976B_078A5CEED460_.wvu.FilterData" localSheetId="8" hidden="1">Achievment2!$B$12:$R$32</definedName>
    <definedName name="Z_F7E213C7_23E4_4D42_A7B1_231D8F12A927_.wvu.FilterData" localSheetId="12" hidden="1">NPC!$C$12:$K$419</definedName>
    <definedName name="Z_F7F96A7F_2D8D_41F3_8F91_2A91041D97E6_.wvu.FilterData" localSheetId="12" hidden="1">NPC!$C$12:$K$322</definedName>
    <definedName name="Z_F7F96A7F_2D8D_41F3_8F91_2A91041D97E6_.wvu.FilterData" localSheetId="10" hidden="1">Party!$C$12:$K$58</definedName>
    <definedName name="Z_F92F2E22_C64D_4EB7_B25E_244C9CEEC386_.wvu.FilterData" localSheetId="9" hidden="1">Action!$C$12:$K$160</definedName>
    <definedName name="Z_F92F2E22_C64D_4EB7_B25E_244C9CEEC386_.wvu.FilterData" localSheetId="10" hidden="1">Party!$C$12:$K$58</definedName>
    <definedName name="Z_F94D298E_6662_4AEC_995A_3EADD8AA59CB_.wvu.FilterData" localSheetId="7" hidden="1">Achievment1!$B$12:$I$53</definedName>
    <definedName name="Z_F94D298E_6662_4AEC_995A_3EADD8AA59CB_.wvu.FilterData" localSheetId="8" hidden="1">Achievment2!$B$12:$R$32</definedName>
    <definedName name="Z_F94D298E_6662_4AEC_995A_3EADD8AA59CB_.wvu.FilterData" localSheetId="9" hidden="1">Action!$C$12:$K$160</definedName>
    <definedName name="Z_FB157D5F_2BC1_419A_A678_F739F09B769D_.wvu.FilterData" localSheetId="13" hidden="1">GameUI!$C$13:$K$256</definedName>
    <definedName name="Z_FCB0F4CA_AF9B_4B1D_B159_49A405626663_.wvu.FilterData" localSheetId="16" hidden="1">Craft!$D$12:$K$12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L31" i="4"/>
  <c r="K31" i="4"/>
  <c r="J31" i="4"/>
  <c r="O31" i="4" l="1"/>
  <c r="L37" i="4"/>
  <c r="L36" i="4"/>
  <c r="L35" i="4"/>
  <c r="L34" i="4"/>
  <c r="L33" i="4"/>
  <c r="L32" i="4"/>
  <c r="L30" i="4"/>
  <c r="L29" i="4"/>
  <c r="L28" i="4"/>
  <c r="L27" i="4"/>
  <c r="K37" i="4"/>
  <c r="K36" i="4"/>
  <c r="K35" i="4"/>
  <c r="K34" i="4"/>
  <c r="K33" i="4"/>
  <c r="K32" i="4"/>
  <c r="K30" i="4"/>
  <c r="K29" i="4"/>
  <c r="K28" i="4"/>
  <c r="K27" i="4"/>
  <c r="J37" i="4"/>
  <c r="J36" i="4"/>
  <c r="J35" i="4"/>
  <c r="J34" i="4"/>
  <c r="J33" i="4"/>
  <c r="J32" i="4"/>
  <c r="J30" i="4"/>
  <c r="J29" i="4"/>
  <c r="I35" i="4"/>
  <c r="I37" i="4"/>
  <c r="I36" i="4"/>
  <c r="I34" i="4"/>
  <c r="I33" i="4"/>
  <c r="I32" i="4"/>
  <c r="I31" i="4"/>
  <c r="I30" i="4"/>
  <c r="I29" i="4"/>
  <c r="I28" i="4"/>
  <c r="J28" i="4"/>
  <c r="J27" i="4"/>
  <c r="I27" i="4"/>
  <c r="N26" i="4"/>
  <c r="M26" i="4"/>
  <c r="L26" i="4" l="1"/>
  <c r="K26" i="4"/>
  <c r="J26" i="4"/>
  <c r="I26" i="4"/>
  <c r="M37" i="4"/>
  <c r="M36" i="4"/>
  <c r="M35" i="4"/>
  <c r="M34" i="4"/>
  <c r="M33" i="4"/>
  <c r="M32" i="4"/>
  <c r="M30" i="4"/>
  <c r="M29" i="4"/>
  <c r="M28" i="4"/>
  <c r="M27" i="4"/>
  <c r="N37" i="4"/>
  <c r="N36" i="4"/>
  <c r="N35" i="4"/>
  <c r="N34" i="4"/>
  <c r="N33" i="4"/>
  <c r="N32" i="4"/>
  <c r="N31" i="4"/>
  <c r="N30" i="4"/>
  <c r="N29" i="4"/>
  <c r="N28" i="4"/>
  <c r="N27" i="4"/>
  <c r="I9" i="21"/>
  <c r="I8" i="21"/>
  <c r="J8" i="21" s="1"/>
  <c r="I7" i="21"/>
  <c r="J7" i="21" s="1"/>
  <c r="I6" i="21"/>
  <c r="J6" i="21" s="1"/>
  <c r="I5" i="21"/>
  <c r="I10" i="21" s="1"/>
  <c r="J9" i="21" s="1"/>
  <c r="I9" i="20"/>
  <c r="I8" i="20"/>
  <c r="I7" i="20"/>
  <c r="I6" i="20"/>
  <c r="I5" i="20"/>
  <c r="I10" i="20" s="1"/>
  <c r="G9" i="19"/>
  <c r="G8" i="19"/>
  <c r="G7" i="19"/>
  <c r="G6" i="19"/>
  <c r="G5" i="19"/>
  <c r="I9" i="18"/>
  <c r="I8" i="18"/>
  <c r="J8" i="18" s="1"/>
  <c r="I7" i="18"/>
  <c r="J7" i="18" s="1"/>
  <c r="I6" i="18"/>
  <c r="I5" i="18"/>
  <c r="I10" i="18" s="1"/>
  <c r="J9" i="18" s="1"/>
  <c r="I9" i="17"/>
  <c r="I8" i="17"/>
  <c r="I7" i="17"/>
  <c r="I6" i="17"/>
  <c r="I5" i="17"/>
  <c r="K9" i="16"/>
  <c r="K8" i="16"/>
  <c r="K7" i="16"/>
  <c r="K6" i="16"/>
  <c r="K5" i="16"/>
  <c r="K10" i="16" s="1"/>
  <c r="L9" i="16" s="1"/>
  <c r="I9" i="15"/>
  <c r="I8" i="15"/>
  <c r="J8" i="15" s="1"/>
  <c r="I7" i="15"/>
  <c r="J7" i="15" s="1"/>
  <c r="I6" i="15"/>
  <c r="I5" i="15"/>
  <c r="I10" i="15" s="1"/>
  <c r="M9" i="14"/>
  <c r="M8" i="14"/>
  <c r="M7" i="14"/>
  <c r="M6" i="14"/>
  <c r="M5" i="14"/>
  <c r="M10" i="14" s="1"/>
  <c r="N9" i="14" s="1"/>
  <c r="I9" i="13"/>
  <c r="I8" i="13"/>
  <c r="J8" i="13" s="1"/>
  <c r="I7" i="13"/>
  <c r="J7" i="13" s="1"/>
  <c r="I6" i="13"/>
  <c r="I5" i="13"/>
  <c r="I10" i="13" s="1"/>
  <c r="I9" i="12"/>
  <c r="I8" i="12"/>
  <c r="J8" i="12" s="1"/>
  <c r="I7" i="12"/>
  <c r="J7" i="12" s="1"/>
  <c r="I6" i="12"/>
  <c r="I5" i="12"/>
  <c r="I10" i="12" s="1"/>
  <c r="J9" i="12" s="1"/>
  <c r="J9" i="11"/>
  <c r="J8" i="11"/>
  <c r="J7" i="11"/>
  <c r="J6" i="11"/>
  <c r="J5" i="11"/>
  <c r="I9" i="10"/>
  <c r="I8" i="10"/>
  <c r="I7" i="10"/>
  <c r="J7" i="10" s="1"/>
  <c r="I6" i="10"/>
  <c r="I5" i="10"/>
  <c r="I10" i="10" s="1"/>
  <c r="J8" i="10" s="1"/>
  <c r="N23" i="4"/>
  <c r="M23" i="4"/>
  <c r="L23" i="4"/>
  <c r="K23" i="4"/>
  <c r="J23" i="4"/>
  <c r="I23" i="4"/>
  <c r="N22" i="4"/>
  <c r="Q22" i="4" s="1"/>
  <c r="M22" i="4"/>
  <c r="L22" i="4"/>
  <c r="K22" i="4"/>
  <c r="J22" i="4"/>
  <c r="O22" i="4" s="1"/>
  <c r="J5" i="21" l="1"/>
  <c r="J10" i="21" s="1"/>
  <c r="J9" i="20"/>
  <c r="J8" i="20"/>
  <c r="J6" i="20"/>
  <c r="J7" i="20"/>
  <c r="J5" i="20"/>
  <c r="H8" i="19"/>
  <c r="H5" i="19"/>
  <c r="G10" i="19"/>
  <c r="H9" i="19" s="1"/>
  <c r="J6" i="18"/>
  <c r="J5" i="18"/>
  <c r="J10" i="18" s="1"/>
  <c r="J8" i="17"/>
  <c r="J5" i="17"/>
  <c r="I10" i="17"/>
  <c r="J9" i="17" s="1"/>
  <c r="L7" i="16"/>
  <c r="L6" i="16"/>
  <c r="L8" i="16"/>
  <c r="L5" i="16"/>
  <c r="L10" i="16" s="1"/>
  <c r="J9" i="15"/>
  <c r="J6" i="15"/>
  <c r="J5" i="15"/>
  <c r="J10" i="15" s="1"/>
  <c r="N7" i="14"/>
  <c r="N6" i="14"/>
  <c r="N8" i="14"/>
  <c r="N5" i="14"/>
  <c r="N10" i="14" s="1"/>
  <c r="J9" i="13"/>
  <c r="J6" i="13"/>
  <c r="J5" i="13"/>
  <c r="J6" i="12"/>
  <c r="J5" i="12"/>
  <c r="J10" i="12" s="1"/>
  <c r="K8" i="11"/>
  <c r="K5" i="11"/>
  <c r="J10" i="11"/>
  <c r="K9" i="11" s="1"/>
  <c r="J9" i="10"/>
  <c r="J6" i="10"/>
  <c r="J5" i="10"/>
  <c r="J10" i="10" s="1"/>
  <c r="O23" i="4"/>
  <c r="P23" i="4"/>
  <c r="Q23" i="4"/>
  <c r="P22" i="4"/>
  <c r="J10" i="20" l="1"/>
  <c r="H7" i="19"/>
  <c r="H6" i="19"/>
  <c r="H10" i="19" s="1"/>
  <c r="J7" i="17"/>
  <c r="J6" i="17"/>
  <c r="J10" i="17" s="1"/>
  <c r="J10" i="13"/>
  <c r="K7" i="11"/>
  <c r="K6" i="11"/>
  <c r="K10" i="11" s="1"/>
  <c r="I22" i="4" l="1"/>
  <c r="P9" i="9" l="1"/>
  <c r="M25" i="4" s="1"/>
  <c r="P8" i="9"/>
  <c r="L25" i="4" s="1"/>
  <c r="P7" i="9"/>
  <c r="K25" i="4" s="1"/>
  <c r="P6" i="9"/>
  <c r="J25" i="4" s="1"/>
  <c r="P5" i="9"/>
  <c r="I25" i="4" s="1"/>
  <c r="H9" i="8"/>
  <c r="M24" i="4" s="1"/>
  <c r="H8" i="8"/>
  <c r="H7" i="8"/>
  <c r="H6" i="8"/>
  <c r="J24" i="4" s="1"/>
  <c r="H5" i="8"/>
  <c r="AA9" i="7"/>
  <c r="AA8" i="7"/>
  <c r="AA7" i="7"/>
  <c r="AA6" i="7"/>
  <c r="AA5" i="7"/>
  <c r="H9" i="6"/>
  <c r="H8" i="6"/>
  <c r="I8" i="6" s="1"/>
  <c r="H7" i="6"/>
  <c r="I7" i="6" s="1"/>
  <c r="H6" i="6"/>
  <c r="H5" i="6"/>
  <c r="H10" i="6" s="1"/>
  <c r="I9" i="6" s="1"/>
  <c r="H9" i="5"/>
  <c r="M21" i="4" s="1"/>
  <c r="H8" i="5"/>
  <c r="H7" i="5"/>
  <c r="H6" i="5"/>
  <c r="J21" i="4" s="1"/>
  <c r="H5" i="5"/>
  <c r="P37" i="4"/>
  <c r="P36" i="4"/>
  <c r="O36" i="4"/>
  <c r="P34" i="4"/>
  <c r="O34" i="4"/>
  <c r="P31" i="4"/>
  <c r="P28" i="4"/>
  <c r="O28" i="4"/>
  <c r="E13" i="3"/>
  <c r="K21" i="4" l="1"/>
  <c r="L21" i="4"/>
  <c r="L38" i="4" s="1"/>
  <c r="H10" i="5"/>
  <c r="I6" i="5" s="1"/>
  <c r="I21" i="4"/>
  <c r="I38" i="4" s="1"/>
  <c r="K24" i="4"/>
  <c r="I8" i="8"/>
  <c r="L24" i="4"/>
  <c r="H10" i="8"/>
  <c r="I24" i="4"/>
  <c r="P24" i="4" s="1"/>
  <c r="P29" i="4"/>
  <c r="O27" i="4"/>
  <c r="Q30" i="4"/>
  <c r="O24" i="4"/>
  <c r="Q26" i="4"/>
  <c r="P27" i="4"/>
  <c r="P30" i="4"/>
  <c r="M38" i="4"/>
  <c r="P25" i="4"/>
  <c r="P26" i="4"/>
  <c r="Q28" i="4"/>
  <c r="Q29" i="4"/>
  <c r="O30" i="4"/>
  <c r="P32" i="4"/>
  <c r="P33" i="4"/>
  <c r="P35" i="4"/>
  <c r="J38" i="4"/>
  <c r="O26" i="4"/>
  <c r="Q33" i="4"/>
  <c r="Q36" i="4"/>
  <c r="Q37" i="4"/>
  <c r="O32" i="4"/>
  <c r="Q34" i="4"/>
  <c r="O35" i="4"/>
  <c r="Q6" i="9"/>
  <c r="Q8" i="9"/>
  <c r="P10" i="9"/>
  <c r="I6" i="8"/>
  <c r="I5" i="8"/>
  <c r="AB5" i="7"/>
  <c r="AA10" i="7"/>
  <c r="AB9" i="7" s="1"/>
  <c r="I6" i="6"/>
  <c r="I5" i="6"/>
  <c r="I10" i="6" s="1"/>
  <c r="Q32" i="4"/>
  <c r="O25" i="4"/>
  <c r="Q27" i="4"/>
  <c r="O29" i="4"/>
  <c r="Q31" i="4"/>
  <c r="O33" i="4"/>
  <c r="Q35" i="4"/>
  <c r="O37" i="4"/>
  <c r="I5" i="5" l="1"/>
  <c r="K38" i="4"/>
  <c r="P21" i="4"/>
  <c r="I7" i="5"/>
  <c r="I8" i="5"/>
  <c r="O21" i="4"/>
  <c r="I9" i="5"/>
  <c r="N21" i="4"/>
  <c r="Q21" i="4" s="1"/>
  <c r="I9" i="8"/>
  <c r="N24" i="4"/>
  <c r="Q24" i="4" s="1"/>
  <c r="I7" i="8"/>
  <c r="I10" i="8"/>
  <c r="Q9" i="9"/>
  <c r="N25" i="4"/>
  <c r="O38" i="4"/>
  <c r="Q5" i="9"/>
  <c r="Q7" i="9"/>
  <c r="AB8" i="7"/>
  <c r="AB6" i="7"/>
  <c r="AB10" i="7" s="1"/>
  <c r="AB7" i="7"/>
  <c r="P38" i="4"/>
  <c r="I10" i="5" l="1"/>
  <c r="Q25" i="4"/>
  <c r="N38" i="4"/>
  <c r="Q38" i="4" s="1"/>
  <c r="Q10" i="9"/>
</calcChain>
</file>

<file path=xl/comments1.xml><?xml version="1.0" encoding="utf-8"?>
<comments xmlns="http://schemas.openxmlformats.org/spreadsheetml/2006/main">
  <authors>
    <author>taekhoon</author>
  </authors>
  <commentList>
    <comment ref="R18" authorId="0" shapeId="0">
      <text>
        <r>
          <rPr>
            <b/>
            <sz val="9"/>
            <color indexed="81"/>
            <rFont val="Tahoma"/>
            <family val="2"/>
          </rPr>
          <t>taekhoon:</t>
        </r>
        <r>
          <rPr>
            <sz val="9"/>
            <color indexed="81"/>
            <rFont val="Tahoma"/>
            <family val="2"/>
          </rPr>
          <t xml:space="preserve">
</t>
        </r>
        <r>
          <rPr>
            <sz val="9"/>
            <color indexed="81"/>
            <rFont val="돋움"/>
            <family val="3"/>
            <charset val="129"/>
          </rPr>
          <t>현재</t>
        </r>
        <r>
          <rPr>
            <sz val="9"/>
            <color indexed="81"/>
            <rFont val="Tahoma"/>
            <family val="2"/>
          </rPr>
          <t xml:space="preserve"> </t>
        </r>
        <r>
          <rPr>
            <sz val="9"/>
            <color indexed="81"/>
            <rFont val="돋움"/>
            <family val="3"/>
            <charset val="129"/>
          </rPr>
          <t>시점에</t>
        </r>
        <r>
          <rPr>
            <sz val="9"/>
            <color indexed="81"/>
            <rFont val="Tahoma"/>
            <family val="2"/>
          </rPr>
          <t xml:space="preserve"> </t>
        </r>
        <r>
          <rPr>
            <sz val="9"/>
            <color indexed="81"/>
            <rFont val="돋움"/>
            <family val="3"/>
            <charset val="129"/>
          </rPr>
          <t>맞게</t>
        </r>
        <r>
          <rPr>
            <sz val="9"/>
            <color indexed="81"/>
            <rFont val="Tahoma"/>
            <family val="2"/>
          </rPr>
          <t xml:space="preserve"> </t>
        </r>
        <r>
          <rPr>
            <sz val="9"/>
            <color indexed="81"/>
            <rFont val="돋움"/>
            <family val="3"/>
            <charset val="129"/>
          </rPr>
          <t>변경</t>
        </r>
      </text>
    </comment>
  </commentList>
</comments>
</file>

<file path=xl/comments2.xml><?xml version="1.0" encoding="utf-8"?>
<comments xmlns="http://schemas.openxmlformats.org/spreadsheetml/2006/main">
  <authors>
    <author>NHN_HSS</author>
  </authors>
  <commentList>
    <comment ref="I57" authorId="0" shapeId="0">
      <text>
        <r>
          <rPr>
            <b/>
            <sz val="9"/>
            <color indexed="81"/>
            <rFont val="Tahoma"/>
            <family val="2"/>
          </rPr>
          <t>NHN_HSS:</t>
        </r>
        <r>
          <rPr>
            <sz val="9"/>
            <color indexed="81"/>
            <rFont val="Tahoma"/>
            <family val="2"/>
          </rPr>
          <t xml:space="preserve">
? </t>
        </r>
        <r>
          <rPr>
            <sz val="9"/>
            <color indexed="81"/>
            <rFont val="돋움"/>
            <family val="3"/>
            <charset val="129"/>
          </rPr>
          <t>표</t>
        </r>
        <r>
          <rPr>
            <sz val="9"/>
            <color indexed="81"/>
            <rFont val="Tahoma"/>
            <family val="2"/>
          </rPr>
          <t xml:space="preserve"> </t>
        </r>
        <r>
          <rPr>
            <sz val="9"/>
            <color indexed="81"/>
            <rFont val="돋움"/>
            <family val="3"/>
            <charset val="129"/>
          </rPr>
          <t>없애주세요
명확하게 ...</t>
        </r>
      </text>
    </comment>
    <comment ref="I63" authorId="0" shapeId="0">
      <text>
        <r>
          <rPr>
            <b/>
            <sz val="9"/>
            <color indexed="81"/>
            <rFont val="Tahoma"/>
            <family val="2"/>
          </rPr>
          <t>NHN_HSS:</t>
        </r>
        <r>
          <rPr>
            <sz val="9"/>
            <color indexed="81"/>
            <rFont val="Tahoma"/>
            <family val="2"/>
          </rPr>
          <t xml:space="preserve">
</t>
        </r>
        <r>
          <rPr>
            <sz val="9"/>
            <color indexed="81"/>
            <rFont val="돋움"/>
            <family val="3"/>
            <charset val="129"/>
          </rPr>
          <t>공백 처리
아이템 성능이 없다면 x표시</t>
        </r>
      </text>
    </comment>
  </commentList>
</comments>
</file>

<file path=xl/sharedStrings.xml><?xml version="1.0" encoding="utf-8"?>
<sst xmlns="http://schemas.openxmlformats.org/spreadsheetml/2006/main" count="17206" uniqueCount="7449">
  <si>
    <t>날짜</t>
    <phoneticPr fontId="2" type="noConversion"/>
  </si>
  <si>
    <t>수정 항목</t>
    <phoneticPr fontId="2" type="noConversion"/>
  </si>
  <si>
    <t>추가/수정 내용</t>
    <phoneticPr fontId="2" type="noConversion"/>
  </si>
  <si>
    <t>Editer</t>
    <phoneticPr fontId="2" type="noConversion"/>
  </si>
  <si>
    <t>GameUI</t>
  </si>
  <si>
    <t>Shout 체팅시 50 카롯 차감되는 Spec 추가</t>
    <phoneticPr fontId="2" type="noConversion"/>
  </si>
  <si>
    <t>PK기능 레벨 제한 추가(Level11 부터 PK 가능)</t>
    <phoneticPr fontId="2" type="noConversion"/>
  </si>
  <si>
    <t>메이지,소서러 스킬 추가 플레타 자동시전 스킬추가</t>
    <phoneticPr fontId="2" type="noConversion"/>
  </si>
  <si>
    <t xml:space="preserve">펠트로크 몬스터 추가 </t>
    <phoneticPr fontId="2" type="noConversion"/>
  </si>
  <si>
    <t>NPC</t>
  </si>
  <si>
    <t>펠트로크 NPC추가,템프테론NPC추가</t>
    <phoneticPr fontId="2" type="noConversion"/>
  </si>
  <si>
    <t>Dungeon</t>
  </si>
  <si>
    <t>루퍼트 성당 종탑 추가</t>
    <phoneticPr fontId="2" type="noConversion"/>
  </si>
  <si>
    <t>Class</t>
  </si>
  <si>
    <t>Class 시트 추가</t>
    <phoneticPr fontId="2" type="noConversion"/>
  </si>
  <si>
    <t>HolyCreature</t>
  </si>
  <si>
    <t>드래곤 추가</t>
    <phoneticPr fontId="2" type="noConversion"/>
  </si>
  <si>
    <t>Char_Select</t>
  </si>
  <si>
    <t>메이지,소서러 추가</t>
    <phoneticPr fontId="2" type="noConversion"/>
  </si>
  <si>
    <t>Quest</t>
  </si>
  <si>
    <t>Quest1,2로 시트 분할</t>
    <phoneticPr fontId="2" type="noConversion"/>
  </si>
  <si>
    <t>신규 퀘스트 추가</t>
    <phoneticPr fontId="2" type="noConversion"/>
  </si>
  <si>
    <t>Craft</t>
  </si>
  <si>
    <t>신규 제조생산 추가</t>
    <phoneticPr fontId="2" type="noConversion"/>
  </si>
  <si>
    <t>초기 지급장비 추가</t>
    <phoneticPr fontId="2" type="noConversion"/>
  </si>
  <si>
    <t>&lt;Summary&gt;</t>
    <phoneticPr fontId="8" type="noConversion"/>
  </si>
  <si>
    <t>Content</t>
    <phoneticPr fontId="10" type="noConversion"/>
  </si>
  <si>
    <t>Organization</t>
    <phoneticPr fontId="10" type="noConversion"/>
  </si>
  <si>
    <t>Created</t>
    <phoneticPr fontId="10" type="noConversion"/>
  </si>
  <si>
    <t>Last Update</t>
    <phoneticPr fontId="10" type="noConversion"/>
  </si>
  <si>
    <t>Administrator</t>
    <phoneticPr fontId="10" type="noConversion"/>
  </si>
  <si>
    <t>&lt;A point of reference about Result Value&gt;</t>
    <phoneticPr fontId="2" type="noConversion"/>
  </si>
  <si>
    <t>Pass</t>
    <phoneticPr fontId="10" type="noConversion"/>
  </si>
  <si>
    <t>올바르게 작동</t>
    <phoneticPr fontId="10" type="noConversion"/>
  </si>
  <si>
    <t>Fail</t>
    <phoneticPr fontId="10" type="noConversion"/>
  </si>
  <si>
    <t>작동되지 않음 또는 기대하는 작동이 아닌 경우</t>
    <phoneticPr fontId="10" type="noConversion"/>
  </si>
  <si>
    <t>N/A (Not Available)</t>
    <phoneticPr fontId="10" type="noConversion"/>
  </si>
  <si>
    <t>적용되지 않음 (검수하지 않아도 되는 항목)</t>
    <phoneticPr fontId="8" type="noConversion"/>
  </si>
  <si>
    <t>Block</t>
    <phoneticPr fontId="10" type="noConversion"/>
  </si>
  <si>
    <t>구현(기획)되기로 하였으나 실제 적용되지 않음</t>
    <phoneticPr fontId="8" type="noConversion"/>
  </si>
  <si>
    <t>Incomplete</t>
    <phoneticPr fontId="10" type="noConversion"/>
  </si>
  <si>
    <t>환경이나 조건에 의한 검수 실패</t>
    <phoneticPr fontId="10" type="noConversion"/>
  </si>
  <si>
    <t>&lt;Record&gt;</t>
    <phoneticPr fontId="10" type="noConversion"/>
  </si>
  <si>
    <t>Date</t>
    <phoneticPr fontId="10" type="noConversion"/>
  </si>
  <si>
    <t>Version</t>
    <phoneticPr fontId="10" type="noConversion"/>
  </si>
  <si>
    <t>변경 이력</t>
    <phoneticPr fontId="10" type="noConversion"/>
  </si>
  <si>
    <t>1차안 작성</t>
    <phoneticPr fontId="10" type="noConversion"/>
  </si>
  <si>
    <t>TC공통화 작업</t>
    <phoneticPr fontId="2" type="noConversion"/>
  </si>
  <si>
    <t>Incomplete</t>
    <phoneticPr fontId="8" type="noConversion"/>
  </si>
  <si>
    <t>2nd</t>
    <phoneticPr fontId="19" type="noConversion"/>
  </si>
  <si>
    <t>Pass</t>
    <phoneticPr fontId="19" type="noConversion"/>
  </si>
  <si>
    <t>3rd</t>
    <phoneticPr fontId="19" type="noConversion"/>
  </si>
  <si>
    <t>Fail</t>
    <phoneticPr fontId="19" type="noConversion"/>
  </si>
  <si>
    <t>4th</t>
    <phoneticPr fontId="19" type="noConversion"/>
  </si>
  <si>
    <t>Block</t>
  </si>
  <si>
    <t>5th</t>
    <phoneticPr fontId="19" type="noConversion"/>
  </si>
  <si>
    <t>N/a</t>
    <phoneticPr fontId="19" type="noConversion"/>
  </si>
  <si>
    <t>6th</t>
    <phoneticPr fontId="19" type="noConversion"/>
  </si>
  <si>
    <t>Test Result</t>
    <phoneticPr fontId="10" type="noConversion"/>
  </si>
  <si>
    <t>Test No.</t>
    <phoneticPr fontId="25" type="noConversion"/>
  </si>
  <si>
    <t>Ver</t>
    <phoneticPr fontId="25" type="noConversion"/>
  </si>
  <si>
    <t>Client</t>
  </si>
  <si>
    <t>V01.091014</t>
    <phoneticPr fontId="2" type="noConversion"/>
  </si>
  <si>
    <t>Test Date</t>
    <phoneticPr fontId="25" type="noConversion"/>
  </si>
  <si>
    <t>Start</t>
    <phoneticPr fontId="19" type="noConversion"/>
  </si>
  <si>
    <t>Test Issue</t>
    <phoneticPr fontId="25" type="noConversion"/>
  </si>
  <si>
    <t>Server</t>
  </si>
  <si>
    <t>Alpha</t>
    <phoneticPr fontId="19" type="noConversion"/>
  </si>
  <si>
    <t>End</t>
    <phoneticPr fontId="19" type="noConversion"/>
  </si>
  <si>
    <t>Area</t>
  </si>
  <si>
    <t>Test Depth</t>
    <phoneticPr fontId="25" type="noConversion"/>
  </si>
  <si>
    <t>Pass</t>
  </si>
  <si>
    <t>Fail</t>
    <phoneticPr fontId="25" type="noConversion"/>
  </si>
  <si>
    <t>N/A</t>
  </si>
  <si>
    <t>Block</t>
    <phoneticPr fontId="19" type="noConversion"/>
  </si>
  <si>
    <t>In
complete</t>
    <phoneticPr fontId="19" type="noConversion"/>
  </si>
  <si>
    <t>Total</t>
  </si>
  <si>
    <t>Pass
Rate</t>
    <phoneticPr fontId="25" type="noConversion"/>
  </si>
  <si>
    <t>Fail
Rate</t>
    <phoneticPr fontId="19" type="noConversion"/>
  </si>
  <si>
    <t>Cover
Rate</t>
    <phoneticPr fontId="25" type="noConversion"/>
  </si>
  <si>
    <t>Note</t>
  </si>
  <si>
    <t>Component check</t>
    <phoneticPr fontId="25" type="noConversion"/>
  </si>
  <si>
    <t>GameStart</t>
    <phoneticPr fontId="26" type="noConversion"/>
  </si>
  <si>
    <t xml:space="preserve"> Full</t>
    <phoneticPr fontId="26" type="noConversion"/>
  </si>
  <si>
    <t>Char_Select</t>
    <phoneticPr fontId="26" type="noConversion"/>
  </si>
  <si>
    <t xml:space="preserve"> Full</t>
    <phoneticPr fontId="26" type="noConversion"/>
  </si>
  <si>
    <t>Class</t>
    <phoneticPr fontId="2" type="noConversion"/>
  </si>
  <si>
    <t xml:space="preserve"> Full</t>
    <phoneticPr fontId="26" type="noConversion"/>
  </si>
  <si>
    <t>Action</t>
    <phoneticPr fontId="26" type="noConversion"/>
  </si>
  <si>
    <t>Party</t>
    <phoneticPr fontId="26" type="noConversion"/>
  </si>
  <si>
    <t>Skill</t>
    <phoneticPr fontId="26" type="noConversion"/>
  </si>
  <si>
    <t xml:space="preserve"> Full</t>
    <phoneticPr fontId="26" type="noConversion"/>
  </si>
  <si>
    <t>NPC</t>
    <phoneticPr fontId="26" type="noConversion"/>
  </si>
  <si>
    <t xml:space="preserve"> Full</t>
    <phoneticPr fontId="26" type="noConversion"/>
  </si>
  <si>
    <t>GameUI</t>
    <phoneticPr fontId="26" type="noConversion"/>
  </si>
  <si>
    <t>Monster</t>
    <phoneticPr fontId="2" type="noConversion"/>
  </si>
  <si>
    <t xml:space="preserve"> Full</t>
    <phoneticPr fontId="26" type="noConversion"/>
  </si>
  <si>
    <t>Settings</t>
    <phoneticPr fontId="26" type="noConversion"/>
  </si>
  <si>
    <t xml:space="preserve"> Full</t>
    <phoneticPr fontId="26" type="noConversion"/>
  </si>
  <si>
    <t>Craft</t>
    <phoneticPr fontId="26" type="noConversion"/>
  </si>
  <si>
    <t xml:space="preserve"> Full</t>
    <phoneticPr fontId="26" type="noConversion"/>
  </si>
  <si>
    <t>Item</t>
    <phoneticPr fontId="26" type="noConversion"/>
  </si>
  <si>
    <t xml:space="preserve"> Full</t>
    <phoneticPr fontId="26" type="noConversion"/>
  </si>
  <si>
    <t>Guild</t>
    <phoneticPr fontId="26" type="noConversion"/>
  </si>
  <si>
    <t xml:space="preserve"> Full</t>
    <phoneticPr fontId="26" type="noConversion"/>
  </si>
  <si>
    <t>Dungeon</t>
    <phoneticPr fontId="2" type="noConversion"/>
  </si>
  <si>
    <t xml:space="preserve"> Full</t>
    <phoneticPr fontId="26" type="noConversion"/>
  </si>
  <si>
    <t>ToTal</t>
    <phoneticPr fontId="26" type="noConversion"/>
  </si>
  <si>
    <t>Depth</t>
  </si>
  <si>
    <t>Full</t>
  </si>
  <si>
    <t>Pass</t>
    <phoneticPr fontId="8" type="noConversion"/>
  </si>
  <si>
    <t>Fail</t>
    <phoneticPr fontId="8" type="noConversion"/>
  </si>
  <si>
    <t>N/A</t>
    <phoneticPr fontId="8" type="noConversion"/>
  </si>
  <si>
    <t>Block</t>
    <phoneticPr fontId="8" type="noConversion"/>
  </si>
  <si>
    <t>Total</t>
    <phoneticPr fontId="8" type="noConversion"/>
  </si>
  <si>
    <t>TC_ID</t>
  </si>
  <si>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</si>
  <si>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</si>
  <si>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</si>
  <si>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</si>
  <si>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</si>
  <si>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</si>
  <si>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</si>
  <si>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Game Start_001</t>
  </si>
  <si>
    <t>Spot</t>
  </si>
  <si>
    <t>Game Start_002</t>
  </si>
  <si>
    <t>Game Start_003</t>
  </si>
  <si>
    <t>Game Start_004</t>
  </si>
  <si>
    <t>Game Start_005</t>
  </si>
  <si>
    <t>정상적으로 노출 되어야 한다.</t>
  </si>
  <si>
    <t>Game Start_006</t>
  </si>
  <si>
    <t>Do you want to cancel launching? 메시지 창이 출력되어야 한다.</t>
  </si>
  <si>
    <t>Pass</t>
    <phoneticPr fontId="2" type="noConversion"/>
  </si>
  <si>
    <t>Game Start_007</t>
  </si>
  <si>
    <t>메시지 창의 yes 클릭 시 런처화면이 닫혀야 한다.</t>
    <phoneticPr fontId="2" type="noConversion"/>
  </si>
  <si>
    <t>Game Start_008</t>
  </si>
  <si>
    <t>메시지 창의 No 클릭 시 런처화면으로 돌아가야 한다.</t>
    <phoneticPr fontId="2" type="noConversion"/>
  </si>
  <si>
    <t>Game Start_009</t>
  </si>
  <si>
    <t>Game Start_010</t>
  </si>
  <si>
    <t>런처화면의 링크 GO TO KAROS ONLINE WEB 클릭</t>
  </si>
  <si>
    <t>Karos Online 사이트(http://www.karosgame.com/)로 링크되어야 한다.</t>
  </si>
  <si>
    <t>Game Start_011</t>
  </si>
  <si>
    <t>Game Start_012</t>
  </si>
  <si>
    <t>Game Start_013</t>
  </si>
  <si>
    <t>Game Start_014</t>
  </si>
  <si>
    <t>패치 진행이 완료</t>
  </si>
  <si>
    <t>패치 완료 메시지가 출력되어야 한다.</t>
  </si>
  <si>
    <t>Game Start_015</t>
  </si>
  <si>
    <t>Game Start_016</t>
  </si>
  <si>
    <t>게임 설치</t>
  </si>
  <si>
    <t>Game Start_017</t>
  </si>
  <si>
    <t>Game Start_018</t>
  </si>
  <si>
    <t>Game Start_019</t>
  </si>
  <si>
    <t>License Agreement 진행</t>
  </si>
  <si>
    <t>License Agreement 내용이 출력되고 스크롤 바가 활성화 되어있어야 한다.</t>
  </si>
  <si>
    <t>Game Start_020</t>
  </si>
  <si>
    <t>디폴트 라디오 버튼이 I do not accept the terms of the license agreement로 선택되어있고, Next 버튼이 비활성화되어 있어야 한다.</t>
  </si>
  <si>
    <t>Game Start_021</t>
  </si>
  <si>
    <t>라디오 버튼 I accept the terms of the license agreement 선택 시 Next버튼이 활성화되어야 한다.
선택 후 Next버튼 클릭 시 설치 경로 선택 화면으로 이동되어야 한다.</t>
  </si>
  <si>
    <t>Game Start_022</t>
  </si>
  <si>
    <t>Back 버튼 클릭 시 설치 진행 시작 화면으로 이동되어야 한다.</t>
  </si>
  <si>
    <t>Game Start_023</t>
  </si>
  <si>
    <t>Print 버튼 클릭 시 License Agreement 내용을 출력 할 수 있도록 저장장소 선택 얼럿 창이 생성되어야 한다.</t>
  </si>
  <si>
    <t>Game Start_024</t>
  </si>
  <si>
    <t>Choose Destination Location 진행</t>
  </si>
  <si>
    <t>기본 설치 경로로 C:\Program Files\KarosOnline으로 설정되어 있어야 한다.</t>
  </si>
  <si>
    <t>Game Start_025</t>
  </si>
  <si>
    <t>디폴트로 설정된 설치 경로로 설치되어야 한다.</t>
  </si>
  <si>
    <t>Game Start_026</t>
  </si>
  <si>
    <t>Change.. 버튼 클릭 시 다른 설치 경로를 선택 할 수 있어야 한다.</t>
  </si>
  <si>
    <t>Game Start_027</t>
  </si>
  <si>
    <t>다른 경로를 선택 후 설치 프로세스 진행 시 변경된 경로에 게임이 설치되어야 한다.</t>
  </si>
  <si>
    <t>Game Start_028</t>
  </si>
  <si>
    <t>존재하지 않는 설치경로 입력 후 설치 진행 시 설치가 되지 않아야 한다.</t>
  </si>
  <si>
    <t>Game Start_029</t>
  </si>
  <si>
    <t>Next 버튼 클릭 시 인스톨 화면으로 이동되어야 한다.</t>
  </si>
  <si>
    <t>Game Start_030</t>
  </si>
  <si>
    <t>Ready to Install the Program 진행</t>
  </si>
  <si>
    <t>Install 버튼 클릭 시 설치가 진행되어야 한다.</t>
  </si>
  <si>
    <t>Game Start_031</t>
  </si>
  <si>
    <t>Back 버튼 클릭 시 Choose Destination Location 화면으로 이동되어야 한다.</t>
  </si>
  <si>
    <t>Game Start_032</t>
  </si>
  <si>
    <t>Setup Status 진행</t>
  </si>
  <si>
    <t>화면 중앙의 인스톨 진행 바가 끝까지 가고 설치가 완료페이지로 이동되어야 한다.</t>
  </si>
  <si>
    <t>Game Start_033</t>
  </si>
  <si>
    <t>InstallShield Wizrad Complete 화면 확인</t>
  </si>
  <si>
    <t>InstallShield Wizrad Complete 화면의 Finish 버튼을 클릭 하면 설치화면이 종료되어야 한다.</t>
  </si>
  <si>
    <t>Game Start_034</t>
  </si>
  <si>
    <t>게임 설치 완료</t>
  </si>
  <si>
    <t>바탕화면에 카로스 바로가기 아이콘이 생성되어야 한다.</t>
  </si>
  <si>
    <t>Game Start_035</t>
  </si>
  <si>
    <t>설치경로에 카로스 파일이 생성되어 있어야 한다.</t>
  </si>
  <si>
    <t>Game Start_036</t>
  </si>
  <si>
    <t>Programs&gt;KAORS Online 경로에 카로스 온라인 아이콘이 생성되어야 한다.(설치경로가 디폴트일 경우)</t>
  </si>
  <si>
    <t>Game Start_037</t>
  </si>
  <si>
    <t>공통</t>
  </si>
  <si>
    <t>Cancel 버튼 클릭 시 Are you sure want to cancel the setup? 얼럿 창이 생성되어야 한다.</t>
  </si>
  <si>
    <t>Game Start_038</t>
  </si>
  <si>
    <t>설치 취소 메시지 창에서 yes버튼 클릭 시 Click Finish to exit the Setup wizard. 메시지가 출력되며, 설치 진행이 취소되어야 한다.
Finish버튼 클릭 시 설치 화면이 닫혀야 한다.</t>
  </si>
  <si>
    <t>Game Start_039</t>
  </si>
  <si>
    <t>설치 취소 메시지 창에서 no버튼 클릭 시 설치 진행 화면으로 돌아가야 한다.</t>
  </si>
  <si>
    <t>Game Start_040</t>
  </si>
  <si>
    <t>게임 삭제</t>
  </si>
  <si>
    <t>제어판의 프로그램 추가/제거의  KarosOnline을 선택하여 삭제 프로세스 진행</t>
  </si>
  <si>
    <t>Do you want to completely remove the select appliction and all of its feature? 메시지 창이 출력되어야 한다.</t>
  </si>
  <si>
    <t>Game Start_041</t>
  </si>
  <si>
    <t>메시지 창에서 yes버튼 클릭 시 삭제 프로세스가 진행되어야 한다.</t>
  </si>
  <si>
    <t>Game Start_042</t>
  </si>
  <si>
    <t>메시지 창에서 no버튼 클릭 시 삭제 프로세스 진행이 취소되어야 한다.</t>
  </si>
  <si>
    <t>Game Start_043</t>
  </si>
  <si>
    <t>삭제 프로세스 진행이 종료된 후 삭제 완료 메시지가 출력되어야한다.
InstallShield Wizard has finished uninstalling KarosOnline.</t>
  </si>
  <si>
    <t>Game Start_044</t>
  </si>
  <si>
    <t>삭제 프로세스 진행 종료 후 Finish 버튼을 클릭 하면 InstallShield Wizard 창이 닫혀야 한다.</t>
    <phoneticPr fontId="2" type="noConversion"/>
  </si>
  <si>
    <t>Game Start_045</t>
  </si>
  <si>
    <t>Programs&gt;KAORS Online 경로가 삭제되어야 한다.</t>
  </si>
  <si>
    <t>Game Start_046</t>
  </si>
  <si>
    <t>제어판의 프로그램 추가/삭제에 KarosOnline이 삭제되어야 한다.</t>
  </si>
  <si>
    <t>Game Start_047</t>
  </si>
  <si>
    <t>Programs&gt;KAORS Online 경로에서 Uninstall KarosOnline 선택하여 삭제 프로세스 진행</t>
  </si>
  <si>
    <t>Game Start_048</t>
  </si>
  <si>
    <t>Game Start_049</t>
  </si>
  <si>
    <t>Game Start_050</t>
  </si>
  <si>
    <t>Game Start_051</t>
  </si>
  <si>
    <t>삭제 프로세스 진행 종료 우 Finish 버튼을 클릭 하면 InstallShield Wizard 창이 닫혀야 한다.</t>
  </si>
  <si>
    <t>Game Start_052</t>
  </si>
  <si>
    <t>Game Start_053</t>
  </si>
  <si>
    <t>Game Start_054</t>
  </si>
  <si>
    <t xml:space="preserve">카로스 설치경로의 실행 관련 일부 파일 삭제 후 클라이언트 실행
</t>
  </si>
  <si>
    <t>삭제된 파일이 복구되며 실행이 정상적으로 되어야 한다.</t>
    <phoneticPr fontId="2" type="noConversion"/>
  </si>
  <si>
    <t>Game Start_055</t>
  </si>
  <si>
    <t>PC의 국가별 시간설정을 다른나라로 변경</t>
  </si>
  <si>
    <t>파일다운로드 완료되어야 한다.</t>
  </si>
  <si>
    <t>Game Start_056</t>
  </si>
  <si>
    <t>게임 시작</t>
  </si>
  <si>
    <t>Game Start_057</t>
  </si>
  <si>
    <t>Game Start_058</t>
  </si>
  <si>
    <t>Game Start_059</t>
  </si>
  <si>
    <t>로그인</t>
  </si>
  <si>
    <t>로그인 화면</t>
  </si>
  <si>
    <t>UI</t>
  </si>
  <si>
    <t>화면 중앙에 "Karos Online"텍스트 노출, 붉은 노을이 진 하늘 화면의 구름 활성화, 좌측의 폭포 활성화, 하단에 붉은 강 활성화, 중앙에 설산 노출, 화면 하단에 나무 세그루 활성화, 화면 중앙 하단에 로그인 창 노출되어야 한다.</t>
    <phoneticPr fontId="2" type="noConversion"/>
  </si>
  <si>
    <t>Fail</t>
  </si>
  <si>
    <t xml:space="preserve">KO-314 </t>
    <phoneticPr fontId="2" type="noConversion"/>
  </si>
  <si>
    <t>Game Start_060</t>
  </si>
  <si>
    <t>로그인 입력 창</t>
  </si>
  <si>
    <t>UI창 상단에 "로그인" 텍스트 노출, 중앙에 아이디와 패스워드 텍스트 노출, 각 옆에 텍스트 입력창 노출, 우측 상단에 X버튼, 하단에 Sign Up, OK 버튼이 노출되어야 한다.</t>
    <phoneticPr fontId="2" type="noConversion"/>
  </si>
  <si>
    <t>Game Start_061</t>
  </si>
  <si>
    <t>텍스트가 입력되어야 함</t>
  </si>
  <si>
    <t>입력된 텍스트가 출력되어야 한다.</t>
  </si>
  <si>
    <t>Game Start_062</t>
  </si>
  <si>
    <t>대소문자가 구분되지 않아야 한다.</t>
    <phoneticPr fontId="2" type="noConversion"/>
  </si>
  <si>
    <t>Game Start_063</t>
  </si>
  <si>
    <t>아이디에 공백문자가 입력되지 않아야 한다.</t>
    <phoneticPr fontId="2" type="noConversion"/>
  </si>
  <si>
    <t>Game Start_064</t>
  </si>
  <si>
    <t>문자 타이핑 길이제한 20</t>
    <phoneticPr fontId="2" type="noConversion"/>
  </si>
  <si>
    <t>Game Start_065</t>
  </si>
  <si>
    <t>마우스 커서는 중앙에 노출되어야 한다.</t>
  </si>
  <si>
    <t>Game Start_066</t>
  </si>
  <si>
    <t>아이디만 입력</t>
  </si>
  <si>
    <t>"Please enter the password." 메시지 창이 팝업 되어야 한다.</t>
    <phoneticPr fontId="2" type="noConversion"/>
  </si>
  <si>
    <t>Game Start_067</t>
  </si>
  <si>
    <t>메시지 창에서 "OK" 클릭</t>
    <phoneticPr fontId="2" type="noConversion"/>
  </si>
  <si>
    <t>메시지 창이 사라져야 한다.</t>
    <phoneticPr fontId="2" type="noConversion"/>
  </si>
  <si>
    <t>Game Start_068</t>
  </si>
  <si>
    <t>존재하지 않는 아이디/존재하는 패스워드 입력</t>
  </si>
  <si>
    <t>"The ID does not exist" 메시지 창이 팝업되어야 한다.</t>
    <phoneticPr fontId="2" type="noConversion"/>
  </si>
  <si>
    <t>Game Start_069</t>
  </si>
  <si>
    <t>Game Start_070</t>
  </si>
  <si>
    <t>정상적인 아이디 입력</t>
  </si>
  <si>
    <t>서버 선택 창으로 이동되어야 한다.</t>
    <phoneticPr fontId="2" type="noConversion"/>
  </si>
  <si>
    <t>Full</t>
    <phoneticPr fontId="2" type="noConversion"/>
  </si>
  <si>
    <t>메시지 창에서 "OK" 클릭</t>
  </si>
  <si>
    <t>메시지 창이 사라져야 한다.</t>
  </si>
  <si>
    <t>Game Start_080</t>
  </si>
  <si>
    <t>아이디 / 패스워드</t>
  </si>
  <si>
    <t>접속 중인 계정 입력</t>
  </si>
  <si>
    <t>"That ID is already logged in. Please try again." 메시지 창이 팝업되어야 한다.</t>
  </si>
  <si>
    <t>Game Start_081</t>
  </si>
  <si>
    <t>Game Start_082</t>
  </si>
  <si>
    <t>서버 선택 창으로 이동되어야 한다.</t>
  </si>
  <si>
    <t>Game Start_083</t>
  </si>
  <si>
    <t>정상적인 패스워드 입력</t>
  </si>
  <si>
    <t>Game Start_084</t>
  </si>
  <si>
    <t>확인</t>
  </si>
  <si>
    <t>-</t>
  </si>
  <si>
    <t>Game Start_085</t>
  </si>
  <si>
    <t>"회원가입" 버튼 클릭</t>
  </si>
  <si>
    <t>Game Start_086</t>
  </si>
  <si>
    <t>취소</t>
  </si>
  <si>
    <t>"X" 버튼 클릭</t>
  </si>
  <si>
    <t>로그인 취소, 게임이 종료되어야 한다.</t>
    <phoneticPr fontId="2" type="noConversion"/>
  </si>
  <si>
    <t>Game Start_094</t>
  </si>
  <si>
    <t>에러메시지</t>
    <phoneticPr fontId="2" type="noConversion"/>
  </si>
  <si>
    <t>Game Start_100</t>
  </si>
  <si>
    <t>The ID does not exist</t>
    <phoneticPr fontId="2" type="noConversion"/>
  </si>
  <si>
    <t>Game Start_101</t>
  </si>
  <si>
    <t>기타시스템오류</t>
    <phoneticPr fontId="2" type="noConversion"/>
  </si>
  <si>
    <t>Other systems error</t>
    <phoneticPr fontId="2" type="noConversion"/>
  </si>
  <si>
    <t>Game Start_102</t>
  </si>
  <si>
    <t>CBT 유저가아님</t>
    <phoneticPr fontId="2" type="noConversion"/>
  </si>
  <si>
    <t>Game Start_103</t>
  </si>
  <si>
    <t>오픈 기간이 아님</t>
    <phoneticPr fontId="2" type="noConversion"/>
  </si>
  <si>
    <t>Game Start_104</t>
  </si>
  <si>
    <t>점검중입니다</t>
    <phoneticPr fontId="2" type="noConversion"/>
  </si>
  <si>
    <t>Game Start_105</t>
  </si>
  <si>
    <t>패킷 전송 실패할 경우</t>
    <phoneticPr fontId="2" type="noConversion"/>
  </si>
  <si>
    <t>Game Start_106</t>
  </si>
  <si>
    <t>Game Start_107</t>
  </si>
  <si>
    <t>Game Start_109</t>
  </si>
  <si>
    <t>Game Start_110</t>
  </si>
  <si>
    <t>Game Start_111</t>
  </si>
  <si>
    <t>Game Start_112</t>
  </si>
  <si>
    <t>Game Start_113</t>
  </si>
  <si>
    <t>Game Start_114</t>
  </si>
  <si>
    <t>Game Start_120</t>
  </si>
  <si>
    <t>Pass</t>
    <phoneticPr fontId="8" type="noConversion"/>
  </si>
  <si>
    <t>Fail</t>
    <phoneticPr fontId="8" type="noConversion"/>
  </si>
  <si>
    <t>N/A</t>
    <phoneticPr fontId="8" type="noConversion"/>
  </si>
  <si>
    <t>Block</t>
    <phoneticPr fontId="8" type="noConversion"/>
  </si>
  <si>
    <t>Total</t>
    <phoneticPr fontId="8" type="noConversion"/>
  </si>
  <si>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</si>
  <si>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</si>
  <si>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</si>
  <si>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</si>
  <si>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</si>
  <si>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</si>
  <si>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</si>
  <si>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Char_Select_001</t>
    <phoneticPr fontId="2" type="noConversion"/>
  </si>
  <si>
    <t>캐릭터 생성</t>
  </si>
  <si>
    <t>캐릭터 선택 화면</t>
  </si>
  <si>
    <t>화면 구성</t>
  </si>
  <si>
    <t>화면 중앙 상단에 "캐릭터 선택" 텍스트 노출, 화면에 성문으로 통하는 가로수 길에 캐릭터가 노출(캐릭터가 생성되어 있지 않을 경우에는 빈 공간), 중앙 하단에 캐릭터 정보창(이름/레벨/직업,캐릭터가 생성되어 있지 않을 경우에는 내용이 없음), 화면 하단에 "이전단계", "게임으로", "캐릭터삭제", "캐릭터생성" 버튼 노출되어야 한다.</t>
    <phoneticPr fontId="2" type="noConversion"/>
  </si>
  <si>
    <t>Char_Select_002</t>
  </si>
  <si>
    <t>캐릭터 선택 UI</t>
  </si>
  <si>
    <t>첫번째 캐릭터가 디폴트로 선택되어져 있어야한다.</t>
  </si>
  <si>
    <t>Char_Select_003</t>
  </si>
  <si>
    <t>캐릭터 정보란 회색, 캐릭터가 밝게 나타나야 한다.</t>
  </si>
  <si>
    <t>Char_Select_004</t>
  </si>
  <si>
    <t>캐릭터가 모션을 취해야 한다.</t>
  </si>
  <si>
    <t>Char_Select_005</t>
  </si>
  <si>
    <t>캐릭터 선택 시 효과음이 나와야 한다.</t>
    <phoneticPr fontId="2" type="noConversion"/>
  </si>
  <si>
    <t>Char_Select_006</t>
  </si>
  <si>
    <t>캐릭터 정보란이 회색으로 나타나야 한다.</t>
  </si>
  <si>
    <t>Char_Select_007</t>
  </si>
  <si>
    <t>캐릭터 정보란에 이름/레벨/직업 나타나야 한다.</t>
  </si>
  <si>
    <t>Char_Select_008</t>
  </si>
  <si>
    <t>캐릭터가 밝아져야 한다.</t>
  </si>
  <si>
    <t>Char_Select_009</t>
  </si>
  <si>
    <t>캐릭터 정보 선택</t>
  </si>
  <si>
    <t>Char_Select_010</t>
  </si>
  <si>
    <t>Char_Select_011</t>
  </si>
  <si>
    <t>Char_Select_012</t>
  </si>
  <si>
    <t>캐릭터에 마우스 오버</t>
  </si>
  <si>
    <t>마우스 오버된 캐릭터의 외형이 밝아져야 한다.</t>
  </si>
  <si>
    <t>Char_Select_013</t>
  </si>
  <si>
    <t>"Back "버튼 클릭</t>
    <phoneticPr fontId="2" type="noConversion"/>
  </si>
  <si>
    <t>채널 선택 창으로 이동된다.</t>
  </si>
  <si>
    <t>Char_Select_014</t>
  </si>
  <si>
    <t>캐릭터삭제</t>
  </si>
  <si>
    <t>캐릭터 선택 후 "캐릭터 삭제"버튼 클릭</t>
  </si>
  <si>
    <t>"Do you wish to delete the character?" 메시지 창이 팝업되어야 한다.</t>
    <phoneticPr fontId="2" type="noConversion"/>
  </si>
  <si>
    <t>Char_Select_015</t>
  </si>
  <si>
    <t>메시창에 "OK", "Cancel"버튼 노출 되어야 한다.</t>
    <phoneticPr fontId="2" type="noConversion"/>
  </si>
  <si>
    <t>Char_Select_016</t>
  </si>
  <si>
    <t>"OK"버튼을 누르면 캐릭터 삭제 확인"Will be deleted in 30 seconds." 메시지창이 팝업되어야 한다.</t>
    <phoneticPr fontId="2" type="noConversion"/>
  </si>
  <si>
    <t>Char_Select_017</t>
  </si>
  <si>
    <t>삭제 확인 메시지창의 "OK"버튼 클릭 시 캐릭터가 삭제되어야 한다.</t>
  </si>
  <si>
    <t>Char_Select_018</t>
  </si>
  <si>
    <t>삭제 확인 메시지창의 "Cancel"버튼 클릭 시 캐릭터가 삭제가 취소되어야 한다.</t>
  </si>
  <si>
    <t>Char_Select_019</t>
  </si>
  <si>
    <t>버튼을 클릭 하지 않을 경우 30초 카운트가 끝나면 캐릭터가 삭제되어야 한다.</t>
  </si>
  <si>
    <t>Char_Select_020</t>
  </si>
  <si>
    <t xml:space="preserve">디폴트로 선택 된 캐릭터 상태에서 "캐릭터 삭제"버튼 클릭 </t>
    <phoneticPr fontId="2" type="noConversion"/>
  </si>
  <si>
    <t>Char_Select_021</t>
  </si>
  <si>
    <t>메시창에 "OK", "Cancel"버튼 노출되어야 한다.</t>
    <phoneticPr fontId="2" type="noConversion"/>
  </si>
  <si>
    <t>Char_Select_022</t>
  </si>
  <si>
    <t>Char_Select_023</t>
  </si>
  <si>
    <t>Char_Select_024</t>
  </si>
  <si>
    <t>Char_Select_025</t>
  </si>
  <si>
    <t>Char_Select_026</t>
  </si>
  <si>
    <t>캐릭터가 없는 상태에서 
"캐릭터삭제" 버튼 클릭</t>
  </si>
  <si>
    <t>캐릭터 삭제 프로세스가 진행되지 않아야 한다.</t>
    <phoneticPr fontId="2" type="noConversion"/>
  </si>
  <si>
    <t>Char_Select_027</t>
  </si>
  <si>
    <t>길드 마스터인 캐릭터를 선택하여 "캐릭터삭제" 버튼 클릭</t>
  </si>
  <si>
    <t>길드 마스터는 삭제 할 수 없다는 You can't delete a character tha is a guild mater.메시지 창이 생성되며 캐릭터는 삭제되지 않아야 한다.</t>
  </si>
  <si>
    <t>Char_Select_028</t>
  </si>
  <si>
    <t>Char_Select_029</t>
  </si>
  <si>
    <t>캐릭터생성</t>
  </si>
  <si>
    <t>"캐릭터생성" 버튼 클릭</t>
  </si>
  <si>
    <t>캐릭터 생성 화면으로 이동되어야 한다.</t>
  </si>
  <si>
    <t>Char_Select_030</t>
  </si>
  <si>
    <t>캐릭터 4개 생성된 상태</t>
  </si>
  <si>
    <t>"캐릭터생성"버튼이 나타나지 않아야 한다.</t>
  </si>
  <si>
    <t>Char_Select_031</t>
  </si>
  <si>
    <t>게임으로</t>
  </si>
  <si>
    <t>캐릭터 선택하지 않음(디폴트)</t>
  </si>
  <si>
    <t>첫번째 게임 접속 시 선택한 캐릭터가 성을 바라보는 성 외곽에 위치되어야 한다.
두번째 이후 게임 접속 시 로그아웃 한 장소에 위치되어야 한다.</t>
    <phoneticPr fontId="2" type="noConversion"/>
  </si>
  <si>
    <t>Char_Select_032</t>
  </si>
  <si>
    <t>게임 화면 상단에 지역 이름과 장소과 출력되어야 한다.</t>
    <phoneticPr fontId="2" type="noConversion"/>
  </si>
  <si>
    <t>Char_Select_033</t>
  </si>
  <si>
    <t>캐릭터 선택 후 "게임으로" 버튼 클릭</t>
  </si>
  <si>
    <t>Char_Select_034</t>
  </si>
  <si>
    <t>Char_Select_035</t>
  </si>
  <si>
    <t>캐릭터 더블 클릭</t>
  </si>
  <si>
    <t>Char_Select_036</t>
  </si>
  <si>
    <t>Char_Select_037</t>
  </si>
  <si>
    <t xml:space="preserve">캐릭터 없는 상태에서 "게임으로" 버튼 클릭
</t>
  </si>
  <si>
    <t>캐릭터 선택 화면이 유지되어야 한다.</t>
  </si>
  <si>
    <t>Char_Select_038</t>
  </si>
  <si>
    <t>캐릭터 생성 화면</t>
  </si>
  <si>
    <t xml:space="preserve">기존에 캐릭터가 생성된 적이 없을 경우 </t>
    <phoneticPr fontId="2" type="noConversion"/>
  </si>
  <si>
    <t>총 4가지의 클래스를 선택 가능
화면 중앙 상단에 "캐릭터 생성" 텍스트 노출, 숲속에 6명의 캐릭터가 반원으로 서있고 중앙에 모닥불이 노출, 화면 하단에 클래스 버튼(Blader/Bowmistress/Logue/Mystic)이 노출, 검은 실루엣으로 미공개 캐릭터 2명이 노출되어야 한다.</t>
  </si>
  <si>
    <t>Char_Select_039</t>
  </si>
  <si>
    <t>캐릭터 생성 버튼을 클릭할 경우</t>
  </si>
  <si>
    <t xml:space="preserve">KO-66 </t>
    <phoneticPr fontId="2" type="noConversion"/>
  </si>
  <si>
    <t>Char_Select_040</t>
  </si>
  <si>
    <t>Logue</t>
  </si>
  <si>
    <t>선택/생성 가능해야 한다.</t>
  </si>
  <si>
    <t>Char_Select_041</t>
  </si>
  <si>
    <t>Blader</t>
  </si>
  <si>
    <t>Char_Select_042</t>
  </si>
  <si>
    <t>Mystic</t>
  </si>
  <si>
    <t>Char_Select_043</t>
  </si>
  <si>
    <t>Sorceress</t>
  </si>
  <si>
    <t>Char_Select_044</t>
  </si>
  <si>
    <t>Bowmistress</t>
  </si>
  <si>
    <t>Char_Select_045</t>
  </si>
  <si>
    <t>생성 가능 캐릭터 수 제한</t>
  </si>
  <si>
    <t>최대 4명의 캐릭터 생성 가능해야 한다.</t>
  </si>
  <si>
    <t>Char_Select_046</t>
  </si>
  <si>
    <t>에러메시지</t>
    <phoneticPr fontId="2" type="noConversion"/>
  </si>
  <si>
    <t xml:space="preserve">잘못된 플레이어 클래스 선택 </t>
    <phoneticPr fontId="2" type="noConversion"/>
  </si>
  <si>
    <t>Incorrect player class. 메시지가 출력되어야 한다.</t>
    <phoneticPr fontId="2" type="noConversion"/>
  </si>
  <si>
    <t>Char_Select_047</t>
  </si>
  <si>
    <t xml:space="preserve">잘못된 문자열이 포함되어 있을 경우 </t>
    <phoneticPr fontId="2" type="noConversion"/>
  </si>
  <si>
    <t>There is an invalid character string. 메시지가 출력되어야 한다.</t>
    <phoneticPr fontId="2" type="noConversion"/>
  </si>
  <si>
    <t>Char_Select_048</t>
  </si>
  <si>
    <t xml:space="preserve">이미 사용중인 이름을 캐릭터 명에 입력한 경우 </t>
    <phoneticPr fontId="2" type="noConversion"/>
  </si>
  <si>
    <t>That name is already taken. Please enter a different name. 메시지가 출력되어야 한다.</t>
    <phoneticPr fontId="2" type="noConversion"/>
  </si>
  <si>
    <t>Char_Select_049</t>
  </si>
  <si>
    <t>존재하지 않는 플레이어를 선택 할 경우</t>
    <phoneticPr fontId="2" type="noConversion"/>
  </si>
  <si>
    <t>The player does not exist. 메시지가 출력되어야 한다.</t>
    <phoneticPr fontId="2" type="noConversion"/>
  </si>
  <si>
    <t>Char_Select_050</t>
  </si>
  <si>
    <t>클래스 별 캐릭터 생성
 Logue</t>
  </si>
  <si>
    <t>Logue 버튼 클릭</t>
  </si>
  <si>
    <t>캐릭터 설명 창 노출</t>
    <phoneticPr fontId="2" type="noConversion"/>
  </si>
  <si>
    <t>클래스 설명 창 노출되어야 한다.
캐릭터 줌인, 캐릭터 움직임
Race:Shadow/Weapon:Dual-wield Daggers/Gender:Male
설명 노출, 스크롤바 노출되어야 한다.</t>
  </si>
  <si>
    <t>Char_Select_051</t>
  </si>
  <si>
    <t>클래스 설명이 확인되어야 한다.
A warrior with flamboyant but deadly moves who wields a weapon in each hand.
They learn how to evade incoming attacks and counter with a single but often fatal blow.
They consider brute force as a sign of incompetence. They are fighting artists who strive for stylish combat.
A Logue who wants a decent repertoire of mortal strikes can advance to a [Assassin] while those who focus on evasion and charms have the option to advance to a [Duelist].</t>
  </si>
  <si>
    <t>Char_Select_052</t>
  </si>
  <si>
    <t>캐릭터 설정 창 노출</t>
  </si>
  <si>
    <t>캐릭터명 텍스트 입력 창, 얼굴 타입선택, 머리 타입선택, 머리색 설정 노출, "Create", "Cancel"버튼 노출되어야 한다.</t>
    <phoneticPr fontId="2" type="noConversion"/>
  </si>
  <si>
    <t>Char_Select_053</t>
  </si>
  <si>
    <t>UI</t>
    <phoneticPr fontId="2" type="noConversion"/>
  </si>
  <si>
    <t>"+"버튼 클릭 시 캐릭터 Zoom In이 되어야 한다.</t>
    <phoneticPr fontId="2" type="noConversion"/>
  </si>
  <si>
    <t>Char_Select_054</t>
  </si>
  <si>
    <t>마우스 휠을 위로 올릴 경우 캐릭터 Zoom In이 되어야 한다.</t>
    <phoneticPr fontId="2" type="noConversion"/>
  </si>
  <si>
    <t>Char_Select_055</t>
  </si>
  <si>
    <t>"-"버튼 클릭 시 캐릭터 Zoom Out이 되어야 한다.</t>
    <phoneticPr fontId="2" type="noConversion"/>
  </si>
  <si>
    <t>Char_Select_056</t>
  </si>
  <si>
    <t>마우스 휠을 아래로 내릴 경우 캐릭터 Zoom Out이 되어야 한다.</t>
    <phoneticPr fontId="2" type="noConversion"/>
  </si>
  <si>
    <t>Char_Select_057</t>
  </si>
  <si>
    <t>캐릭터가 좌측으로 회전 가능해야 한다.</t>
    <phoneticPr fontId="2" type="noConversion"/>
  </si>
  <si>
    <t>Char_Select_058</t>
  </si>
  <si>
    <t>캐릭터가 우측으로 회전 가능해야 한다.</t>
    <phoneticPr fontId="2" type="noConversion"/>
  </si>
  <si>
    <t>Char_Select_059</t>
  </si>
  <si>
    <t>스크롤바가 활성화 되어야 한다.</t>
  </si>
  <si>
    <t>Char_Select_060</t>
  </si>
  <si>
    <t>캐릭터 명에 텍스트 입력</t>
  </si>
  <si>
    <t>캐릭터 명에 텍스트가 입력되어져야한다.</t>
  </si>
  <si>
    <t>Char_Select_061</t>
  </si>
  <si>
    <t>공백 입력 시 "You can't use spaces and special characters." 메시지 창이 팝업되어야 한다.</t>
    <phoneticPr fontId="2" type="noConversion"/>
  </si>
  <si>
    <t>Char_Select_062</t>
  </si>
  <si>
    <t>캐릭터 명에 특수문자가 입력 될 경우 "You can't use spaces and special characters." 메시지 창이 팝업되어야 한다.</t>
    <phoneticPr fontId="2" type="noConversion"/>
  </si>
  <si>
    <t>Char_Select_063</t>
  </si>
  <si>
    <t>캐릭터 명이 4자 미만으로 입력 될 경우 "The name con be between 4 to 14 characters." 메시지 창이 팝업되어야 한다.</t>
  </si>
  <si>
    <t>Char_Select_064</t>
  </si>
  <si>
    <t>캐릭터 명이 14자 까지 입력되면 더 이상 입력 되지 않아야 한다.</t>
  </si>
  <si>
    <t>Char_Select_065</t>
  </si>
  <si>
    <t>캐릭터 명에 존재하는 캐릭터 명 입력 후 
"생성" 버튼 클릭</t>
  </si>
  <si>
    <t xml:space="preserve">"This name is already taken. Please enter another name" 메시지 창이 출력되어야 한다. </t>
    <phoneticPr fontId="2" type="noConversion"/>
  </si>
  <si>
    <t>Char_Select_066</t>
  </si>
  <si>
    <t>메시지 창의 "OK"버튼 클릭</t>
    <phoneticPr fontId="2" type="noConversion"/>
  </si>
  <si>
    <t>Char_Select_067</t>
  </si>
  <si>
    <t>얼굴 TYPE A/B/C중 택 1</t>
  </si>
  <si>
    <t>선택한 얼굴 TYPE으로 캐릭터의 얼굴이 변화되어야 한다.</t>
  </si>
  <si>
    <t>Char_Select_068</t>
  </si>
  <si>
    <t>머리 TYPE A/B/C중 택 1</t>
  </si>
  <si>
    <t>선택한 머리 TYPE으로 캐릭터의 머리가 변화되어야 한다.</t>
  </si>
  <si>
    <t>Char_Select_069</t>
  </si>
  <si>
    <t>머리색 선택</t>
  </si>
  <si>
    <t>선택한 머리색으로 캐릭터의 머리색이 변화되어야 한다.</t>
  </si>
  <si>
    <t>Char_Select_070</t>
  </si>
  <si>
    <t>"X"버튼 클릭</t>
  </si>
  <si>
    <t>디폴트 머리색으로 캐릭터의 머리색이 변화되어야 한다.</t>
  </si>
  <si>
    <t>Char_Select_071</t>
  </si>
  <si>
    <t>"Create"버튼 클릭</t>
    <phoneticPr fontId="2" type="noConversion"/>
  </si>
  <si>
    <t>캐릭터가 생성 되어져야 한다.</t>
    <phoneticPr fontId="2" type="noConversion"/>
  </si>
  <si>
    <t>Char_Select_072</t>
  </si>
  <si>
    <t>캐릭터 명에 텍스트 입력하지 않음</t>
  </si>
  <si>
    <t>"The name con be between 4 to 14 characters." 메시지 창이 팝업되어야 한다.</t>
  </si>
  <si>
    <t>Char_Select_073</t>
  </si>
  <si>
    <t>"OK"버튼 클릭</t>
    <phoneticPr fontId="2" type="noConversion"/>
  </si>
  <si>
    <t>Char_Select_074</t>
  </si>
  <si>
    <t xml:space="preserve">캐릭터 명 입력 창에서 </t>
  </si>
  <si>
    <t>"Cancel"버튼 클릭</t>
    <phoneticPr fontId="2" type="noConversion"/>
  </si>
  <si>
    <t>Char_Select_075</t>
  </si>
  <si>
    <t>이전단계</t>
  </si>
  <si>
    <t>"Back" 버튼 클릭</t>
    <phoneticPr fontId="2" type="noConversion"/>
  </si>
  <si>
    <t>캐릭터 생성 화면으로 이동되어야 한다.</t>
    <phoneticPr fontId="2" type="noConversion"/>
  </si>
  <si>
    <t>Char_Select_076</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</si>
  <si>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</si>
  <si>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</si>
  <si>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소드(1) 가 확인되어야 한다.</t>
    <phoneticPr fontId="2" type="noConversion"/>
  </si>
  <si>
    <t>Char_Select_077</t>
  </si>
  <si>
    <t>클래스 별 캐릭터 생성
Blader</t>
  </si>
  <si>
    <t>Blader 버튼 클릭</t>
  </si>
  <si>
    <t>클래스 설명 창 노출되어야 한다.
캐릭터 줌인, 캐릭터 움직임
Race:Human/Weapon:Two-handed Sword/Gender:Male
설명 노출, 스크롤바 노출되어야 한다.</t>
  </si>
  <si>
    <t>Char_Select_078</t>
  </si>
  <si>
    <t>클래스 설명이 확인되어야 한다.
A warrior who wields either two-handed swords and spears with effortless skill.
The Blader can take on several enemies at once using powerful area effect skills and can cripple them with stun attacks and knockbacks.
They are the vanguards in combat and their primary role is to charge and break through enemy defense and strike important targets.
Bladers who advance to the [Swordsman] class become dangerous two-handed killing machines while those who choose the [Spearman] class focus on ranged attacks using two-handed spears.</t>
    <phoneticPr fontId="2" type="noConversion"/>
  </si>
  <si>
    <t>Char_Select_079</t>
  </si>
  <si>
    <t>캐릭터명 텍스트 입력 창, 얼굴 타입선택, 머리 타입선택, 머리색 설정 노출, "Create", "Cancel"버튼 노출되어야 한다.</t>
    <phoneticPr fontId="2" type="noConversion"/>
  </si>
  <si>
    <t>Char_Select_080</t>
  </si>
  <si>
    <t>UI</t>
    <phoneticPr fontId="2" type="noConversion"/>
  </si>
  <si>
    <t>"+"버튼 클릭 시 캐릭터 Zoom In이 되어야 한다.</t>
    <phoneticPr fontId="2" type="noConversion"/>
  </si>
  <si>
    <t>Char_Select_081</t>
  </si>
  <si>
    <t>마우스 휠을 위로 올릴 경우 캐릭터 Zoom In이 되어야 한다.</t>
    <phoneticPr fontId="2" type="noConversion"/>
  </si>
  <si>
    <t>Char_Select_082</t>
  </si>
  <si>
    <t>"-"버튼 클릭 시 캐릭터 Zoom Out이 되어야 한다.</t>
    <phoneticPr fontId="2" type="noConversion"/>
  </si>
  <si>
    <t>Char_Select_083</t>
  </si>
  <si>
    <t>마우스 휠을 아래로 내릴 경우 캐릭터 Zoom Out이 되어야 한다.</t>
    <phoneticPr fontId="2" type="noConversion"/>
  </si>
  <si>
    <t>Char_Select_084</t>
  </si>
  <si>
    <t>캐릭터가 좌측으로 회전 가능해야 한다.</t>
    <phoneticPr fontId="2" type="noConversion"/>
  </si>
  <si>
    <t>Char_Select_085</t>
  </si>
  <si>
    <t>캐릭터가 우측으로 회전 가능해야 한다.</t>
    <phoneticPr fontId="2" type="noConversion"/>
  </si>
  <si>
    <t>Char_Select_086</t>
  </si>
  <si>
    <t>Full</t>
    <phoneticPr fontId="2" type="noConversion"/>
  </si>
  <si>
    <t>Char_Select_087</t>
  </si>
  <si>
    <t>Char_Select_088</t>
  </si>
  <si>
    <t>공백 입력 시 "You can't use spaces and special characters." 메시지 창이 팝업되어야 한다.</t>
    <phoneticPr fontId="2" type="noConversion"/>
  </si>
  <si>
    <t>Char_Select_089</t>
  </si>
  <si>
    <t>캐릭터 명에 특수문자가 입력 될 경우 "You can't use spaces and special characters." 메시지 창이 팝업되어야 한다.</t>
    <phoneticPr fontId="2" type="noConversion"/>
  </si>
  <si>
    <t>Char_Select_090</t>
  </si>
  <si>
    <t>캐릭터 명이 4자 미만으로 입력 될 경우 "The name can be between 4 to 14 characters." 메시지 창이 팝업되어야 한다.</t>
    <phoneticPr fontId="2" type="noConversion"/>
  </si>
  <si>
    <t>Char_Select_091</t>
  </si>
  <si>
    <t>Char_Select_092</t>
  </si>
  <si>
    <t>캐릭터 명에 존재하는 캐릭터 명 입력 후 "Create" 버튼 클릭</t>
    <phoneticPr fontId="2" type="noConversion"/>
  </si>
  <si>
    <t xml:space="preserve">"This name is already taken. Please enter another name" 메시지 창이 출력되어야 한다. </t>
    <phoneticPr fontId="2" type="noConversion"/>
  </si>
  <si>
    <t>Char_Select_093</t>
  </si>
  <si>
    <t>메시지 창의 "OK"버튼 클릭</t>
    <phoneticPr fontId="2" type="noConversion"/>
  </si>
  <si>
    <t>메시지 창 사라져야 한다.</t>
  </si>
  <si>
    <t>Char_Select_094</t>
  </si>
  <si>
    <t>Char_Select_095</t>
  </si>
  <si>
    <t>Char_Select_096</t>
  </si>
  <si>
    <t>Char_Select_097</t>
  </si>
  <si>
    <t>Char_Select_098</t>
  </si>
  <si>
    <t>"Create"버튼 클릭</t>
    <phoneticPr fontId="2" type="noConversion"/>
  </si>
  <si>
    <t>캐릭터 생성 되어져야 한다.</t>
  </si>
  <si>
    <t>Char_Select_099</t>
  </si>
  <si>
    <t>Char_Select_100</t>
  </si>
  <si>
    <t>"OK"버튼 클릭</t>
    <phoneticPr fontId="2" type="noConversion"/>
  </si>
  <si>
    <t>Char_Select_101</t>
  </si>
  <si>
    <t>"Cancel"버튼 클릭</t>
    <phoneticPr fontId="2" type="noConversion"/>
  </si>
  <si>
    <t>Char_Select_102</t>
  </si>
  <si>
    <t>"Back" 버튼 클릭</t>
    <phoneticPr fontId="2" type="noConversion"/>
  </si>
  <si>
    <t>Char_Select_103</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</si>
  <si>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</si>
  <si>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</si>
  <si>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스피어(1) 가 확인되어야 한다.</t>
    <phoneticPr fontId="2" type="noConversion"/>
  </si>
  <si>
    <t>Char_Select_104</t>
  </si>
  <si>
    <t>클래스 별 캐릭터 생성
Bowmistress</t>
  </si>
  <si>
    <t>Bowmistress 버튼 클릭</t>
  </si>
  <si>
    <t>캐릭터 설명 창 노출</t>
    <phoneticPr fontId="2" type="noConversion"/>
  </si>
  <si>
    <t>클래스 설명 창 노출되어야 한다.
캐릭터 줌인, 캐릭터 움직임
Race:Seroine/Weapon:Bow/Gender:Female
설명 노출, 스크롤바 노출되어야 한다.</t>
  </si>
  <si>
    <t>Char_Select_105</t>
  </si>
  <si>
    <t>클래스 설명이 확인되어야 한다.
Beautiful elemental women who have sworn to protect nature and the forests using their bows and arrows.
They have range skills that attack enemies from a distance.
As experts in hit-and-run tactics, they lure and disperse enemies from a distance, preventing them from doing any of their tactical maneuvers.
Hunters who master the art of distraction advance to [Archer], while those who wish to maximize their ranged power advance to [Ranger].</t>
    <phoneticPr fontId="2" type="noConversion"/>
  </si>
  <si>
    <t>Char_Select_106</t>
  </si>
  <si>
    <t>Char_Select_107</t>
  </si>
  <si>
    <t>Char_Select_108</t>
  </si>
  <si>
    <t>Char_Select_109</t>
  </si>
  <si>
    <t>Char_Select_110</t>
  </si>
  <si>
    <t>Char_Select_111</t>
  </si>
  <si>
    <t>Char_Select_112</t>
  </si>
  <si>
    <t>Char_Select_113</t>
  </si>
  <si>
    <t>Char_Select_114</t>
  </si>
  <si>
    <t>Char_Select_115</t>
  </si>
  <si>
    <t>Char_Select_116</t>
  </si>
  <si>
    <t>Char_Select_117</t>
  </si>
  <si>
    <t>Char_Select_118</t>
  </si>
  <si>
    <t>Char_Select_119</t>
  </si>
  <si>
    <t>Char_Select_120</t>
  </si>
  <si>
    <t>Char_Select_121</t>
  </si>
  <si>
    <t>Char_Select_122</t>
  </si>
  <si>
    <t>Char_Select_123</t>
  </si>
  <si>
    <t>Char_Select_124</t>
  </si>
  <si>
    <t>Char_Select_125</t>
  </si>
  <si>
    <t>Char_Select_126</t>
  </si>
  <si>
    <t>Char_Select_127</t>
  </si>
  <si>
    <t>Char_Select_128</t>
  </si>
  <si>
    <t>Char_Select_129</t>
  </si>
  <si>
    <t>Char_Select_130</t>
  </si>
  <si>
    <t>베르네오 귀한 주문서(5)/루피넬 귀환 주문서(5)/초심자의 체력포션(10)/초심자의 마나포션(10)/귀환 슬롯 확장 주문서(3)/조개(100)/낡은 가죽 가방(1) 이 확인되어야 한다.</t>
    <phoneticPr fontId="2" type="noConversion"/>
  </si>
  <si>
    <t>Mystic</t>
    <phoneticPr fontId="2" type="noConversion"/>
  </si>
  <si>
    <t>Char_Select_131</t>
  </si>
  <si>
    <t>클래스 별 캐릭터 생성
Mystic</t>
    <phoneticPr fontId="2" type="noConversion"/>
  </si>
  <si>
    <t>Mystic 버튼 클릭</t>
    <phoneticPr fontId="2" type="noConversion"/>
  </si>
  <si>
    <t>클래스 설명 창 노출되어야 한다.
캐릭터 줌인, 캐릭터 움직임
Race:Seroine/Weapon:Staff/Gender:Female
설명 노출, 스크롤바 노출되어야 한다.</t>
    <phoneticPr fontId="2" type="noConversion"/>
  </si>
  <si>
    <t>Char_Select_132</t>
  </si>
  <si>
    <t>클래스 설명이 확인되어야 한다.
Magicians who defy natural laws using their mental strength to produce awesome magical effects.
Drawinf power from nature, they can deal great damage to whoever stands in their way, instantaneously as well as over time.
They are damage dealers who can change the course of battle with bursts of magic, often inflicting mortal damage to their enemies.
A Mystic can advance to a [Mage], who focuses on neutralizing threats from a distance, or a [Cleric], who can ensure the staying power and survivability of friendly targets in combat.</t>
    <phoneticPr fontId="2" type="noConversion"/>
  </si>
  <si>
    <t>Char_Select_133</t>
  </si>
  <si>
    <t>Char_Select_134</t>
  </si>
  <si>
    <t>Char_Select_135</t>
  </si>
  <si>
    <t>Char_Select_136</t>
  </si>
  <si>
    <t>Char_Select_137</t>
  </si>
  <si>
    <t>Char_Select_138</t>
  </si>
  <si>
    <t>Char_Select_139</t>
  </si>
  <si>
    <t>Char_Select_140</t>
  </si>
  <si>
    <t>Char_Select_141</t>
  </si>
  <si>
    <t>Char_Select_142</t>
  </si>
  <si>
    <t>Char_Select_143</t>
  </si>
  <si>
    <t>Char_Select_144</t>
  </si>
  <si>
    <t>Char_Select_145</t>
  </si>
  <si>
    <t>Char_Select_146</t>
  </si>
  <si>
    <t>Char_Select_147</t>
  </si>
  <si>
    <t>Char_Select_148</t>
  </si>
  <si>
    <t>Char_Select_149</t>
  </si>
  <si>
    <t>Char_Select_150</t>
  </si>
  <si>
    <t>Char_Select_151</t>
  </si>
  <si>
    <t>Char_Select_152</t>
  </si>
  <si>
    <t>Char_Select_153</t>
  </si>
  <si>
    <t>Char_Select_154</t>
  </si>
  <si>
    <t>Char_Select_155</t>
  </si>
  <si>
    <t>Char_Select_156</t>
  </si>
  <si>
    <t>Char_Select_157</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</si>
  <si>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</si>
  <si>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</si>
  <si>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</si>
  <si>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</si>
  <si>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</si>
  <si>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</si>
  <si>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</si>
  <si>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Category2</t>
  </si>
  <si>
    <t>Test Depth</t>
  </si>
  <si>
    <t>Step1</t>
    <phoneticPr fontId="2" type="noConversion"/>
  </si>
  <si>
    <t>Expect Result</t>
    <phoneticPr fontId="2" type="noConversion"/>
  </si>
  <si>
    <t>Result_1</t>
    <phoneticPr fontId="2" type="noConversion"/>
  </si>
  <si>
    <t>Comment</t>
    <phoneticPr fontId="2" type="noConversion"/>
  </si>
  <si>
    <t>힘</t>
  </si>
  <si>
    <t>민첩</t>
  </si>
  <si>
    <t>체력</t>
  </si>
  <si>
    <t>지능</t>
  </si>
  <si>
    <t>정신</t>
  </si>
  <si>
    <t>순수물리공격력</t>
  </si>
  <si>
    <t>순수물리방어력</t>
  </si>
  <si>
    <t>스텟 기본 공속</t>
  </si>
  <si>
    <t>공격등급</t>
  </si>
  <si>
    <t>방어등급</t>
  </si>
  <si>
    <t>회피률</t>
  </si>
  <si>
    <t>블록률</t>
  </si>
  <si>
    <t>크리티컬성공률</t>
  </si>
  <si>
    <t>마법공격력</t>
  </si>
  <si>
    <t>마법방어력</t>
  </si>
  <si>
    <t>마법상태성공률</t>
  </si>
  <si>
    <t>마법상태저항력</t>
  </si>
  <si>
    <t>HP리젠력</t>
  </si>
  <si>
    <t>MP리젠력</t>
  </si>
  <si>
    <t>물리상태저항력</t>
  </si>
  <si>
    <t>종족</t>
    <phoneticPr fontId="2" type="noConversion"/>
  </si>
  <si>
    <t>전직</t>
    <phoneticPr fontId="2" type="noConversion"/>
  </si>
  <si>
    <t>STR</t>
  </si>
  <si>
    <t>DEX</t>
  </si>
  <si>
    <t>VIT</t>
  </si>
  <si>
    <t>INT</t>
  </si>
  <si>
    <t>MEN</t>
  </si>
  <si>
    <t>AP</t>
  </si>
  <si>
    <t>AS</t>
  </si>
  <si>
    <t>AG</t>
  </si>
  <si>
    <t>DG</t>
  </si>
  <si>
    <t>AVD</t>
  </si>
  <si>
    <t>BLK</t>
  </si>
  <si>
    <t>CRT</t>
  </si>
  <si>
    <t>MAP</t>
  </si>
  <si>
    <t>MDP</t>
  </si>
  <si>
    <t>MS</t>
  </si>
  <si>
    <t>MR</t>
  </si>
  <si>
    <t>RHP</t>
  </si>
  <si>
    <t>RMP</t>
  </si>
  <si>
    <t>PSR</t>
  </si>
  <si>
    <t>본래이름</t>
    <phoneticPr fontId="2" type="noConversion"/>
  </si>
  <si>
    <t>Class_001</t>
    <phoneticPr fontId="2" type="noConversion"/>
  </si>
  <si>
    <t>휴먼</t>
    <phoneticPr fontId="2" type="noConversion"/>
  </si>
  <si>
    <t>1_어태커</t>
  </si>
  <si>
    <t>어태커</t>
  </si>
  <si>
    <t>Class_002</t>
  </si>
  <si>
    <t>1_나이트</t>
  </si>
  <si>
    <t>나이트</t>
  </si>
  <si>
    <t>Class_003</t>
  </si>
  <si>
    <t>2_펜서</t>
  </si>
  <si>
    <t>펜서</t>
  </si>
  <si>
    <t>Class_004</t>
  </si>
  <si>
    <t>2_랜서</t>
  </si>
  <si>
    <t>랜서</t>
  </si>
  <si>
    <t>Class_005</t>
  </si>
  <si>
    <t>2_디펜더</t>
  </si>
  <si>
    <t>디펜더</t>
  </si>
  <si>
    <t>Class_006</t>
  </si>
  <si>
    <t>2_화이트나이트</t>
  </si>
  <si>
    <t>화이트나이트</t>
  </si>
  <si>
    <t>Class_007</t>
  </si>
  <si>
    <t>2_펜서_강화1</t>
  </si>
  <si>
    <t>Class_008</t>
  </si>
  <si>
    <t>2_랜서_강화1</t>
  </si>
  <si>
    <t>Class_009</t>
  </si>
  <si>
    <t>2_디펜더_강화1</t>
  </si>
  <si>
    <t>Class_010</t>
  </si>
  <si>
    <t>2_화이트나이트_강화1</t>
  </si>
  <si>
    <t>Class_011</t>
  </si>
  <si>
    <t>3_블레이드마스터</t>
  </si>
  <si>
    <t>블레이드마스터</t>
  </si>
  <si>
    <t>Class_012</t>
  </si>
  <si>
    <t>3_데바스테이터</t>
  </si>
  <si>
    <t>데바스테이터</t>
  </si>
  <si>
    <t>Class_013</t>
  </si>
  <si>
    <t>3_크루세이더</t>
  </si>
  <si>
    <t>크루세이더</t>
  </si>
  <si>
    <t>Class_014</t>
  </si>
  <si>
    <t>3_랜슬러</t>
  </si>
  <si>
    <t>랜슬러</t>
  </si>
  <si>
    <t>Class_015</t>
  </si>
  <si>
    <t>3_가디언</t>
  </si>
  <si>
    <t>가디언</t>
  </si>
  <si>
    <t>Class_016</t>
  </si>
  <si>
    <t>3_소울나이트</t>
  </si>
  <si>
    <t>소울나이트</t>
  </si>
  <si>
    <t>Class_017</t>
  </si>
  <si>
    <t>3_실버나이트</t>
  </si>
  <si>
    <t>실버나이트</t>
  </si>
  <si>
    <t>Class_018</t>
  </si>
  <si>
    <t>3_템플메이트</t>
  </si>
  <si>
    <t>템플메이트</t>
  </si>
  <si>
    <t>Class_019</t>
  </si>
  <si>
    <t>3_블레이드마스터_강화1</t>
  </si>
  <si>
    <t>Class_020</t>
  </si>
  <si>
    <t>3_데바스테이터_강화1</t>
  </si>
  <si>
    <t>Class_021</t>
  </si>
  <si>
    <t>3_크루세이더_강화1</t>
  </si>
  <si>
    <t>Class_022</t>
  </si>
  <si>
    <t>3_랜슬러_강화1</t>
  </si>
  <si>
    <t>Class_023</t>
  </si>
  <si>
    <t>3_가디언_강화1</t>
  </si>
  <si>
    <t>Class_024</t>
  </si>
  <si>
    <t>3_소울나이트_강화1</t>
  </si>
  <si>
    <t>Class_025</t>
  </si>
  <si>
    <t>3_실버나이트_강화1</t>
  </si>
  <si>
    <t>Class_026</t>
  </si>
  <si>
    <t>3_템플메이트_강화1</t>
  </si>
  <si>
    <t>Class_027</t>
  </si>
  <si>
    <t>3_블레이드마스터_강화2</t>
  </si>
  <si>
    <t>Class_028</t>
  </si>
  <si>
    <t>3_데바스테이터_강화2</t>
  </si>
  <si>
    <t>Class_029</t>
  </si>
  <si>
    <t>3_크루세이더_강화2</t>
  </si>
  <si>
    <t>Class_030</t>
  </si>
  <si>
    <t>3_랜슬러_강화2</t>
  </si>
  <si>
    <t>Class_031</t>
  </si>
  <si>
    <t>3_가디언_강화2</t>
  </si>
  <si>
    <t>Class_032</t>
  </si>
  <si>
    <t>3_소울나이트_강화2</t>
  </si>
  <si>
    <t>Class_033</t>
  </si>
  <si>
    <t>3_실버나이트_강화2</t>
  </si>
  <si>
    <t>Class_034</t>
  </si>
  <si>
    <t>3_템플메이트_강화2</t>
  </si>
  <si>
    <t>Class_035</t>
  </si>
  <si>
    <t>3_블레이드마스터_강화3</t>
  </si>
  <si>
    <t>Class_036</t>
  </si>
  <si>
    <t>3_데바스테이터_강화3</t>
  </si>
  <si>
    <t>Class_037</t>
  </si>
  <si>
    <t>3_크루세이더_강화3</t>
  </si>
  <si>
    <t>Class_038</t>
  </si>
  <si>
    <t>3_랜슬러_강화3</t>
  </si>
  <si>
    <t>Class_039</t>
  </si>
  <si>
    <t>3_가디언_강화3</t>
  </si>
  <si>
    <t>Class_040</t>
  </si>
  <si>
    <t>3_소울나이트_강화3</t>
  </si>
  <si>
    <t>Class_041</t>
  </si>
  <si>
    <t>3_실버나이트_강화3</t>
  </si>
  <si>
    <t>Class_042</t>
  </si>
  <si>
    <t>3_템플메이트_강화3</t>
  </si>
  <si>
    <t>Class_043</t>
  </si>
  <si>
    <t xml:space="preserve">섀도우 </t>
    <phoneticPr fontId="2" type="noConversion"/>
  </si>
  <si>
    <t>1_다크세이버</t>
  </si>
  <si>
    <t>다크세이버</t>
  </si>
  <si>
    <t>Class_044</t>
  </si>
  <si>
    <t>1_다크스키머</t>
  </si>
  <si>
    <t>다크스키머</t>
  </si>
  <si>
    <t>Class_045</t>
  </si>
  <si>
    <t>2_다크어쌔신</t>
  </si>
  <si>
    <t>다크어쌔신</t>
  </si>
  <si>
    <t>Class_046</t>
  </si>
  <si>
    <t>2_다크나이트</t>
  </si>
  <si>
    <t>다크나이트</t>
  </si>
  <si>
    <t>Class_047</t>
  </si>
  <si>
    <t>2_다크프론티어</t>
  </si>
  <si>
    <t>다크프론티어</t>
  </si>
  <si>
    <t>Class_048</t>
  </si>
  <si>
    <t>2_다크로드</t>
  </si>
  <si>
    <t>다크로드</t>
  </si>
  <si>
    <t>Class_049</t>
  </si>
  <si>
    <t>2_다크어쌔신_강화1</t>
  </si>
  <si>
    <t>Class_050</t>
  </si>
  <si>
    <t>2_다크나이트_강화1</t>
  </si>
  <si>
    <t>Class_051</t>
  </si>
  <si>
    <t>2_다크프론티어_강화1</t>
  </si>
  <si>
    <t>Class_052</t>
  </si>
  <si>
    <t>2_다크로드_강화1</t>
  </si>
  <si>
    <t>Class_053</t>
  </si>
  <si>
    <t>3_다크쉐도우</t>
  </si>
  <si>
    <t>다크쉐도우</t>
  </si>
  <si>
    <t>Class_054</t>
  </si>
  <si>
    <t>3_다크뱀프</t>
  </si>
  <si>
    <t>다크뱀프</t>
  </si>
  <si>
    <t>Class_055</t>
  </si>
  <si>
    <t>3_다크슬레이어</t>
  </si>
  <si>
    <t>다크슬레이어</t>
  </si>
  <si>
    <t>Class_056</t>
  </si>
  <si>
    <t>3_다크블링거</t>
  </si>
  <si>
    <t>다크블링거</t>
  </si>
  <si>
    <t>Class_057</t>
  </si>
  <si>
    <t>3_워프론티어</t>
  </si>
  <si>
    <t>워프론티어</t>
  </si>
  <si>
    <t>Class_058</t>
  </si>
  <si>
    <t>3_실버프론티어</t>
  </si>
  <si>
    <t>실버프론티어</t>
  </si>
  <si>
    <t>Class_059</t>
  </si>
  <si>
    <t>3_워로드</t>
  </si>
  <si>
    <t>워로드</t>
  </si>
  <si>
    <t>Class_060</t>
  </si>
  <si>
    <t>3_실버로드</t>
  </si>
  <si>
    <t>실버로드</t>
  </si>
  <si>
    <t>Class_061</t>
  </si>
  <si>
    <t>3_다크쉐도우_강화1</t>
  </si>
  <si>
    <t>Class_062</t>
  </si>
  <si>
    <t>3_다크뱀프_강화1</t>
  </si>
  <si>
    <t>Class_063</t>
  </si>
  <si>
    <t>3_다크슬레이어_강화1</t>
  </si>
  <si>
    <t>Class_064</t>
  </si>
  <si>
    <t>3_다크블링거_강화1</t>
  </si>
  <si>
    <t>Class_065</t>
  </si>
  <si>
    <t>3_워프론티어_강화1</t>
  </si>
  <si>
    <t>Class_066</t>
  </si>
  <si>
    <t>3_실버프론티어_강화1</t>
  </si>
  <si>
    <t>Class_067</t>
  </si>
  <si>
    <t>3_워로드_강화1</t>
  </si>
  <si>
    <t>Class_068</t>
  </si>
  <si>
    <t>3_실버로드_강화1</t>
  </si>
  <si>
    <t>Class_069</t>
  </si>
  <si>
    <t>3_다크쉐도우_강화2</t>
  </si>
  <si>
    <t>Class_070</t>
  </si>
  <si>
    <t>3_다크뱀프_강화2</t>
  </si>
  <si>
    <t>Class_071</t>
  </si>
  <si>
    <t>3_다크슬레이어_강화2</t>
  </si>
  <si>
    <t>Class_072</t>
  </si>
  <si>
    <t>3_다크블링거_강화2</t>
  </si>
  <si>
    <t>Class_073</t>
  </si>
  <si>
    <t>3_워프론티어_강화2</t>
  </si>
  <si>
    <t>Class_074</t>
  </si>
  <si>
    <t>3_실버프론티어_강화2</t>
  </si>
  <si>
    <t>Class_075</t>
  </si>
  <si>
    <t>3_워로드_강화2</t>
  </si>
  <si>
    <t>Class_076</t>
  </si>
  <si>
    <t>3_실버로드_강화2</t>
  </si>
  <si>
    <t>Class_077</t>
  </si>
  <si>
    <t>3_다크쉐도우_강화3</t>
  </si>
  <si>
    <t>Class_078</t>
  </si>
  <si>
    <t>3_다크뱀프_강화3</t>
  </si>
  <si>
    <t>Class_079</t>
  </si>
  <si>
    <t>3_다크슬레이어_강화3</t>
  </si>
  <si>
    <t>Class_080</t>
  </si>
  <si>
    <t>3_다크블링거_강화3</t>
  </si>
  <si>
    <t>Class_081</t>
  </si>
  <si>
    <t>3_워프론티어_강화3</t>
  </si>
  <si>
    <t>Class_082</t>
  </si>
  <si>
    <t>3_실버프론티어_강화3</t>
  </si>
  <si>
    <t>Class_083</t>
  </si>
  <si>
    <t>3_워로드_강화3</t>
  </si>
  <si>
    <t>Class_084</t>
  </si>
  <si>
    <t>3_실버로드_강화3</t>
  </si>
  <si>
    <t>Class_085</t>
  </si>
  <si>
    <t>세로인</t>
    <phoneticPr fontId="2" type="noConversion"/>
  </si>
  <si>
    <t>1_헌터</t>
  </si>
  <si>
    <t>헌터</t>
  </si>
  <si>
    <t>Class_086</t>
  </si>
  <si>
    <t>1_메이지</t>
  </si>
  <si>
    <t>메이지</t>
  </si>
  <si>
    <t>Class_087</t>
  </si>
  <si>
    <t>2_로그</t>
  </si>
  <si>
    <t>로그</t>
  </si>
  <si>
    <t>Class_088</t>
  </si>
  <si>
    <t>2_레인저</t>
  </si>
  <si>
    <t>레인저</t>
  </si>
  <si>
    <t>Class_089</t>
  </si>
  <si>
    <t>2_위자드</t>
  </si>
  <si>
    <t>위자드</t>
  </si>
  <si>
    <t>Class_090</t>
  </si>
  <si>
    <t>2_힐러</t>
  </si>
  <si>
    <t>힐러</t>
  </si>
  <si>
    <t>Class_091</t>
  </si>
  <si>
    <t>2_로그_강화1</t>
  </si>
  <si>
    <t>Class_092</t>
  </si>
  <si>
    <t>2_레인저_강화1</t>
  </si>
  <si>
    <t>Class_093</t>
  </si>
  <si>
    <t>2_위자드_강화1</t>
  </si>
  <si>
    <t>Class_094</t>
  </si>
  <si>
    <t>2_힐러_강화1</t>
  </si>
  <si>
    <t>Class_095</t>
  </si>
  <si>
    <t>3_히든아처</t>
  </si>
  <si>
    <t>히든아처</t>
  </si>
  <si>
    <t>Class_096</t>
  </si>
  <si>
    <t>3_포스헌터</t>
  </si>
  <si>
    <t>포스헌터</t>
  </si>
  <si>
    <t>Class_097</t>
  </si>
  <si>
    <t>3_어설트</t>
  </si>
  <si>
    <t>어설트</t>
  </si>
  <si>
    <t>Class_098</t>
  </si>
  <si>
    <t>3_체이서</t>
  </si>
  <si>
    <t>체이서</t>
  </si>
  <si>
    <t>Class_099</t>
  </si>
  <si>
    <t>3_워락</t>
  </si>
  <si>
    <t>워락</t>
  </si>
  <si>
    <t>Class_100</t>
  </si>
  <si>
    <t>3_아크메이지</t>
  </si>
  <si>
    <t>아크메이지</t>
  </si>
  <si>
    <t>Class_101</t>
  </si>
  <si>
    <t>3_프리스트</t>
  </si>
  <si>
    <t>프리스트</t>
  </si>
  <si>
    <t>Class_102</t>
  </si>
  <si>
    <t>3_세인트</t>
  </si>
  <si>
    <t>세인트</t>
  </si>
  <si>
    <t>Class_103</t>
  </si>
  <si>
    <t>3_히든아처_강화1</t>
  </si>
  <si>
    <t>Class_104</t>
  </si>
  <si>
    <t>3_포스헌터_강화1</t>
  </si>
  <si>
    <t>Class_105</t>
  </si>
  <si>
    <t>3_어설트_강화1</t>
  </si>
  <si>
    <t>Class_106</t>
  </si>
  <si>
    <t>3_체이서_강화1</t>
  </si>
  <si>
    <t>Class_107</t>
  </si>
  <si>
    <t>3_워락_강화1</t>
  </si>
  <si>
    <t>Class_108</t>
  </si>
  <si>
    <t>3_아크메이지_강화1</t>
  </si>
  <si>
    <t>Class_109</t>
  </si>
  <si>
    <t>3_프리스트_강화1</t>
  </si>
  <si>
    <t>Class_110</t>
  </si>
  <si>
    <t>3_세인트_강화1</t>
  </si>
  <si>
    <t>Class_111</t>
  </si>
  <si>
    <t>3_히든아처_강화2</t>
  </si>
  <si>
    <t>Class_112</t>
  </si>
  <si>
    <t>3_포스헌터_강화2</t>
  </si>
  <si>
    <t>Class_113</t>
  </si>
  <si>
    <t>3_어설트_강화2</t>
  </si>
  <si>
    <t>Class_114</t>
  </si>
  <si>
    <t>3_체이서_강화2</t>
  </si>
  <si>
    <t>Class_115</t>
  </si>
  <si>
    <t>3_워락_강화2</t>
  </si>
  <si>
    <t>Class_116</t>
  </si>
  <si>
    <t>3_아크메이지_강화2</t>
  </si>
  <si>
    <t>Class_117</t>
  </si>
  <si>
    <t>3_프리스트_강화2</t>
  </si>
  <si>
    <t>Class_118</t>
  </si>
  <si>
    <t>3_세인트_강화2</t>
  </si>
  <si>
    <t>Class_119</t>
  </si>
  <si>
    <t>3_히든아처_강화3</t>
  </si>
  <si>
    <t>Class_120</t>
  </si>
  <si>
    <t>3_포스헌터_강화3</t>
  </si>
  <si>
    <t>Class_121</t>
  </si>
  <si>
    <t>3_어설트_강화3</t>
  </si>
  <si>
    <t>Class_122</t>
  </si>
  <si>
    <t>3_체이서_강화3</t>
  </si>
  <si>
    <t>Class_123</t>
  </si>
  <si>
    <t>3_워락_강화3</t>
  </si>
  <si>
    <t>Class_124</t>
  </si>
  <si>
    <t>3_아크메이지_강화3</t>
  </si>
  <si>
    <t>Class_125</t>
  </si>
  <si>
    <t>3_프리스트_강화3</t>
  </si>
  <si>
    <t>Class_126</t>
  </si>
  <si>
    <t>3_세인트_강화3</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</si>
  <si>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</si>
  <si>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</si>
  <si>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</si>
  <si>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</si>
  <si>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</si>
  <si>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</si>
  <si>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</si>
  <si>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</si>
  <si>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</si>
  <si>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</si>
  <si>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</si>
  <si>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</si>
  <si>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수락</t>
    <phoneticPr fontId="2" type="noConversion"/>
  </si>
  <si>
    <t>스크립트 창이 한 단락 단위로 넘어가야 한다.</t>
    <phoneticPr fontId="2" type="noConversion"/>
  </si>
  <si>
    <t>스크립트 창이 최종 단락으로 넘어가야 한다.
수락 버튼이 활성화 되어 있음.</t>
  </si>
  <si>
    <t>지나갔던 스크립트 단락이 나타나야 한다.
최초 단락상태에서는 반응이 없음.</t>
    <phoneticPr fontId="2" type="noConversion"/>
  </si>
  <si>
    <t>스크립트 창에서 문구가 벗어나는 지 확인</t>
    <phoneticPr fontId="2" type="noConversion"/>
  </si>
  <si>
    <t>정상적으로 스크립트 안쪽에 위치하여야 한다.</t>
    <phoneticPr fontId="2" type="noConversion"/>
  </si>
  <si>
    <t>하단의 빈칸여분이 많음</t>
  </si>
  <si>
    <t>보상되는 아이템의 설명이 나와야 한다.</t>
    <phoneticPr fontId="2" type="noConversion"/>
  </si>
  <si>
    <t>스크립트 창에서 수락 버튼 클릭</t>
    <phoneticPr fontId="2" type="noConversion"/>
  </si>
  <si>
    <t>X버튼 클릭으로 종료 후 다시 퀘스트 클릭하면 플레이어 퀘스트 UI창 위치가 잘못됨</t>
  </si>
  <si>
    <t>진행</t>
    <phoneticPr fontId="2" type="noConversion"/>
  </si>
  <si>
    <t>정상적으로 재수락이 가능해야 한다.</t>
  </si>
  <si>
    <t>퀘스트 완료 후 취소하면 퀘스트 재수락이 불가 (부여 NPC 머리위에 느낌표는 나오지만 퀘스트 창에 퀘스트가 없다.)
캐릭터 선택창 이동후 들어오면 생김
KO-779</t>
  </si>
  <si>
    <t>체크박스가 정상적으로 체크되거나 체크 해제가 되어야 한다.</t>
  </si>
  <si>
    <t>완료</t>
    <phoneticPr fontId="2" type="noConversion"/>
  </si>
  <si>
    <t>완료 받아야 하는 NPC의 머리 위에 노란색"?"가 있어야 한다.</t>
    <phoneticPr fontId="2" type="noConversion"/>
  </si>
  <si>
    <t>완료 받아야 하는NPC의 머리 위에 노란색"?"가 있지 않아야 한다.</t>
    <phoneticPr fontId="2" type="noConversion"/>
  </si>
  <si>
    <t xml:space="preserve">NPC의 감사스크립트가 출력된 다음 "완료" 클릭
</t>
  </si>
  <si>
    <t>보상아이템이 인벤토리에 정상적으로 들어가 있는지 확인</t>
    <phoneticPr fontId="2" type="noConversion"/>
  </si>
  <si>
    <t>보상경험치가 정상적으로 주어졌는지 확인</t>
    <phoneticPr fontId="2" type="noConversion"/>
  </si>
  <si>
    <t>보상카롯이 정상적으로 주어졌는지 확인</t>
    <phoneticPr fontId="2" type="noConversion"/>
  </si>
  <si>
    <t>아무 응답도 없어야 한다.</t>
  </si>
  <si>
    <t>맨마지막에 Done을 클릭해도 완료되지 않아야 한다.</t>
  </si>
  <si>
    <t>L</t>
    <phoneticPr fontId="2" type="noConversion"/>
  </si>
  <si>
    <t xml:space="preserve">키보드 "L"누름 </t>
    <phoneticPr fontId="2" type="noConversion"/>
  </si>
  <si>
    <t>F8</t>
    <phoneticPr fontId="2" type="noConversion"/>
  </si>
  <si>
    <t>키보드 "F8"누름</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</si>
  <si>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</si>
  <si>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</si>
  <si>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</si>
  <si>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</si>
  <si>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</si>
  <si>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</si>
  <si>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필드</t>
  </si>
  <si>
    <t>퀘스트 제목</t>
  </si>
  <si>
    <t>최소
요구 레벨</t>
    <phoneticPr fontId="2" type="noConversion"/>
  </si>
  <si>
    <t>선행
퀘스트</t>
    <phoneticPr fontId="2" type="noConversion"/>
  </si>
  <si>
    <t>완료NPC</t>
  </si>
  <si>
    <t>퀘스트
형식</t>
    <phoneticPr fontId="2" type="noConversion"/>
  </si>
  <si>
    <t>간략설명</t>
  </si>
  <si>
    <t>보상</t>
  </si>
  <si>
    <t>퀘스트 수행위치</t>
  </si>
  <si>
    <t>Result_1</t>
  </si>
  <si>
    <t>Comment</t>
  </si>
  <si>
    <t>베르네오</t>
  </si>
  <si>
    <t>잠에서 깨어난 영웅</t>
  </si>
  <si>
    <t>X</t>
  </si>
  <si>
    <t>슐리벤</t>
  </si>
  <si>
    <t>일반</t>
  </si>
  <si>
    <t>팩키 10마리 처치</t>
  </si>
  <si>
    <t>경험치 100
카롯 300</t>
  </si>
  <si>
    <t>독 제거</t>
  </si>
  <si>
    <t>슐레벤</t>
  </si>
  <si>
    <t>팩키의 이빨 5개</t>
  </si>
  <si>
    <t>경험치 100
카롯 200</t>
  </si>
  <si>
    <t>농장 보호</t>
  </si>
  <si>
    <t>도밍고</t>
  </si>
  <si>
    <t xml:space="preserve">새끼 스파이더 5마리 처치
</t>
  </si>
  <si>
    <t>경험치 50
카롯 100
초심자의 체력포션 3개, 초심자의 마나포션 3개</t>
  </si>
  <si>
    <t xml:space="preserve">퀘스트 수행위치 출력 안됨 </t>
  </si>
  <si>
    <t>새로운 임무</t>
  </si>
  <si>
    <t>안느</t>
  </si>
  <si>
    <t>연속</t>
  </si>
  <si>
    <t>미로드시안의 안느와 대화하기</t>
  </si>
  <si>
    <t>퀘스트부여시 귀환석 제공,
경험치 100
카롯 12</t>
  </si>
  <si>
    <t>귀환석 얻은후 창고 집어 넣고 취소후 다시 퀘스트 받으면 귀환석을 또얻을수 있음
(귀환석 무한대로 생성가능 창고 이용비 10카롯 소모)</t>
  </si>
  <si>
    <t>장비의 재정비</t>
  </si>
  <si>
    <t>달튼</t>
  </si>
  <si>
    <t>무기상점의 달튼과 대화하기</t>
  </si>
  <si>
    <t>경험치 100
카롯 12
플레타 응집 용기 1개</t>
  </si>
  <si>
    <t>Incomplete</t>
  </si>
  <si>
    <t>달튼의 부탁</t>
  </si>
  <si>
    <t>홀리오</t>
  </si>
  <si>
    <t>부드러운 털뭉치 10개</t>
  </si>
  <si>
    <t>경험치 100
카롯 400
금붕어 1개, 레드라튬 1개, 플레타 잼 조각 10개</t>
  </si>
  <si>
    <t>홀리오의 고민</t>
  </si>
  <si>
    <t>촌촌의 체액 10개</t>
  </si>
  <si>
    <t>경험치 200
카롯 16
플레타 응집액 1개</t>
  </si>
  <si>
    <t>보석상의 인테리어 센스</t>
  </si>
  <si>
    <t>팩키의 이빨 5개 / 
온전한 팩키 다리 5개</t>
  </si>
  <si>
    <t>경험치 450
카롯 30
보석 5종중 택1 (최하급 다이아몬드, 루비, 사파이어, 에머시스트, 토파즈)</t>
  </si>
  <si>
    <t>정신을 맑게하는 향</t>
  </si>
  <si>
    <t>팩키의 털뭉치 10개</t>
  </si>
  <si>
    <t>경험치 450
카롯 200</t>
  </si>
  <si>
    <t>사라진 아이들의 웃음소리</t>
  </si>
  <si>
    <t>제이슨</t>
  </si>
  <si>
    <t>새끼 싸이드 10마리 처치</t>
  </si>
  <si>
    <t>경험치 720
카롯 24
5lv 무기아이템 중 택1</t>
  </si>
  <si>
    <t>희귀한 주문</t>
  </si>
  <si>
    <t>반복</t>
  </si>
  <si>
    <t>새끼 싸이드의 눈알 10개</t>
  </si>
  <si>
    <t>경험치 720
카롯 48
조개 1개</t>
  </si>
  <si>
    <t>혼보어 퇴치 작전</t>
  </si>
  <si>
    <t>혼보어 20마리 처치</t>
  </si>
  <si>
    <t>경험치 968
카롯 28
골드라튬 1개, 레드라튬 1개, 주광석 1개</t>
  </si>
  <si>
    <t>악취나는 교육지책</t>
  </si>
  <si>
    <t>마이크</t>
  </si>
  <si>
    <t xml:space="preserve">혼보어 심장 8개
</t>
  </si>
  <si>
    <t>경험치 968
카롯 28
무기강화주문서 3장</t>
  </si>
  <si>
    <t>멧돼지의 나쁜 버릇</t>
  </si>
  <si>
    <t>혼보어의 앞니 8개</t>
  </si>
  <si>
    <t>경험치 712
카롯 96
조개 1개</t>
  </si>
  <si>
    <t>장비 관리의 필수품</t>
  </si>
  <si>
    <t>마르쿠스</t>
  </si>
  <si>
    <t>냄새나는 가죽 10개</t>
  </si>
  <si>
    <t>경험치 1083
카롯 32
낡은 가죽 가방</t>
  </si>
  <si>
    <t>좋은 장비를 구하는 법 1</t>
  </si>
  <si>
    <t>(채광)마르쿠스 광석 3개</t>
  </si>
  <si>
    <t>경험치 899
카롯 32
낡은 곡괭이</t>
  </si>
  <si>
    <t>좋은 장비를 구하는 법 2</t>
  </si>
  <si>
    <t>좋은 장비를 
구하는 법 1</t>
  </si>
  <si>
    <t>심슨에게 가서 [훈련용 검] 제작하여 가져오기</t>
  </si>
  <si>
    <t>경험치 899
카롯 32</t>
  </si>
  <si>
    <t>좋은 장비를 구하는 법 3</t>
  </si>
  <si>
    <t>좋은 장비를 
구하는 법 2</t>
  </si>
  <si>
    <t>마르크스</t>
  </si>
  <si>
    <t>샤란</t>
  </si>
  <si>
    <t>샤란과 대화하기</t>
  </si>
  <si>
    <t>경험치 899
카롯 32
레드 스컬</t>
  </si>
  <si>
    <t>풍류의 미덕 1</t>
  </si>
  <si>
    <t>비에타</t>
  </si>
  <si>
    <t>(낚시) 금붕어 1개 /
대여 낚시대</t>
  </si>
  <si>
    <t>경험치 899
카롯 300
오래된 낚시대</t>
  </si>
  <si>
    <t>풍류의 미덕 2</t>
  </si>
  <si>
    <t>(낚시) 금두꺼비 1개</t>
  </si>
  <si>
    <t>경험치 899
카롯 450
조개 50개</t>
  </si>
  <si>
    <t>판테온</t>
  </si>
  <si>
    <t>오시러스</t>
  </si>
  <si>
    <t>킬리아스</t>
  </si>
  <si>
    <t>에밀리</t>
  </si>
  <si>
    <t>클로져</t>
  </si>
  <si>
    <t>심슨</t>
  </si>
  <si>
    <t>클로네</t>
  </si>
  <si>
    <t>루피넬</t>
  </si>
  <si>
    <t>심포니아</t>
  </si>
  <si>
    <t>모이무트</t>
  </si>
  <si>
    <t>라헬라</t>
  </si>
  <si>
    <t>에렉투스</t>
  </si>
  <si>
    <t>팔렌</t>
  </si>
  <si>
    <t>셀린</t>
  </si>
  <si>
    <t>템프테룬</t>
  </si>
  <si>
    <t>고든</t>
  </si>
  <si>
    <t>NOX - Development List</t>
    <phoneticPr fontId="10" type="noConversion"/>
  </si>
  <si>
    <t>기술/개발&gt;NOX 운영&gt;테스트 팀</t>
    <phoneticPr fontId="10" type="noConversion"/>
  </si>
  <si>
    <t>2016년 6월 7일 화요일 10시 30분 00초</t>
    <phoneticPr fontId="2" type="noConversion"/>
  </si>
  <si>
    <t>김신혜</t>
  </si>
  <si>
    <t>Editor</t>
    <phoneticPr fontId="10" type="noConversion"/>
  </si>
  <si>
    <t>김택훈, 김신혜</t>
    <phoneticPr fontId="8" type="noConversion"/>
  </si>
  <si>
    <t>TE</t>
    <phoneticPr fontId="25" type="noConversion"/>
  </si>
  <si>
    <t>Backup
TE</t>
    <phoneticPr fontId="19" type="noConversion"/>
  </si>
  <si>
    <t>* Test Editor</t>
    <phoneticPr fontId="2" type="noConversion"/>
  </si>
  <si>
    <t>김신혜</t>
    <phoneticPr fontId="2" type="noConversion"/>
  </si>
  <si>
    <t>최은지</t>
  </si>
  <si>
    <t>최은지</t>
    <phoneticPr fontId="2" type="noConversion"/>
  </si>
  <si>
    <t>가</t>
  </si>
  <si>
    <t>가</t>
    <phoneticPr fontId="2" type="noConversion"/>
  </si>
  <si>
    <t>나</t>
  </si>
  <si>
    <t>나</t>
    <phoneticPr fontId="2" type="noConversion"/>
  </si>
  <si>
    <t>다</t>
  </si>
  <si>
    <t>다</t>
    <phoneticPr fontId="2" type="noConversion"/>
  </si>
  <si>
    <t>라</t>
  </si>
  <si>
    <t>라</t>
    <phoneticPr fontId="2" type="noConversion"/>
  </si>
  <si>
    <t>마</t>
  </si>
  <si>
    <t>마</t>
    <phoneticPr fontId="2" type="noConversion"/>
  </si>
  <si>
    <t>바</t>
  </si>
  <si>
    <t>바</t>
    <phoneticPr fontId="2" type="noConversion"/>
  </si>
  <si>
    <t>사</t>
  </si>
  <si>
    <t>사</t>
    <phoneticPr fontId="2" type="noConversion"/>
  </si>
  <si>
    <t>아</t>
  </si>
  <si>
    <t>아</t>
    <phoneticPr fontId="2" type="noConversion"/>
  </si>
  <si>
    <t>자</t>
  </si>
  <si>
    <t>자</t>
    <phoneticPr fontId="2" type="noConversion"/>
  </si>
  <si>
    <t>카</t>
  </si>
  <si>
    <t>카</t>
    <phoneticPr fontId="2" type="noConversion"/>
  </si>
  <si>
    <t>타</t>
  </si>
  <si>
    <t>타</t>
    <phoneticPr fontId="2" type="noConversion"/>
  </si>
  <si>
    <t>파</t>
  </si>
  <si>
    <t>파</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</si>
  <si>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</si>
  <si>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</si>
  <si>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</si>
  <si>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</si>
  <si>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</si>
  <si>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</si>
  <si>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TC_ID</t>
    <phoneticPr fontId="2" type="noConversion"/>
  </si>
  <si>
    <t>Category1</t>
  </si>
  <si>
    <t>Test Depth</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</si>
  <si>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</si>
  <si>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</si>
  <si>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</si>
  <si>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</si>
  <si>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</si>
  <si>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Action_001</t>
  </si>
  <si>
    <t>전투</t>
    <phoneticPr fontId="2" type="noConversion"/>
  </si>
  <si>
    <t>모드</t>
    <phoneticPr fontId="2" type="noConversion"/>
  </si>
  <si>
    <t>캐릭터 기본 모드</t>
    <phoneticPr fontId="2" type="noConversion"/>
  </si>
  <si>
    <t>디폴트 모드 확인</t>
    <phoneticPr fontId="2" type="noConversion"/>
  </si>
  <si>
    <t xml:space="preserve">PK OFF, 평화모드(비무장모드)로 설정되어있어야 한다.
</t>
  </si>
  <si>
    <t>Action_002</t>
  </si>
  <si>
    <t>"x"키 입력</t>
    <phoneticPr fontId="2" type="noConversion"/>
  </si>
  <si>
    <t>PK모드로 변경 되어야 한다.
레벨 10 이하는 변경이 불가능 해야 한다.
'x'키 재입력시 재입력시 : 평화모드로 설정이 변경되며 화면 상단에 "평화모드로 전환 됩니다." 문구가 나타나고 좌측 상단 "PK OFF"로 되어야 한다.</t>
    <phoneticPr fontId="2" type="noConversion"/>
  </si>
  <si>
    <t>Action_003</t>
  </si>
  <si>
    <t>마을 및 PK 불가능 지역에서 'x'키 입력시 "PK 불가능 지역 입니다" 문구가 화면 상단에 빨간 글씨로 나타야 한다.</t>
  </si>
  <si>
    <t>Action_004</t>
  </si>
  <si>
    <t>Spot</t>
    <phoneticPr fontId="2" type="noConversion"/>
  </si>
  <si>
    <t>평화모드
(비무장모드)</t>
    <phoneticPr fontId="2" type="noConversion"/>
  </si>
  <si>
    <t>키보드 "Z" 누름</t>
    <phoneticPr fontId="2" type="noConversion"/>
  </si>
  <si>
    <t>전투 모드(무장모드)로 변경</t>
    <phoneticPr fontId="2" type="noConversion"/>
  </si>
  <si>
    <t>Action_005</t>
  </si>
  <si>
    <t>몬스터에 마우스 오른쪽 버튼 클릭</t>
    <phoneticPr fontId="2" type="noConversion"/>
  </si>
  <si>
    <t>자동으로 전투모드(무장모드)로 바뀌면서
몬스터를 공격</t>
    <phoneticPr fontId="2" type="noConversion"/>
  </si>
  <si>
    <t>Action_006</t>
  </si>
  <si>
    <t>PK OFF모드일때 캐릭터에 마우스 오른쪽 버튼 클릭</t>
  </si>
  <si>
    <t>자동으로 전투모드(무장모드)로 바뀌고 공격이 되지 않으며,
화면 상단에 빨간 글씨로 "To attack another player, you must first swtch to PK mode  by pressing [x] key." 란 문구가 출력된다.</t>
  </si>
  <si>
    <t>Action_007</t>
  </si>
  <si>
    <t xml:space="preserve">PK ON모드일때 캐릭터에 마우스 오른쪽 버튼 클릭
</t>
  </si>
  <si>
    <t>자동으로 전투모드(무장모드)로 바뀌고 공격을 한다.</t>
  </si>
  <si>
    <t>Action_008</t>
  </si>
  <si>
    <t>전투모드
(무장모드)</t>
    <phoneticPr fontId="2" type="noConversion"/>
  </si>
  <si>
    <t>평화모드(비무장모드)로 변경</t>
    <phoneticPr fontId="2" type="noConversion"/>
  </si>
  <si>
    <t>Action_009</t>
  </si>
  <si>
    <t xml:space="preserve">전투모드(무장모드)로 일정시간 (약 15초정도) 움직이지 않고 있을 경우
</t>
    <phoneticPr fontId="2" type="noConversion"/>
  </si>
  <si>
    <t>자동으로 평화모드(비무장모드)로 바뀐다.</t>
    <phoneticPr fontId="2" type="noConversion"/>
  </si>
  <si>
    <t>Action_010</t>
  </si>
  <si>
    <t>몬스터를 공격</t>
    <phoneticPr fontId="2" type="noConversion"/>
  </si>
  <si>
    <t>Action_011</t>
  </si>
  <si>
    <t>PK모드일때 캐릭터에 마우스 오른쪽 버튼 클릭</t>
  </si>
  <si>
    <t>캐릭터를 공격</t>
    <phoneticPr fontId="2" type="noConversion"/>
  </si>
  <si>
    <t>Action_012</t>
  </si>
  <si>
    <t>PK ON</t>
    <phoneticPr fontId="2" type="noConversion"/>
  </si>
  <si>
    <r>
      <t xml:space="preserve">레벨 10 </t>
    </r>
    <r>
      <rPr>
        <sz val="11"/>
        <color rgb="FFFF0000"/>
        <rFont val="맑은 고딕"/>
        <family val="3"/>
        <charset val="129"/>
        <scheme val="major"/>
      </rPr>
      <t>이하의</t>
    </r>
    <r>
      <rPr>
        <sz val="11"/>
        <rFont val="맑은 고딕"/>
        <family val="3"/>
        <charset val="129"/>
        <scheme val="major"/>
      </rPr>
      <t xml:space="preserve"> 공격 할 캐릭터를 타겟으로 지정 후  키보드" ~ " 키 누름
</t>
    </r>
    <phoneticPr fontId="2" type="noConversion"/>
  </si>
  <si>
    <t>공격이 불가능해야 한다.</t>
    <phoneticPr fontId="2" type="noConversion"/>
  </si>
  <si>
    <t>Action_013</t>
  </si>
  <si>
    <r>
      <t xml:space="preserve">레벨 10 </t>
    </r>
    <r>
      <rPr>
        <sz val="11"/>
        <color rgb="FFFF0000"/>
        <rFont val="맑은 고딕"/>
        <family val="3"/>
        <charset val="129"/>
        <scheme val="major"/>
      </rPr>
      <t>초과의</t>
    </r>
    <r>
      <rPr>
        <sz val="11"/>
        <rFont val="맑은 고딕"/>
        <family val="3"/>
        <charset val="129"/>
        <scheme val="major"/>
      </rPr>
      <t xml:space="preserve"> 공격 할 캐릭터를 타겟으로 지정 후  키보드" ~ " 키 누름
</t>
    </r>
    <phoneticPr fontId="2" type="noConversion"/>
  </si>
  <si>
    <t xml:space="preserve">타겟이 잡힌 플레이어를 공격
</t>
    <phoneticPr fontId="2" type="noConversion"/>
  </si>
  <si>
    <t>Action_014</t>
  </si>
  <si>
    <t>공격 할 캐릭터를 타겟으로 지정 후 
스킬, 공격 관련 단축 키 누름</t>
  </si>
  <si>
    <t>Action_015</t>
  </si>
  <si>
    <t xml:space="preserve">공격 할 캐릭터를 타겟으로 지정 후  마우스 오른쪽 버튼 클릭
</t>
  </si>
  <si>
    <t>Action_016</t>
  </si>
  <si>
    <t xml:space="preserve">공격 할 캐릭터를 타겟으로 지정 후 마우스 왼쪽 더블 클릭
</t>
  </si>
  <si>
    <t>Action_017</t>
  </si>
  <si>
    <t>PK OFF</t>
    <phoneticPr fontId="2" type="noConversion"/>
  </si>
  <si>
    <t xml:space="preserve">공격할 캐릭터가 적길드원일 경우 타겟을 지정 후 공격 시
</t>
  </si>
  <si>
    <t>Action_018</t>
  </si>
  <si>
    <t xml:space="preserve">공격 할 캐릭터를 타겟으로 지정 후  키보드" ~ " 키 누름
</t>
  </si>
  <si>
    <t>플레이어를 공격하려면 [x]버튼을 눌러 PK모드로 전환하세요 메시지가 출력 되며
공격이 되지 않는다.</t>
  </si>
  <si>
    <t>Action_019</t>
  </si>
  <si>
    <t>공격이 되지 않는다.</t>
  </si>
  <si>
    <t>Action_020</t>
  </si>
  <si>
    <t>플레이어를 공격하려면 [x]버튼을 눌러 PK모드로 전환하세요 메시지 출력 하며
공격이 되지 않는다.</t>
  </si>
  <si>
    <t>Action_021</t>
  </si>
  <si>
    <t>Action_028</t>
  </si>
  <si>
    <t>타겟</t>
    <phoneticPr fontId="2" type="noConversion"/>
  </si>
  <si>
    <t>키보드 Tab 누름</t>
    <phoneticPr fontId="2" type="noConversion"/>
  </si>
  <si>
    <t>가장 근처의 몬스터 또는 플레이어가 타겟으로 지정된다.</t>
  </si>
  <si>
    <t>Action_029</t>
  </si>
  <si>
    <t>타겟 지정 후 스킬, 공격 관련 단축 키 누름</t>
  </si>
  <si>
    <t>몬스터를 공격해야 한다.</t>
    <phoneticPr fontId="2" type="noConversion"/>
  </si>
  <si>
    <t>Action_030</t>
  </si>
  <si>
    <t>몬스터에 마우스 오버</t>
    <phoneticPr fontId="2" type="noConversion"/>
  </si>
  <si>
    <t>마우스 커서 모양이 칼 모양으로 변화</t>
    <phoneticPr fontId="2" type="noConversion"/>
  </si>
  <si>
    <t>Action_031</t>
  </si>
  <si>
    <t>마우스 오버 후 마우스 오른쪽 버튼 클릭</t>
    <phoneticPr fontId="2" type="noConversion"/>
  </si>
  <si>
    <t>Action_032</t>
  </si>
  <si>
    <t>몬스터를 마우스 왼쪽을 눌러 타겟을 잡은 후 키보드 "~" 누름</t>
    <phoneticPr fontId="2" type="noConversion"/>
  </si>
  <si>
    <t>Action_033</t>
  </si>
  <si>
    <t>몬스터 공격 중 스킬, 공격 관련 단축 키 누름</t>
    <phoneticPr fontId="2" type="noConversion"/>
  </si>
  <si>
    <t>Action_034</t>
  </si>
  <si>
    <t>몬스터에 마우스 왼쪽 더블 클릭</t>
    <phoneticPr fontId="2" type="noConversion"/>
  </si>
  <si>
    <t>Action_035</t>
  </si>
  <si>
    <t>몬스터에 마우스 오른쪽 클릭</t>
    <phoneticPr fontId="2" type="noConversion"/>
  </si>
  <si>
    <t>Action_036</t>
  </si>
  <si>
    <t>공격 중지</t>
    <phoneticPr fontId="2" type="noConversion"/>
  </si>
  <si>
    <t>바닥이나 허공에 마우스 왼쪽 버튼 클릭</t>
    <phoneticPr fontId="2" type="noConversion"/>
  </si>
  <si>
    <t>공격 중지가 되어야 한다.</t>
    <phoneticPr fontId="2" type="noConversion"/>
  </si>
  <si>
    <t>Action_037</t>
  </si>
  <si>
    <t xml:space="preserve">Q','W','E','A','S','D' 등 캐릭터 이동관련 키보드를 누를 경우
</t>
    <phoneticPr fontId="2" type="noConversion"/>
  </si>
  <si>
    <t>Action_038</t>
  </si>
  <si>
    <t>획득</t>
    <phoneticPr fontId="2" type="noConversion"/>
  </si>
  <si>
    <t xml:space="preserve">몬스터/캐릭터의 아이템 획득 </t>
    <phoneticPr fontId="2" type="noConversion"/>
  </si>
  <si>
    <t>바닥에 떨어진 아이템 마우스 오버</t>
  </si>
  <si>
    <t>마우스 포인터가 손모양으로 변함</t>
  </si>
  <si>
    <t>Action_039</t>
  </si>
  <si>
    <t xml:space="preserve">키보드 "F" 키  / 오른쪽 버튼 / 왼쪽 버튼 클릭
</t>
  </si>
  <si>
    <t>아이템 획득
인벤토리 획득된 아이템 표시
획득된 아이템 채팅창에 출력</t>
    <phoneticPr fontId="2" type="noConversion"/>
  </si>
  <si>
    <t>Action_040</t>
  </si>
  <si>
    <t>인벤토리가 가득 차 있을 경우</t>
  </si>
  <si>
    <t>아이템을 획득 할 수 없음</t>
    <phoneticPr fontId="2" type="noConversion"/>
  </si>
  <si>
    <t>Action_041</t>
  </si>
  <si>
    <t>인벤토리가 가득 찼다는 메시지가 시스템메시지창에 출력된다.</t>
  </si>
  <si>
    <t>Action_042</t>
  </si>
  <si>
    <t>인벤토리 공간 확보후 아이템 획득이 가능해야 한다.</t>
    <phoneticPr fontId="2" type="noConversion"/>
  </si>
  <si>
    <t>Action_043</t>
  </si>
  <si>
    <t>다른 캐릭터가 사냥한 몬스터의 
드랍 아이템</t>
    <phoneticPr fontId="2" type="noConversion"/>
  </si>
  <si>
    <t xml:space="preserve">획득 불가능 </t>
    <phoneticPr fontId="2" type="noConversion"/>
  </si>
  <si>
    <t>Action_045</t>
  </si>
  <si>
    <t>경험치 획득</t>
    <phoneticPr fontId="2" type="noConversion"/>
  </si>
  <si>
    <t>사냥한 몬스터의 레벨에 따른 경험치 획득</t>
    <phoneticPr fontId="2" type="noConversion"/>
  </si>
  <si>
    <t>Action_046</t>
  </si>
  <si>
    <t>적용된 경험치가 시스템메시지창 출력</t>
  </si>
  <si>
    <t>Action_047</t>
  </si>
  <si>
    <t>경험치 정보에 정상적으로 합산</t>
    <phoneticPr fontId="2" type="noConversion"/>
  </si>
  <si>
    <t>Action_048</t>
  </si>
  <si>
    <t>획득한 경험치가 남아있는 레벨업 수치초과</t>
    <phoneticPr fontId="2" type="noConversion"/>
  </si>
  <si>
    <t>레벨업이 되며 나머지 경험치는 
다음 레벨 경험치에 정상적으로 합산</t>
    <phoneticPr fontId="2" type="noConversion"/>
  </si>
  <si>
    <t>Action_049</t>
  </si>
  <si>
    <t>플레타</t>
    <phoneticPr fontId="2" type="noConversion"/>
  </si>
  <si>
    <t>몬스터 사냥 후</t>
    <phoneticPr fontId="2" type="noConversion"/>
  </si>
  <si>
    <t>사냥한 몬스터의 레벨에 따른 플레타 포인트 획득
연보라색 소울이 캐릭터에게 흡수</t>
    <phoneticPr fontId="2" type="noConversion"/>
  </si>
  <si>
    <t>Action_050</t>
  </si>
  <si>
    <t>사망</t>
    <phoneticPr fontId="2" type="noConversion"/>
  </si>
  <si>
    <t>손실</t>
    <phoneticPr fontId="2" type="noConversion"/>
  </si>
  <si>
    <t>아이템 손실</t>
    <phoneticPr fontId="2" type="noConversion"/>
  </si>
  <si>
    <t>일정 확률로 아이템 드롭
(MV가 마이너스 일때 만 드롭 함)</t>
  </si>
  <si>
    <t>아이템 드롭 확인
드롭된 아이템이 인벤토리 창에서 사라졌는지 확인</t>
    <phoneticPr fontId="2" type="noConversion"/>
  </si>
  <si>
    <t>Action_051</t>
  </si>
  <si>
    <t>경험치 손실</t>
    <phoneticPr fontId="2" type="noConversion"/>
  </si>
  <si>
    <t>레벨에 따른 비율로 경험치 손실</t>
    <phoneticPr fontId="2" type="noConversion"/>
  </si>
  <si>
    <t>알맞은 비율로 경험치가 손실되었는지 확인</t>
    <phoneticPr fontId="2" type="noConversion"/>
  </si>
  <si>
    <t>Action_052</t>
  </si>
  <si>
    <t>공통</t>
    <phoneticPr fontId="2" type="noConversion"/>
  </si>
  <si>
    <t>"마을로 돌아갑니다 2분 00초" 팝업창 노출</t>
  </si>
  <si>
    <t>2분 카운트 시작</t>
    <phoneticPr fontId="2" type="noConversion"/>
  </si>
  <si>
    <t>카운트가 시간에 맞게 지나가는지 확인</t>
    <phoneticPr fontId="2" type="noConversion"/>
  </si>
  <si>
    <t>Action_053</t>
  </si>
  <si>
    <t>"확인" 버튼 클릭</t>
    <phoneticPr fontId="2" type="noConversion"/>
  </si>
  <si>
    <t>마을 중앙에서 부활</t>
    <phoneticPr fontId="2" type="noConversion"/>
  </si>
  <si>
    <t>Action_054</t>
  </si>
  <si>
    <t>카운트 완료</t>
    <phoneticPr fontId="2" type="noConversion"/>
  </si>
  <si>
    <t>Action_055</t>
  </si>
  <si>
    <t>부활 아이템 사용</t>
    <phoneticPr fontId="2" type="noConversion"/>
  </si>
  <si>
    <t>자신에게 부활 아이템 사용</t>
    <phoneticPr fontId="2" type="noConversion"/>
  </si>
  <si>
    <t>부활 아이템이 정상적으로 적용되어짐</t>
    <phoneticPr fontId="2" type="noConversion"/>
  </si>
  <si>
    <t>Action_057</t>
  </si>
  <si>
    <t>Action</t>
    <phoneticPr fontId="2" type="noConversion"/>
  </si>
  <si>
    <t>Skill창에서 
Action 탭</t>
    <phoneticPr fontId="2" type="noConversion"/>
  </si>
  <si>
    <t>K버튼 클릭 또는 좌측 하단 책모양 버튼(스킬버튼) 클릭</t>
    <phoneticPr fontId="2" type="noConversion"/>
  </si>
  <si>
    <t>Skill 창이 팝업되어야한다.</t>
    <phoneticPr fontId="2" type="noConversion"/>
  </si>
  <si>
    <t>Action_058</t>
  </si>
  <si>
    <t>Action 탭 확인</t>
    <phoneticPr fontId="2" type="noConversion"/>
  </si>
  <si>
    <t>클릭</t>
    <phoneticPr fontId="2" type="noConversion"/>
  </si>
  <si>
    <t>Action 탭이 존재 해야 하며, Action으로 전환 되어야 한다.</t>
    <phoneticPr fontId="2" type="noConversion"/>
  </si>
  <si>
    <t>Action_059</t>
  </si>
  <si>
    <t>Action UI 확인</t>
    <phoneticPr fontId="2" type="noConversion"/>
  </si>
  <si>
    <t>상단</t>
    <phoneticPr fontId="2" type="noConversion"/>
  </si>
  <si>
    <t>Skill문구가 표시되며 좌측에는 X버튼 
그 아래는 Skill, Fletta, Action 탭으로 구성되어야 한다.</t>
    <phoneticPr fontId="2" type="noConversion"/>
  </si>
  <si>
    <t>Action_060</t>
  </si>
  <si>
    <t>중단</t>
    <phoneticPr fontId="2" type="noConversion"/>
  </si>
  <si>
    <t>액션 슬롯이 존재해야 한다.
NormalAttack, Rooting, Target, Making, Summon or unsummon Holy Creature의 5개의 액션이 존재 하여야 한다.
(현재 Making은 미구현)</t>
  </si>
  <si>
    <t>Action_061</t>
  </si>
  <si>
    <t>하단</t>
    <phoneticPr fontId="2" type="noConversion"/>
  </si>
  <si>
    <t xml:space="preserve">이모티 슬롯이 존재해야 한다.
Bow, Smile, Dance의 3개의 이모티가 존재 하여야 한다. </t>
    <phoneticPr fontId="2" type="noConversion"/>
  </si>
  <si>
    <t>Action_062</t>
  </si>
  <si>
    <t xml:space="preserve">각 액션,이모티 </t>
    <phoneticPr fontId="2" type="noConversion"/>
  </si>
  <si>
    <t>마우스 오버</t>
    <phoneticPr fontId="2" type="noConversion"/>
  </si>
  <si>
    <t>각각의 대한 정보(NormalAttack, Rooting, Target, Making, Bow, Smile, Dance) 툴팁으로 나와야 한다.</t>
    <phoneticPr fontId="2" type="noConversion"/>
  </si>
  <si>
    <t>Action_063</t>
  </si>
  <si>
    <t>드로그 하여 퀵슬록에 등록</t>
    <phoneticPr fontId="2" type="noConversion"/>
  </si>
  <si>
    <t>퀵슬록에 등록되어야 한다.</t>
    <phoneticPr fontId="2" type="noConversion"/>
  </si>
  <si>
    <t>Action_064</t>
  </si>
  <si>
    <t>NormalAttack</t>
  </si>
  <si>
    <t>퀵슬롯에서 사용</t>
    <phoneticPr fontId="2" type="noConversion"/>
  </si>
  <si>
    <t>기본공격( ~ )과 같은 기능을 해야한다.</t>
    <phoneticPr fontId="2" type="noConversion"/>
  </si>
  <si>
    <t>Action_065</t>
  </si>
  <si>
    <t>Rooting</t>
  </si>
  <si>
    <t>획득( F )과 같은 기능을 해야한다.</t>
    <phoneticPr fontId="2" type="noConversion"/>
  </si>
  <si>
    <t>Action_066</t>
  </si>
  <si>
    <t>Target</t>
  </si>
  <si>
    <t>타겟( Tab )과 같은 기능을 해야한다.</t>
    <phoneticPr fontId="2" type="noConversion"/>
  </si>
  <si>
    <t>Action_067</t>
  </si>
  <si>
    <t>Bow</t>
  </si>
  <si>
    <t>캐릭터가 인사를 해야 한다.
(인사하는 모션을 취한다.)</t>
    <phoneticPr fontId="2" type="noConversion"/>
  </si>
  <si>
    <t>다크세이버로 동작시 허리의 칼이 공중에 뜸</t>
  </si>
  <si>
    <t>Action_068</t>
  </si>
  <si>
    <t>Smile</t>
  </si>
  <si>
    <t>캐릭터가 웃어야 한다.
(웃는 모션을 취한다.)</t>
    <phoneticPr fontId="2" type="noConversion"/>
  </si>
  <si>
    <t>Action_069</t>
  </si>
  <si>
    <t>Dance</t>
  </si>
  <si>
    <t>캐릭터가 춤을 춘다.</t>
    <phoneticPr fontId="2" type="noConversion"/>
  </si>
  <si>
    <t>Action_070</t>
  </si>
  <si>
    <t>점령전 
시스템</t>
    <phoneticPr fontId="2" type="noConversion"/>
  </si>
  <si>
    <t>참가</t>
    <phoneticPr fontId="2" type="noConversion"/>
  </si>
  <si>
    <t>광산관리인 NPC
코르테즈</t>
    <phoneticPr fontId="2" type="noConversion"/>
  </si>
  <si>
    <t>더블클릭</t>
    <phoneticPr fontId="2" type="noConversion"/>
  </si>
  <si>
    <t>광산 입장
광산 관리
점령전 신청
버튼이 있는 메뉴창이 팝업된다.</t>
    <phoneticPr fontId="2" type="noConversion"/>
  </si>
  <si>
    <t>기획 변경으로 
새로운 기획서 필요</t>
  </si>
  <si>
    <t>Action_071</t>
  </si>
  <si>
    <t>메뉴</t>
  </si>
  <si>
    <t>광산 관리 클릭</t>
    <phoneticPr fontId="2" type="noConversion"/>
  </si>
  <si>
    <t xml:space="preserve">광산을 점령한 길드 : 관산관리 메뉴 창이 팝업된다.
광산을 점령하지 못한 길드 : 광산관리 메뉴 창이 팝업되지 않아야 한다.
</t>
    <phoneticPr fontId="2" type="noConversion"/>
  </si>
  <si>
    <t>Action_072</t>
  </si>
  <si>
    <t>점령전 신청 클릭</t>
    <phoneticPr fontId="2" type="noConversion"/>
  </si>
  <si>
    <t>신청 자격 만족 : 참가여부를 묻는 메시지 창이 팝업되어야 한다.
신청 자격 미달 : 참가 불가능하다는 메시지 창이 팝업되어야한다.
점령전 신청 기간이 아닐 경우 : 참가여부 확인 후 기간이 아니라는 메시지창이 팝업된다.</t>
  </si>
  <si>
    <t>Action_073</t>
  </si>
  <si>
    <t>신청 기간</t>
    <phoneticPr fontId="2" type="noConversion"/>
  </si>
  <si>
    <t>바로 전 점령전 종료 4일 후 부터 
이번 점령전 종료 전 까지</t>
    <phoneticPr fontId="2" type="noConversion"/>
  </si>
  <si>
    <t>참가신청 자격을 만족한 길드장이면 점령전 참가신청이 가능해야 한다.</t>
    <phoneticPr fontId="2" type="noConversion"/>
  </si>
  <si>
    <t>Action_074</t>
  </si>
  <si>
    <t>신청 자격</t>
    <phoneticPr fontId="2" type="noConversion"/>
  </si>
  <si>
    <t>1차 전직을 한 길드장 신청 가능해야 한다.</t>
    <phoneticPr fontId="2" type="noConversion"/>
  </si>
  <si>
    <t>Action_075</t>
  </si>
  <si>
    <t>비용</t>
    <phoneticPr fontId="2" type="noConversion"/>
  </si>
  <si>
    <t>일정 비용 소모 되어야 한다.
(현재 100카롯)</t>
    <phoneticPr fontId="2" type="noConversion"/>
  </si>
  <si>
    <t>Action_076</t>
  </si>
  <si>
    <t>진행</t>
    <phoneticPr fontId="2" type="noConversion"/>
  </si>
  <si>
    <t>시작</t>
    <phoneticPr fontId="2" type="noConversion"/>
  </si>
  <si>
    <t>시작 공지</t>
    <phoneticPr fontId="2" type="noConversion"/>
  </si>
  <si>
    <t xml:space="preserve">해당지역에 있는 모든 유져들 점령전 시작 알림 공지를 보내주어야 한다.
</t>
    <phoneticPr fontId="2" type="noConversion"/>
  </si>
  <si>
    <t>Action_077</t>
  </si>
  <si>
    <t>진행 시간</t>
    <phoneticPr fontId="2" type="noConversion"/>
  </si>
  <si>
    <t>1시간동안 진행되어야 한다.</t>
    <phoneticPr fontId="2" type="noConversion"/>
  </si>
  <si>
    <t>Action_078</t>
  </si>
  <si>
    <t>승리자</t>
    <phoneticPr fontId="2" type="noConversion"/>
  </si>
  <si>
    <t xml:space="preserve">점령전이 종료되는 시점에 점령석을 점거하고 있는 길드가 승리자가 되어야 한다.
</t>
    <phoneticPr fontId="2" type="noConversion"/>
  </si>
  <si>
    <t>Action_079</t>
  </si>
  <si>
    <t>점령석</t>
    <phoneticPr fontId="2" type="noConversion"/>
  </si>
  <si>
    <t>수호탑 존재 여부</t>
    <phoneticPr fontId="2" type="noConversion"/>
  </si>
  <si>
    <t>수호탑이 존재 하여야 한다.</t>
    <phoneticPr fontId="2" type="noConversion"/>
  </si>
  <si>
    <t>Action_080</t>
  </si>
  <si>
    <t>수호탑이 파괴 전</t>
    <phoneticPr fontId="2" type="noConversion"/>
  </si>
  <si>
    <t>점령석을 점거 할수 없다.</t>
    <phoneticPr fontId="2" type="noConversion"/>
  </si>
  <si>
    <t>Action_081</t>
  </si>
  <si>
    <t>수호탑이 파괴 후</t>
    <phoneticPr fontId="2" type="noConversion"/>
  </si>
  <si>
    <t>점령석을 점거 할수 있다.</t>
    <phoneticPr fontId="2" type="noConversion"/>
  </si>
  <si>
    <t>Action_082</t>
  </si>
  <si>
    <t>광산 점령</t>
    <phoneticPr fontId="2" type="noConversion"/>
  </si>
  <si>
    <t>점령 기간</t>
    <phoneticPr fontId="2" type="noConversion"/>
  </si>
  <si>
    <t>다음 점령전이 진행될까지 해당 광산을 관리</t>
  </si>
  <si>
    <t>Action_083</t>
  </si>
  <si>
    <t>점령전 일정 관리</t>
    <phoneticPr fontId="2" type="noConversion"/>
  </si>
  <si>
    <t>다음 점령전의 일정을 결정할 수 있다.</t>
    <phoneticPr fontId="2" type="noConversion"/>
  </si>
  <si>
    <t>Action_084</t>
  </si>
  <si>
    <t>점령전 신청 길드 확인</t>
    <phoneticPr fontId="2" type="noConversion"/>
  </si>
  <si>
    <t>다음 점령전에 대한 참여 신청한 길드목록을 확인할 수 있다.</t>
    <phoneticPr fontId="2" type="noConversion"/>
  </si>
  <si>
    <t>Action_085</t>
  </si>
  <si>
    <t>채광 관리</t>
    <phoneticPr fontId="2" type="noConversion"/>
  </si>
  <si>
    <t>광산을 소유한 기간 동안의 채광 획등량 및 품질을 결정할 수 있다.</t>
    <phoneticPr fontId="2" type="noConversion"/>
  </si>
  <si>
    <t>Action_086</t>
  </si>
  <si>
    <t>시 스 템</t>
    <phoneticPr fontId="2" type="noConversion"/>
  </si>
  <si>
    <t>귀환 슬롯</t>
    <phoneticPr fontId="2" type="noConversion"/>
  </si>
  <si>
    <t>귀환 슬롯 UI</t>
    <phoneticPr fontId="2" type="noConversion"/>
  </si>
  <si>
    <t>귀환 슬롯 상단</t>
    <phoneticPr fontId="2" type="noConversion"/>
  </si>
  <si>
    <t>우측상단에 X버튼이 있어야 한다.</t>
  </si>
  <si>
    <t>Action_087</t>
  </si>
  <si>
    <t>Full</t>
    <phoneticPr fontId="2" type="noConversion"/>
  </si>
  <si>
    <t>귀환 슬롯 중단</t>
    <phoneticPr fontId="2" type="noConversion"/>
  </si>
  <si>
    <t>최대수지 변경 UI 변경
상위 Returning Stone의 슬롯에는 초기 마을이 저장됨 
Return token slot의 슬롯은 없음
추후 ""귀환 슬롯 확장석""으로 슬롯 생성 가능</t>
    <phoneticPr fontId="2" type="noConversion"/>
  </si>
  <si>
    <t>Action_088</t>
  </si>
  <si>
    <t>귀환 슬롯 하단</t>
  </si>
  <si>
    <t xml:space="preserve">
Return 버튼이 있어야 한다.
Remember Stone 더블클릭시 : Return 버튼 =&gt; Journal 버튼으로 변경
</t>
    <phoneticPr fontId="2" type="noConversion"/>
  </si>
  <si>
    <t>Action_089</t>
  </si>
  <si>
    <t>기억의 돌이 지정이 안될경우</t>
    <phoneticPr fontId="2" type="noConversion"/>
  </si>
  <si>
    <t>상단 Returning Stone 기억된 마을이름이 나타나야 한다.
(초기 상태는 Berneo가 저장되어있어야 한다.)
Return token slot에는 "귀환 슬롯 확장석"을 사용한 만큼 슬롯이 생성되며 저장된 마을이름이 나타나야한다.
"귀환 슬롯 확장석"을 사용한적이 없다면 슬롯은 없어야 한다.</t>
    <phoneticPr fontId="2" type="noConversion"/>
  </si>
  <si>
    <t>Action_090</t>
  </si>
  <si>
    <t>기억의 돌을 더블클릭 할 경우</t>
    <phoneticPr fontId="2" type="noConversion"/>
  </si>
  <si>
    <t>UI</t>
    <phoneticPr fontId="2" type="noConversion"/>
  </si>
  <si>
    <t>귀환 슬롯 창 팝업 되면서 아래 Return 버튼이 Journal 버튼으로 바뀌어야 한다.</t>
    <phoneticPr fontId="2" type="noConversion"/>
  </si>
  <si>
    <t>Action_091</t>
  </si>
  <si>
    <t>귀환위치기록아이템이 없을 경우</t>
    <phoneticPr fontId="2" type="noConversion"/>
  </si>
  <si>
    <t>Returning Stone : 정상적으로 기록된다.
Return token slot : 기록되지 않아야 한다</t>
    <phoneticPr fontId="2" type="noConversion"/>
  </si>
  <si>
    <t>Action_092</t>
  </si>
  <si>
    <t>귀환위치기록아이템이 있을 경우</t>
    <phoneticPr fontId="2" type="noConversion"/>
  </si>
  <si>
    <t>Return token slot : 기록이 가능해야 한다.
귀환위치기록아이템 소모되어야 한다.</t>
    <phoneticPr fontId="2" type="noConversion"/>
  </si>
  <si>
    <t>Action_093</t>
  </si>
  <si>
    <t>기타</t>
    <phoneticPr fontId="2" type="noConversion"/>
  </si>
  <si>
    <t>모든 슬롯에 기록된 위치를 지울수 없으나, 덮어쓸수는 있어야 한다.</t>
    <phoneticPr fontId="2" type="noConversion"/>
  </si>
  <si>
    <t>Action_094</t>
  </si>
  <si>
    <t>(소모품) 귀환 슬롯 확장석 사용 경우</t>
    <phoneticPr fontId="2" type="noConversion"/>
  </si>
  <si>
    <t>Return token slot 하단에 Empty 라고 생긴 버튼이 하나 생겨야 한다. (정확한 내용 미흡)</t>
    <phoneticPr fontId="2" type="noConversion"/>
  </si>
  <si>
    <t>Action_095</t>
  </si>
  <si>
    <t>귀환 클릭시</t>
  </si>
  <si>
    <t>마을 이름을 선택 안할 경우</t>
    <phoneticPr fontId="2" type="noConversion"/>
  </si>
  <si>
    <t xml:space="preserve">귀환창이 닫힌다. </t>
    <phoneticPr fontId="2" type="noConversion"/>
  </si>
  <si>
    <t>Action_096</t>
  </si>
  <si>
    <t xml:space="preserve">Empty를 선택할 경우 </t>
    <phoneticPr fontId="2" type="noConversion"/>
  </si>
  <si>
    <t>Action_097</t>
  </si>
  <si>
    <t xml:space="preserve">마을 이름을 선택하고 클릭 할 경우
</t>
    <phoneticPr fontId="2" type="noConversion"/>
  </si>
  <si>
    <t>Returning Stone 슬롯 : Returning Stone아이템을 이용하여 마을로 귀환한다. (현재 Returning Stone아이템을 가지고있어도 선택 불가 Returning Stone을 더블클릭해서 귀환함 기획인지 확인 필요)
Return token slot 슬롯 : 귀환 토큰을 가지고 있을 경우 귀환토큰 하나를 소모 하고 마을로 귀환한다.</t>
    <phoneticPr fontId="2" type="noConversion"/>
  </si>
  <si>
    <t>Action_098</t>
  </si>
  <si>
    <t>spot</t>
    <phoneticPr fontId="2" type="noConversion"/>
  </si>
  <si>
    <t>Return token slot 슬롯 : 귀환 토큰을 가지고 있지 않을 경우 귀환 토큰이 없다는 메시지창이 팝업되어야 한다.</t>
  </si>
  <si>
    <t>Action_099</t>
  </si>
  <si>
    <t>교환</t>
  </si>
  <si>
    <t>상대방이 거래 요청을 할 경우</t>
  </si>
  <si>
    <t>메시지 확인</t>
    <phoneticPr fontId="2" type="noConversion"/>
  </si>
  <si>
    <t>[화면 가운데 거래를 요청하였습니다.] 라는 메시지창이 표시 되고 메시지창 아래 확인과 취소 버튼이 있어야 한다.</t>
    <phoneticPr fontId="2" type="noConversion"/>
  </si>
  <si>
    <t>Action_100</t>
  </si>
  <si>
    <t>확인 버튼을 클릭 할 경우</t>
  </si>
  <si>
    <t xml:space="preserve">개인거래 창이 표시되어야한다. 
</t>
    <phoneticPr fontId="2" type="noConversion"/>
  </si>
  <si>
    <t>Action_101</t>
  </si>
  <si>
    <t>취소버튼을 클릭 할 경우</t>
  </si>
  <si>
    <t>메시지 창이 닫힌다.</t>
  </si>
  <si>
    <t>Action_102</t>
  </si>
  <si>
    <t>내가 상대방에게 거래요청을 할경우</t>
  </si>
  <si>
    <t>상대방이 수락한 경우</t>
  </si>
  <si>
    <t>개인거래 창이 표시되어야 한다.</t>
    <phoneticPr fontId="2" type="noConversion"/>
  </si>
  <si>
    <t>Action_103</t>
  </si>
  <si>
    <t>상대방이 수락하지 않은 경우</t>
  </si>
  <si>
    <t>교환이 취소되었다는 메시지창이 팝업 되어야 한다.</t>
    <phoneticPr fontId="2" type="noConversion"/>
  </si>
  <si>
    <t xml:space="preserve">KO-670 </t>
  </si>
  <si>
    <t>Action_104</t>
  </si>
  <si>
    <t>개인거래 창UI</t>
    <phoneticPr fontId="2" type="noConversion"/>
  </si>
  <si>
    <t>개인거래 창 상단</t>
    <phoneticPr fontId="2" type="noConversion"/>
  </si>
  <si>
    <t>[Persnal Trade] 라고 표시 되며, X버튼이 있어야 한다.</t>
  </si>
  <si>
    <t>Action_105</t>
  </si>
  <si>
    <t>개인거래 창 중단</t>
    <phoneticPr fontId="2" type="noConversion"/>
  </si>
  <si>
    <t>좌측에 자신의 아이디가 표시 되고 우측에는 거래 대상자의 아이디가 표시되며 각각의 아이디 밑으로 아이템을 올릴수있는 슬롯(6개)으로 구성되어있어야 한다.
슬롯 밑에는 금액이 표시되어야 한다.</t>
    <phoneticPr fontId="2" type="noConversion"/>
  </si>
  <si>
    <t>Action_106</t>
  </si>
  <si>
    <t>개인거래 창 하단</t>
    <phoneticPr fontId="2" type="noConversion"/>
  </si>
  <si>
    <t>거래 버튼과 취소 버튼이 있어야 한다.</t>
    <phoneticPr fontId="2" type="noConversion"/>
  </si>
  <si>
    <t>Action_107</t>
  </si>
  <si>
    <t>개인거래 창이 표시 되었을 경우</t>
  </si>
  <si>
    <t>거래 버튼을 클릭 할 경우</t>
    <phoneticPr fontId="2" type="noConversion"/>
  </si>
  <si>
    <t>내 아이디 쪽 부분의 색상이 바뀌어야 한다.
상대방도 거래 버튼을 클릭 : 아이디 아래쪽 칸에 올려 놓은 아이템이 상대방의 소지품으로 들어가고, 자신이 올려 놓은 아이템은 소지품 창에서 사라진다.</t>
  </si>
  <si>
    <t>Action_108</t>
  </si>
  <si>
    <t>취소 버튼을 클릭 할 경우</t>
  </si>
  <si>
    <t>개인거래 창이 닫힌다.
상대방은 "상대방이 거래를 취소하였습니다."라는 메시지 창이 표시된다.</t>
    <phoneticPr fontId="2" type="noConversion"/>
  </si>
  <si>
    <t>Action_109</t>
  </si>
  <si>
    <t>서로 확인을 누를경우</t>
  </si>
  <si>
    <t>교환에 올려놓은 아이템이 서로 교환되어야 한다.</t>
  </si>
  <si>
    <t>Action_110</t>
  </si>
  <si>
    <t>교환이  이루어지면  거래창이 닫혀야한다.
성공 메시지창이 팝업되어야 한다.</t>
  </si>
  <si>
    <t>Action_111</t>
  </si>
  <si>
    <t>ESC버튼을 눌렀을 경우</t>
    <phoneticPr fontId="2" type="noConversion"/>
  </si>
  <si>
    <t>상대방은 "상대방이 거래를 취소하였습니다."라는 메시지 창이 표시된다.</t>
    <phoneticPr fontId="2" type="noConversion"/>
  </si>
  <si>
    <t>Action_112</t>
  </si>
  <si>
    <t>거래시 다른유저가 거래요청</t>
    <phoneticPr fontId="2" type="noConversion"/>
  </si>
  <si>
    <t>상대방이 거래중입니다. 라는 메시지 팝업되어야함.</t>
    <phoneticPr fontId="2" type="noConversion"/>
  </si>
  <si>
    <t>Action_113</t>
  </si>
  <si>
    <t>거래가 끝나고 다시 거래를 요청했을경우</t>
    <phoneticPr fontId="2" type="noConversion"/>
  </si>
  <si>
    <t>기존의 거래항목이 클리어 되어 있어야 한다.</t>
    <phoneticPr fontId="2" type="noConversion"/>
  </si>
  <si>
    <t>Action_114</t>
  </si>
  <si>
    <t>낚시</t>
  </si>
  <si>
    <t>낚시대를 착용한 경우
(오래된 낚시대,대여낚시대)</t>
  </si>
  <si>
    <t>특정 지역(물 있는 곳 등)에 마우스 오버</t>
    <phoneticPr fontId="2" type="noConversion"/>
  </si>
  <si>
    <t xml:space="preserve">마우스 포인트가 낚시 바늘 모양으로 바뀐다. </t>
    <phoneticPr fontId="2" type="noConversion"/>
  </si>
  <si>
    <t>Action_115</t>
  </si>
  <si>
    <t>특정지역(물 있는 곳 등) 이 아닌
물이 없는 곳에서 마우스 오버</t>
    <phoneticPr fontId="2" type="noConversion"/>
  </si>
  <si>
    <t>마우스 포인트가 낚시 바늘 모양으로 바뀌지 않아야 한다.</t>
    <phoneticPr fontId="2" type="noConversion"/>
  </si>
  <si>
    <t>Action_116</t>
  </si>
  <si>
    <t>낚시 바늘 모양 아이콘으로 바뀐경우</t>
    <phoneticPr fontId="2" type="noConversion"/>
  </si>
  <si>
    <t>더블클릭 또는 마우스 오른쪽 버튼으로 누를경우</t>
    <phoneticPr fontId="2" type="noConversion"/>
  </si>
  <si>
    <t xml:space="preserve">캐릭터가 더블클릭지점과 일정거리 안으로 간 뒤 낚시를 시작한다. </t>
    <phoneticPr fontId="2" type="noConversion"/>
  </si>
  <si>
    <t>Action_117</t>
  </si>
  <si>
    <t>낚시중 행동</t>
    <phoneticPr fontId="2" type="noConversion"/>
  </si>
  <si>
    <t>낚시 중 이동키(Q W E A S D)등 움직일 경우</t>
    <phoneticPr fontId="2" type="noConversion"/>
  </si>
  <si>
    <t>낚시가 종료된다.</t>
    <phoneticPr fontId="2" type="noConversion"/>
  </si>
  <si>
    <t>Action_118</t>
  </si>
  <si>
    <t>낚시가 한번 끝난후 캐릭터를 움직이지 않을 경우</t>
    <phoneticPr fontId="2" type="noConversion"/>
  </si>
  <si>
    <t>다시 낚시를 시작해야 한다.</t>
    <phoneticPr fontId="2" type="noConversion"/>
  </si>
  <si>
    <t>Action_119</t>
  </si>
  <si>
    <t>아이템 획득시</t>
    <phoneticPr fontId="2" type="noConversion"/>
  </si>
  <si>
    <t>획득된 아이템의 이미지가 캐릭터 머리 위에 보여야 한다.</t>
    <phoneticPr fontId="2" type="noConversion"/>
  </si>
  <si>
    <t>Action_120</t>
  </si>
  <si>
    <t>낚시 상태에서 낚시 대를 해제할 경우</t>
    <phoneticPr fontId="2" type="noConversion"/>
  </si>
  <si>
    <t>낚시가 중단 되어야 한다.</t>
    <phoneticPr fontId="2" type="noConversion"/>
  </si>
  <si>
    <t>Action_121</t>
  </si>
  <si>
    <t>낚시중에 무기를 창작할경우</t>
  </si>
  <si>
    <t>낚시가 중단 되어야 한다.</t>
  </si>
  <si>
    <t>Action_122</t>
  </si>
  <si>
    <t>획득 아이템</t>
  </si>
  <si>
    <t>소지품창이 모두 채워져 있지 않을 경우</t>
    <phoneticPr fontId="2" type="noConversion"/>
  </si>
  <si>
    <t xml:space="preserve">낚시에서 나오는 아이템은 자동으로 소지품 창으로 들어간다. </t>
  </si>
  <si>
    <t>Action_123</t>
  </si>
  <si>
    <t>소지품창이 모두 채워졌을 경우</t>
    <phoneticPr fontId="2" type="noConversion"/>
  </si>
  <si>
    <t>액션알림창에 "인벤이 가득찼습니다."라는 문구가 뜨고, 아이템을 얻지 못한다.</t>
    <phoneticPr fontId="2" type="noConversion"/>
  </si>
  <si>
    <t>Action_124</t>
  </si>
  <si>
    <t>채광</t>
    <phoneticPr fontId="2" type="noConversion"/>
  </si>
  <si>
    <t>곡괭이를 착용한 경우
(낡은 곡괭이,대여곡괭이)</t>
  </si>
  <si>
    <t>특정 지역(보석이 있는 바위언덕 등)에 마우스 오버</t>
    <phoneticPr fontId="2" type="noConversion"/>
  </si>
  <si>
    <t>마우스 포인트가 낚시 곡괭이 모양으로 바뀌어야 한다.</t>
    <phoneticPr fontId="2" type="noConversion"/>
  </si>
  <si>
    <t>Action_125</t>
  </si>
  <si>
    <t>특정지역(보석이 있는 바위언덕 등) 이 아닌 물가 등에 마우스 오버</t>
    <phoneticPr fontId="2" type="noConversion"/>
  </si>
  <si>
    <t>마우스 포인트가 낚시 곡괭이 모양으로 바뀌지 않아야 한다.</t>
    <phoneticPr fontId="2" type="noConversion"/>
  </si>
  <si>
    <t>Action_126</t>
  </si>
  <si>
    <t xml:space="preserve">곡괭이 모양 아이콘으로 바뀐경우
</t>
    <phoneticPr fontId="2" type="noConversion"/>
  </si>
  <si>
    <t xml:space="preserve">캐릭터가 더블클릭지점과 일정거리 안으로 간 뒤 채광를 시작한다. </t>
    <phoneticPr fontId="2" type="noConversion"/>
  </si>
  <si>
    <t>Action_127</t>
  </si>
  <si>
    <t>채광 활동</t>
    <phoneticPr fontId="2" type="noConversion"/>
  </si>
  <si>
    <t>캐릭터 행동</t>
    <phoneticPr fontId="2" type="noConversion"/>
  </si>
  <si>
    <t>곡괭이를 휘둘러 바위를 친다. 획득 아이템 이미지가 캐릭터 머리 위에 보여야 한다.</t>
    <phoneticPr fontId="2" type="noConversion"/>
  </si>
  <si>
    <t>Action_128</t>
  </si>
  <si>
    <t>획득 아이템</t>
    <phoneticPr fontId="2" type="noConversion"/>
  </si>
  <si>
    <t>소지품 창이 모두 채워져있지 않을 경우</t>
    <phoneticPr fontId="2" type="noConversion"/>
  </si>
  <si>
    <t xml:space="preserve">채광에서 나오는 아이템은 자동으로 소지품 창으로 들어간다. </t>
  </si>
  <si>
    <t>Action_129</t>
  </si>
  <si>
    <t xml:space="preserve">소짐품 창이 모두 채워졌을 경우 </t>
    <phoneticPr fontId="2" type="noConversion"/>
  </si>
  <si>
    <t>소지품 창이 모두 채워졌을 경우 액션알림창에 "인벤이 가득찼습니다."라는 문구가 뜨고, 아이템은 얻지 못한다.</t>
  </si>
  <si>
    <t>Action_130</t>
  </si>
  <si>
    <t>플레타 잼 아이템</t>
    <phoneticPr fontId="2" type="noConversion"/>
  </si>
  <si>
    <t>획득 방법</t>
    <phoneticPr fontId="2" type="noConversion"/>
  </si>
  <si>
    <t>플레타 잼 조각을 이용하여 제작할수 있어야 한다.
(플레타 잼 조각을 이용하여 제작 할수 있는 특수 아이템이다. )</t>
    <phoneticPr fontId="2" type="noConversion"/>
  </si>
  <si>
    <t>Action_131</t>
  </si>
  <si>
    <t>등급</t>
    <phoneticPr fontId="2" type="noConversion"/>
  </si>
  <si>
    <t>D등급에서 A등급까지 4단계 가지고 있어야 한다.</t>
  </si>
  <si>
    <t>Action_132</t>
  </si>
  <si>
    <t>강화</t>
    <phoneticPr fontId="2" type="noConversion"/>
  </si>
  <si>
    <t>플레타 잼NPC에게 가면 강화 가능해야 한다.</t>
    <phoneticPr fontId="2" type="noConversion"/>
  </si>
  <si>
    <t>Action_133</t>
  </si>
  <si>
    <t>특징</t>
    <phoneticPr fontId="2" type="noConversion"/>
  </si>
  <si>
    <t>클래스에 관게 없이 해당 캐릭터의 기본레벨에 따른 상점용 아이템 기본능력치에 따라야 한다.
레벨 제한 없어야 한다.</t>
    <phoneticPr fontId="2" type="noConversion"/>
  </si>
  <si>
    <t>Action_134</t>
  </si>
  <si>
    <t>착용시 외형</t>
    <phoneticPr fontId="2" type="noConversion"/>
  </si>
  <si>
    <t>클래스에 맞는 무기 체계로 자동 변환되어야 한다.</t>
    <phoneticPr fontId="2" type="noConversion"/>
  </si>
  <si>
    <t>Action_135</t>
  </si>
  <si>
    <t xml:space="preserve">거래 </t>
    <phoneticPr fontId="2" type="noConversion"/>
  </si>
  <si>
    <t>가능해야 한다.</t>
    <phoneticPr fontId="2" type="noConversion"/>
  </si>
  <si>
    <t>Action_136</t>
  </si>
  <si>
    <t>속성 조합</t>
    <phoneticPr fontId="2" type="noConversion"/>
  </si>
  <si>
    <t>불가능해야 한다.</t>
    <phoneticPr fontId="2" type="noConversion"/>
  </si>
  <si>
    <t>Action_137</t>
  </si>
  <si>
    <t>플레타 포인트 시스템</t>
    <phoneticPr fontId="2" type="noConversion"/>
  </si>
  <si>
    <t>몬스터 사냥시 일정량 증가 100%이 되면 1포인트의 플레타 포인트 획득해야한다.
최고 자신의 레벨만큼의 수치까지 누적 가능해야한다.
(단 플레타 포인트 확장아이템 사용사 누적 개수가 늘어난다. (추가 부분))</t>
    <phoneticPr fontId="2" type="noConversion"/>
  </si>
  <si>
    <t>Action_138</t>
  </si>
  <si>
    <t>플레타 포인트 속성 개발시 소모 해야한다.</t>
    <phoneticPr fontId="2" type="noConversion"/>
  </si>
  <si>
    <t>Action_139</t>
  </si>
  <si>
    <t>플레타 축복 시스템</t>
  </si>
  <si>
    <t>미니멥 우측하단에 버프 이미지 + 추가 % 가 나타나다.</t>
  </si>
  <si>
    <t>Action_140</t>
  </si>
  <si>
    <t>누적 할 경우</t>
    <phoneticPr fontId="2" type="noConversion"/>
  </si>
  <si>
    <t>추가 보너스 경험치 버프가 발동되어야 한다.</t>
  </si>
  <si>
    <t>Action_141</t>
  </si>
  <si>
    <t>플레타 포인트 10 ~ 19</t>
    <phoneticPr fontId="2" type="noConversion"/>
  </si>
  <si>
    <t>보너스 경험치 2% 추가 획득</t>
    <phoneticPr fontId="2" type="noConversion"/>
  </si>
  <si>
    <t>Action_142</t>
  </si>
  <si>
    <t>플레타 포인트 20 ~ 29</t>
    <phoneticPr fontId="2" type="noConversion"/>
  </si>
  <si>
    <t>보너스 경험치 3% 추가 획득</t>
  </si>
  <si>
    <t>Action_143</t>
  </si>
  <si>
    <t>플레타 포인트 30 ~ 39</t>
    <phoneticPr fontId="2" type="noConversion"/>
  </si>
  <si>
    <t>보너스 경험치 4% 추가 획득</t>
  </si>
  <si>
    <t>Action_144</t>
  </si>
  <si>
    <t>플레타 포인트 40 ~ 49</t>
    <phoneticPr fontId="2" type="noConversion"/>
  </si>
  <si>
    <t>보너스 경험치 5% 추가 획득</t>
  </si>
  <si>
    <t>플레타 포인트 최고 치 35이기 때문에 테스트 불가</t>
  </si>
  <si>
    <t>Action_145</t>
  </si>
  <si>
    <t>플레타 포인트 50 이상</t>
    <phoneticPr fontId="2" type="noConversion"/>
  </si>
  <si>
    <t>보너스 경험치 6% 추가 획득</t>
  </si>
  <si>
    <t>플레타 포인트 최고 치 36이기 때문에 테스트 불가</t>
  </si>
  <si>
    <t>Action_147</t>
  </si>
  <si>
    <t>제자리 부활 시스템</t>
  </si>
  <si>
    <t>부활 토큰이 있을 경우</t>
  </si>
  <si>
    <t>죽었을 경우</t>
    <phoneticPr fontId="2" type="noConversion"/>
  </si>
  <si>
    <t>제자리 부활을 할것인지 여부를 알리는 창이 표시되어야 한다.</t>
    <phoneticPr fontId="2" type="noConversion"/>
  </si>
  <si>
    <t>Action_148</t>
  </si>
  <si>
    <t>제자리 부활을 선택할 경우</t>
    <phoneticPr fontId="2" type="noConversion"/>
  </si>
  <si>
    <t>정상적으로 죽은 자리에서 제자리 부활을 할수 있어야한다.
부활 토큰은 소모되어야 한다.</t>
    <phoneticPr fontId="2" type="noConversion"/>
  </si>
  <si>
    <t>Action_149</t>
  </si>
  <si>
    <t>제자리 부활을 선택하지 않을 경우</t>
    <phoneticPr fontId="2" type="noConversion"/>
  </si>
  <si>
    <t>"마을로 돌아갑니다 2분 00초" 팝업창 노출해야 한다.</t>
  </si>
  <si>
    <t>Action_150</t>
  </si>
  <si>
    <t>제자리 부활을 선택 안하고 2분의 시간이 초과 할 경우</t>
    <phoneticPr fontId="2" type="noConversion"/>
  </si>
  <si>
    <t>Action_152</t>
  </si>
  <si>
    <t>부활 토큰이 없을 경우</t>
  </si>
  <si>
    <t>Action_153</t>
  </si>
  <si>
    <t>return to the town창에서 확인 클릭</t>
    <phoneticPr fontId="2" type="noConversion"/>
  </si>
  <si>
    <t>부활 지역으로 이동해야 한다.</t>
    <phoneticPr fontId="2" type="noConversion"/>
  </si>
  <si>
    <t>Action_154</t>
  </si>
  <si>
    <t>return to the town창에서 2분 경과 할 경우</t>
    <phoneticPr fontId="2" type="noConversion"/>
  </si>
  <si>
    <t>자동으로 부활 지역으로 이동해야 한다.</t>
    <phoneticPr fontId="2" type="noConversion"/>
  </si>
  <si>
    <t>Action_155</t>
  </si>
  <si>
    <t>속성조합 아이템 더블클릭</t>
    <phoneticPr fontId="2" type="noConversion"/>
  </si>
  <si>
    <t>마우스 포인트 모습이 속성조합을 할수 있다는 표시가 되게 바뀌어야 한다.</t>
    <phoneticPr fontId="2" type="noConversion"/>
  </si>
  <si>
    <t>Action_156</t>
  </si>
  <si>
    <t>대상아이템 좌클릭</t>
    <phoneticPr fontId="2" type="noConversion"/>
  </si>
  <si>
    <t>속성조합 아이템이 사라지고, 대상아이템에 정상적으로 속성이 추가 되어야 한다.</t>
    <phoneticPr fontId="2" type="noConversion"/>
  </si>
  <si>
    <t>Action_157</t>
  </si>
  <si>
    <t>대상가능 아이템</t>
    <phoneticPr fontId="2" type="noConversion"/>
  </si>
  <si>
    <t>일반 무기 (스컬으로 조합 가능) 
방어구 아이템 (룬으로 조합 가능 획득 경로 문의)  
액세서리 아이템 (잼으로 조합 가능)</t>
  </si>
  <si>
    <t>Action_158</t>
  </si>
  <si>
    <t>속성조합 불가능 아이템</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</si>
  <si>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</si>
  <si>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</si>
  <si>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</si>
  <si>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</si>
  <si>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</si>
  <si>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</si>
  <si>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Step1</t>
  </si>
  <si>
    <t>Step2</t>
  </si>
  <si>
    <t>Step3</t>
    <phoneticPr fontId="2" type="noConversion"/>
  </si>
  <si>
    <t>Step4</t>
    <phoneticPr fontId="2" type="noConversion"/>
  </si>
  <si>
    <t>Expect Result</t>
    <phoneticPr fontId="2" type="noConversion"/>
  </si>
  <si>
    <t>Test Result</t>
  </si>
  <si>
    <t>comment</t>
  </si>
  <si>
    <t>인덱스</t>
  </si>
  <si>
    <t>제조 아이템</t>
  </si>
  <si>
    <t>재료 
아이템 
인덱스</t>
    <phoneticPr fontId="2" type="noConversion"/>
  </si>
  <si>
    <t>재료 아이템</t>
  </si>
  <si>
    <t>개수</t>
  </si>
  <si>
    <t>비용</t>
  </si>
  <si>
    <t>Craft_001</t>
  </si>
  <si>
    <t>플래타 잼 무기</t>
  </si>
  <si>
    <t>플레타 잼 조각</t>
  </si>
  <si>
    <t>Craft_002</t>
  </si>
  <si>
    <t>플레타 잼 레서피</t>
  </si>
  <si>
    <t>Craft_003</t>
  </si>
  <si>
    <t>레드라튬</t>
  </si>
  <si>
    <t>Craft_004</t>
  </si>
  <si>
    <t>플레타 응집액</t>
  </si>
  <si>
    <t>Craft_005</t>
  </si>
  <si>
    <t>플래타 잼 방어구</t>
  </si>
  <si>
    <t>Craft_006</t>
  </si>
  <si>
    <t>Craft_007</t>
  </si>
  <si>
    <t>블루라튬</t>
  </si>
  <si>
    <t>Craft_008</t>
  </si>
  <si>
    <t>Craft_009</t>
  </si>
  <si>
    <t>1차크루얼 소드</t>
  </si>
  <si>
    <t>철광석</t>
  </si>
  <si>
    <t>Craft_010</t>
  </si>
  <si>
    <t>석탄</t>
  </si>
  <si>
    <t>Craft_011</t>
  </si>
  <si>
    <t>크루얼 소드 블레이드</t>
  </si>
  <si>
    <t>Craft_012</t>
  </si>
  <si>
    <t>2차바스타드 소드</t>
  </si>
  <si>
    <t>Craft_013</t>
  </si>
  <si>
    <t>Craft_014</t>
  </si>
  <si>
    <t>바스타드 소드 검신</t>
  </si>
  <si>
    <t>Craft_015</t>
  </si>
  <si>
    <t>플레타 결정체</t>
  </si>
  <si>
    <t>Craft_016</t>
  </si>
  <si>
    <t>Craft_017</t>
  </si>
  <si>
    <t>3차프람베르주</t>
  </si>
  <si>
    <t>역청탄</t>
  </si>
  <si>
    <t>Craft_018</t>
  </si>
  <si>
    <t>강철</t>
  </si>
  <si>
    <t>Craft_019</t>
  </si>
  <si>
    <t>집혼석</t>
  </si>
  <si>
    <t>Craft_020</t>
  </si>
  <si>
    <t>프람베르주 날</t>
  </si>
  <si>
    <t>Craft_021</t>
  </si>
  <si>
    <t>Craft_022</t>
  </si>
  <si>
    <t>Craft_023</t>
  </si>
  <si>
    <t>4차투 핸드 소드</t>
  </si>
  <si>
    <t>Craft_024</t>
  </si>
  <si>
    <t>Craft_025</t>
  </si>
  <si>
    <t>Craft_026</t>
  </si>
  <si>
    <t>투 핸드 소드 엣지</t>
  </si>
  <si>
    <t>Craft_027</t>
  </si>
  <si>
    <t>Craft_028</t>
  </si>
  <si>
    <t>Craft_029</t>
  </si>
  <si>
    <t>5차팔크스</t>
  </si>
  <si>
    <t>Craft_030</t>
  </si>
  <si>
    <t>응집된 혈혼석</t>
  </si>
  <si>
    <t>Craft_031</t>
  </si>
  <si>
    <t>금속 강화제</t>
  </si>
  <si>
    <t>Craft_032</t>
  </si>
  <si>
    <t>극 역청탄</t>
  </si>
  <si>
    <t>Craft_033</t>
  </si>
  <si>
    <t>팔크스 날</t>
  </si>
  <si>
    <t>Craft_034</t>
  </si>
  <si>
    <t>푸른 플레타 결정체</t>
  </si>
  <si>
    <t>Craft_035</t>
  </si>
  <si>
    <t>Craft_036</t>
  </si>
  <si>
    <t>6차롬파이아</t>
  </si>
  <si>
    <t>Craft_037</t>
  </si>
  <si>
    <t>Craft_038</t>
  </si>
  <si>
    <t>Craft_039</t>
  </si>
  <si>
    <t>Craft_040</t>
  </si>
  <si>
    <t>미스릴 합금</t>
  </si>
  <si>
    <t>Craft_041</t>
  </si>
  <si>
    <t>Craft_042</t>
  </si>
  <si>
    <t>롬파이아 검신</t>
  </si>
  <si>
    <t>Craft_043</t>
  </si>
  <si>
    <t>Craft_044</t>
  </si>
  <si>
    <t>훈련용 검</t>
  </si>
  <si>
    <t>마르쿠스의 목검</t>
  </si>
  <si>
    <t>Craft_045</t>
  </si>
  <si>
    <t>마르쿠스의 원석</t>
  </si>
  <si>
    <t>Craft_046</t>
  </si>
  <si>
    <t>1차파르디잔</t>
  </si>
  <si>
    <t>Craft_047</t>
  </si>
  <si>
    <t>Craft_048</t>
  </si>
  <si>
    <t>파르디잔 날</t>
  </si>
  <si>
    <t>Craft_049</t>
  </si>
  <si>
    <t>2차포사르</t>
  </si>
  <si>
    <t>Craft_050</t>
  </si>
  <si>
    <t>Craft_051</t>
  </si>
  <si>
    <t>포사르 날</t>
  </si>
  <si>
    <t>Craft_052</t>
  </si>
  <si>
    <t>Craft_053</t>
  </si>
  <si>
    <t>Craft_054</t>
  </si>
  <si>
    <t>3차글레이브</t>
  </si>
  <si>
    <t>Craft_055</t>
  </si>
  <si>
    <t>Craft_056</t>
  </si>
  <si>
    <t>Craft_057</t>
  </si>
  <si>
    <t>글레이브 날</t>
  </si>
  <si>
    <t>Craft_058</t>
  </si>
  <si>
    <t>Craft_059</t>
  </si>
  <si>
    <t>Craft_060</t>
  </si>
  <si>
    <t>4차할베르트</t>
  </si>
  <si>
    <t>Craft_061</t>
  </si>
  <si>
    <t>Craft_062</t>
  </si>
  <si>
    <t>Craft_063</t>
  </si>
  <si>
    <t>할베르트 날</t>
  </si>
  <si>
    <t>Craft_064</t>
  </si>
  <si>
    <t>Craft_065</t>
  </si>
  <si>
    <t>Craft_066</t>
  </si>
  <si>
    <t>5차코르세스카</t>
  </si>
  <si>
    <t>Craft_067</t>
  </si>
  <si>
    <t>Craft_068</t>
  </si>
  <si>
    <t>Craft_069</t>
  </si>
  <si>
    <t>Craft_070</t>
  </si>
  <si>
    <t>코르세스카 날</t>
  </si>
  <si>
    <t>Craft_071</t>
  </si>
  <si>
    <t>Craft_072</t>
  </si>
  <si>
    <t>Craft_073</t>
  </si>
  <si>
    <t>6차트라이던트</t>
  </si>
  <si>
    <t>Craft_074</t>
  </si>
  <si>
    <t>Craft_075</t>
  </si>
  <si>
    <t>Craft_076</t>
  </si>
  <si>
    <t>Craft_077</t>
  </si>
  <si>
    <t>Craft_078</t>
  </si>
  <si>
    <t>Craft_079</t>
  </si>
  <si>
    <t>트라이던트 날</t>
  </si>
  <si>
    <t>Craft_080</t>
  </si>
  <si>
    <t>Craft_081</t>
  </si>
  <si>
    <t>1차나이프</t>
  </si>
  <si>
    <t>Craft_082</t>
  </si>
  <si>
    <t>Craft_083</t>
  </si>
  <si>
    <t>나이프 검신</t>
  </si>
  <si>
    <t>Craft_084</t>
  </si>
  <si>
    <t>2차페르시안 나이프</t>
  </si>
  <si>
    <t>Craft_085</t>
  </si>
  <si>
    <t>Craft_086</t>
  </si>
  <si>
    <t>페르시안 나이프 검신</t>
  </si>
  <si>
    <t>Craft_087</t>
  </si>
  <si>
    <t>Craft_088</t>
  </si>
  <si>
    <t>Craft_089</t>
  </si>
  <si>
    <t>3차쿠크리</t>
  </si>
  <si>
    <t>Craft_090</t>
  </si>
  <si>
    <t>Craft_091</t>
  </si>
  <si>
    <t>Craft_092</t>
  </si>
  <si>
    <t>쿠크리 엣지</t>
  </si>
  <si>
    <t>Craft_093</t>
  </si>
  <si>
    <t>Craft_094</t>
  </si>
  <si>
    <t>Craft_095</t>
  </si>
  <si>
    <t>4차킬링 대거</t>
  </si>
  <si>
    <t>Craft_096</t>
  </si>
  <si>
    <t>Craft_097</t>
  </si>
  <si>
    <t>Craft_098</t>
  </si>
  <si>
    <t>킬링 대거 검신</t>
  </si>
  <si>
    <t>Craft_099</t>
  </si>
  <si>
    <t>Craft_100</t>
  </si>
  <si>
    <t>Craft_101</t>
  </si>
  <si>
    <t>5차스틸레토</t>
  </si>
  <si>
    <t>Craft_102</t>
  </si>
  <si>
    <t>Craft_103</t>
  </si>
  <si>
    <t>Craft_104</t>
  </si>
  <si>
    <t>Craft_105</t>
  </si>
  <si>
    <t>스틸레토 엣지</t>
  </si>
  <si>
    <t>Craft_106</t>
  </si>
  <si>
    <t>Craft_107</t>
  </si>
  <si>
    <t>Craft_108</t>
  </si>
  <si>
    <t>6차스크라마삭스</t>
  </si>
  <si>
    <t>Craft_109</t>
  </si>
  <si>
    <t>Craft_110</t>
  </si>
  <si>
    <t>Craft_111</t>
  </si>
  <si>
    <t>Craft_112</t>
  </si>
  <si>
    <t>Craft_113</t>
  </si>
  <si>
    <t>Craft_114</t>
  </si>
  <si>
    <t>스크라마삭스 검신</t>
  </si>
  <si>
    <t>Craft_115</t>
  </si>
  <si>
    <t>Craft_116</t>
  </si>
  <si>
    <t>1차스파타</t>
  </si>
  <si>
    <t>Craft_117</t>
  </si>
  <si>
    <t>Craft_118</t>
  </si>
  <si>
    <t>스파다 블레이드</t>
  </si>
  <si>
    <t>Craft_119</t>
  </si>
  <si>
    <t>2차앙이스 소드</t>
  </si>
  <si>
    <t>Craft_120</t>
  </si>
  <si>
    <t>Craft_121</t>
  </si>
  <si>
    <t>앙이스 소드 블레이드</t>
  </si>
  <si>
    <t>Craft_122</t>
  </si>
  <si>
    <t>Craft_123</t>
  </si>
  <si>
    <t>Craft_124</t>
  </si>
  <si>
    <t>3차플레임 소드</t>
  </si>
  <si>
    <t>Craft_125</t>
  </si>
  <si>
    <t>Craft_126</t>
  </si>
  <si>
    <t>Craft_127</t>
  </si>
  <si>
    <t>플레임  소드 검신</t>
  </si>
  <si>
    <t>Craft_128</t>
  </si>
  <si>
    <t>Craft_129</t>
  </si>
  <si>
    <t>Craft_130</t>
  </si>
  <si>
    <t>4차커틀러스</t>
  </si>
  <si>
    <t>Craft_131</t>
  </si>
  <si>
    <t>Craft_132</t>
  </si>
  <si>
    <t>Craft_133</t>
  </si>
  <si>
    <t>커틀러스 검신</t>
  </si>
  <si>
    <t>Craft_134</t>
  </si>
  <si>
    <t>Craft_135</t>
  </si>
  <si>
    <t>Craft_136</t>
  </si>
  <si>
    <t>5차펄션</t>
  </si>
  <si>
    <t>Craft_137</t>
  </si>
  <si>
    <t>Craft_138</t>
  </si>
  <si>
    <t>Craft_139</t>
  </si>
  <si>
    <t>Craft_140</t>
  </si>
  <si>
    <t>펄션 날</t>
  </si>
  <si>
    <t>Craft_141</t>
  </si>
  <si>
    <t>Craft_142</t>
  </si>
  <si>
    <t>Craft_143</t>
  </si>
  <si>
    <t>6차페일 블레이드</t>
  </si>
  <si>
    <t>Craft_144</t>
  </si>
  <si>
    <t>Craft_145</t>
  </si>
  <si>
    <t>Craft_146</t>
  </si>
  <si>
    <t>Craft_147</t>
  </si>
  <si>
    <t>Craft_148</t>
  </si>
  <si>
    <t>Craft_149</t>
  </si>
  <si>
    <t>페일 블레이드 엣지</t>
  </si>
  <si>
    <t>Craft_150</t>
  </si>
  <si>
    <t>Craft_151</t>
  </si>
  <si>
    <t>1차어설트 보우</t>
  </si>
  <si>
    <t>Craft_152</t>
  </si>
  <si>
    <t>Craft_153</t>
  </si>
  <si>
    <t>어설트 보우 활대</t>
  </si>
  <si>
    <t>Craft_154</t>
  </si>
  <si>
    <t>2차헌팅 보우</t>
  </si>
  <si>
    <t>Craft_155</t>
  </si>
  <si>
    <t>Craft_156</t>
  </si>
  <si>
    <t>헌팅 보우 활대</t>
  </si>
  <si>
    <t>Craft_157</t>
  </si>
  <si>
    <t>Craft_158</t>
  </si>
  <si>
    <t>Craft_159</t>
  </si>
  <si>
    <t>3차콤포지트 보우</t>
  </si>
  <si>
    <t>Craft_160</t>
  </si>
  <si>
    <t>Craft_161</t>
  </si>
  <si>
    <t>Craft_162</t>
  </si>
  <si>
    <t>콤포지트 보우 샤프트</t>
  </si>
  <si>
    <t>Craft_163</t>
  </si>
  <si>
    <t>Craft_164</t>
  </si>
  <si>
    <t>Craft_165</t>
  </si>
  <si>
    <t>4차이블아이즈 보우</t>
  </si>
  <si>
    <t>Craft_166</t>
  </si>
  <si>
    <t>Craft_167</t>
  </si>
  <si>
    <t>Craft_168</t>
  </si>
  <si>
    <t>이블아이즈 보우 활대</t>
  </si>
  <si>
    <t>Craft_169</t>
  </si>
  <si>
    <t>Craft_170</t>
  </si>
  <si>
    <t>Craft_171</t>
  </si>
  <si>
    <t>5차블루드래곤 보우</t>
  </si>
  <si>
    <t>Craft_172</t>
  </si>
  <si>
    <t>Craft_173</t>
  </si>
  <si>
    <t>Craft_174</t>
  </si>
  <si>
    <t>Craft_175</t>
  </si>
  <si>
    <t>블루드래곤보우 활대</t>
  </si>
  <si>
    <t>Craft_176</t>
  </si>
  <si>
    <t>Craft_177</t>
  </si>
  <si>
    <t>Craft_178</t>
  </si>
  <si>
    <t>6차얼티밋 보우</t>
  </si>
  <si>
    <t>Craft_179</t>
  </si>
  <si>
    <t>Craft_180</t>
  </si>
  <si>
    <t>Craft_181</t>
  </si>
  <si>
    <t>Craft_182</t>
  </si>
  <si>
    <t>Craft_183</t>
  </si>
  <si>
    <t>Craft_184</t>
  </si>
  <si>
    <t>얼티밋 보우 활대</t>
  </si>
  <si>
    <t>Craft_185</t>
  </si>
  <si>
    <t>Craft_186</t>
  </si>
  <si>
    <t>1차할베르트 케인</t>
  </si>
  <si>
    <t>Craft_187</t>
  </si>
  <si>
    <t>Craft_188</t>
  </si>
  <si>
    <t>할베르트 케인 머리</t>
  </si>
  <si>
    <t>Craft_189</t>
  </si>
  <si>
    <t>2차크레센트 케인</t>
  </si>
  <si>
    <t>Craft_190</t>
  </si>
  <si>
    <t>Craft_191</t>
  </si>
  <si>
    <t>크레센트 케인 머리</t>
  </si>
  <si>
    <t>Craft_192</t>
  </si>
  <si>
    <t>Craft_193</t>
  </si>
  <si>
    <t>Craft_194</t>
  </si>
  <si>
    <t>3차데몬투스 스태프</t>
  </si>
  <si>
    <t>Craft_195</t>
  </si>
  <si>
    <t>Craft_196</t>
  </si>
  <si>
    <t>Craft_197</t>
  </si>
  <si>
    <t>데몬투스 조각</t>
  </si>
  <si>
    <t>Craft_198</t>
  </si>
  <si>
    <t>Craft_199</t>
  </si>
  <si>
    <t>Craft_200</t>
  </si>
  <si>
    <t>4차쉘그라인더 스태프</t>
  </si>
  <si>
    <t>Craft_201</t>
  </si>
  <si>
    <t>Craft_202</t>
  </si>
  <si>
    <t>Craft_203</t>
  </si>
  <si>
    <t>쉘그라인더 스태프 머리</t>
  </si>
  <si>
    <t>Craft_204</t>
  </si>
  <si>
    <t>Craft_205</t>
  </si>
  <si>
    <t>Craft_206</t>
  </si>
  <si>
    <t>5차드래드 로드</t>
  </si>
  <si>
    <t>Craft_207</t>
  </si>
  <si>
    <t>Craft_208</t>
  </si>
  <si>
    <t>Craft_209</t>
  </si>
  <si>
    <t>Craft_210</t>
  </si>
  <si>
    <t>드래드 로드 머리</t>
  </si>
  <si>
    <t>Craft_211</t>
  </si>
  <si>
    <t>Craft_212</t>
  </si>
  <si>
    <t>Craft_213</t>
  </si>
  <si>
    <t>6차어비스로드 스태프</t>
  </si>
  <si>
    <t>Craft_214</t>
  </si>
  <si>
    <t>Craft_215</t>
  </si>
  <si>
    <t>Craft_216</t>
  </si>
  <si>
    <t>Craft_217</t>
  </si>
  <si>
    <t>Craft_218</t>
  </si>
  <si>
    <t>Craft_219</t>
  </si>
  <si>
    <t>어비스로드 머리</t>
  </si>
  <si>
    <t>Craft_220</t>
  </si>
  <si>
    <t>Craft_221</t>
  </si>
  <si>
    <t>1차메이스헤드 스태프(메이지)</t>
  </si>
  <si>
    <t>Craft_222</t>
  </si>
  <si>
    <t>Craft_223</t>
  </si>
  <si>
    <t>메이스헤드 막대</t>
  </si>
  <si>
    <t>Craft_224</t>
  </si>
  <si>
    <t>2차롱 스태프(메이지)</t>
  </si>
  <si>
    <t>Craft_225</t>
  </si>
  <si>
    <t>Craft_226</t>
  </si>
  <si>
    <t>롱 스태프 머리</t>
  </si>
  <si>
    <t>Craft_227</t>
  </si>
  <si>
    <t>Craft_228</t>
  </si>
  <si>
    <t>1차메이스헤드 스태프</t>
  </si>
  <si>
    <t>Craft_229</t>
  </si>
  <si>
    <t>3차매지션 스태프(메이지)</t>
  </si>
  <si>
    <t>Craft_230</t>
  </si>
  <si>
    <t>Craft_231</t>
  </si>
  <si>
    <t>Craft_232</t>
  </si>
  <si>
    <t>매지션 스태프 머리</t>
  </si>
  <si>
    <t>Craft_233</t>
  </si>
  <si>
    <t>Craft_234</t>
  </si>
  <si>
    <t>2차롱 스태프</t>
  </si>
  <si>
    <t>Craft_235</t>
  </si>
  <si>
    <t>4차샤인 스태프(메이지)</t>
  </si>
  <si>
    <t>Craft_236</t>
  </si>
  <si>
    <t>Craft_237</t>
  </si>
  <si>
    <t>Craft_238</t>
  </si>
  <si>
    <t>샤인 스태프 머리</t>
  </si>
  <si>
    <t>Craft_239</t>
  </si>
  <si>
    <t>Craft_240</t>
  </si>
  <si>
    <t>3차매지션 스태프</t>
  </si>
  <si>
    <t>Craft_241</t>
  </si>
  <si>
    <t>5차인텐시브 스태프(메이지)</t>
  </si>
  <si>
    <t>Craft_242</t>
  </si>
  <si>
    <t>Craft_243</t>
  </si>
  <si>
    <t>Craft_244</t>
  </si>
  <si>
    <t>Craft_245</t>
  </si>
  <si>
    <t>인텐시브 스태프 머리</t>
  </si>
  <si>
    <t>Craft_246</t>
  </si>
  <si>
    <t>Craft_247</t>
  </si>
  <si>
    <t>4차샤인 스태프</t>
  </si>
  <si>
    <t>Craft_248</t>
  </si>
  <si>
    <t>6차코버넌트 케인(메이지)</t>
  </si>
  <si>
    <t>Craft_249</t>
  </si>
  <si>
    <t>Craft_250</t>
  </si>
  <si>
    <t>Craft_251</t>
  </si>
  <si>
    <t>Craft_252</t>
  </si>
  <si>
    <t>Craft_253</t>
  </si>
  <si>
    <t>5차인텐시브 스태프</t>
  </si>
  <si>
    <t>Craft_254</t>
  </si>
  <si>
    <t>코버넌트 케인 머리</t>
  </si>
  <si>
    <t>Craft_255</t>
  </si>
  <si>
    <t>Craft_256</t>
  </si>
  <si>
    <t>1차레인포스 상의</t>
  </si>
  <si>
    <t>Craft_257</t>
  </si>
  <si>
    <t>가죽 안감</t>
  </si>
  <si>
    <t>Craft_258</t>
  </si>
  <si>
    <t>강화 염료</t>
  </si>
  <si>
    <t>Craft_259</t>
  </si>
  <si>
    <t>2차컴파운드 상의</t>
  </si>
  <si>
    <t>Craft_260</t>
  </si>
  <si>
    <t>Craft_261</t>
  </si>
  <si>
    <t>Craft_262</t>
  </si>
  <si>
    <t>Craft_263</t>
  </si>
  <si>
    <t>3차아이언플레이트 상의</t>
  </si>
  <si>
    <t>Craft_264</t>
  </si>
  <si>
    <t>고급 가죽 안감</t>
  </si>
  <si>
    <t>Craft_265</t>
  </si>
  <si>
    <t>Craft_266</t>
  </si>
  <si>
    <t>Craft_267</t>
  </si>
  <si>
    <t>Craft_268</t>
  </si>
  <si>
    <t>4차드레이크스케일 상의</t>
  </si>
  <si>
    <t>Craft_269</t>
  </si>
  <si>
    <t>Craft_270</t>
  </si>
  <si>
    <t>Craft_271</t>
  </si>
  <si>
    <t>Craft_272</t>
  </si>
  <si>
    <t>Craft_273</t>
  </si>
  <si>
    <t>Craft_274</t>
  </si>
  <si>
    <t>5차막시밀리안 상의</t>
  </si>
  <si>
    <t>Craft_275</t>
  </si>
  <si>
    <t>Craft_276</t>
  </si>
  <si>
    <t>Craft_277</t>
  </si>
  <si>
    <t>Craft_278</t>
  </si>
  <si>
    <t>Craft_279</t>
  </si>
  <si>
    <t>Craft_280</t>
  </si>
  <si>
    <t>쇠 거푸집</t>
  </si>
  <si>
    <t>Craft_281</t>
  </si>
  <si>
    <t>1차레인포스 하의</t>
  </si>
  <si>
    <t>Craft_282</t>
  </si>
  <si>
    <t>Craft_283</t>
  </si>
  <si>
    <t>Craft_284</t>
  </si>
  <si>
    <t>2차컴파운드 하의</t>
  </si>
  <si>
    <t>Craft_285</t>
  </si>
  <si>
    <t>Craft_286</t>
  </si>
  <si>
    <t>Craft_287</t>
  </si>
  <si>
    <t>Craft_288</t>
  </si>
  <si>
    <t>3차아이언플레이트 하의</t>
  </si>
  <si>
    <t>Craft_289</t>
  </si>
  <si>
    <t>Craft_290</t>
  </si>
  <si>
    <t>Craft_291</t>
  </si>
  <si>
    <t>Craft_292</t>
  </si>
  <si>
    <t>Craft_293</t>
  </si>
  <si>
    <t>4차드레이크스케일 하의</t>
  </si>
  <si>
    <t>Craft_294</t>
  </si>
  <si>
    <t>Craft_295</t>
  </si>
  <si>
    <t>Craft_296</t>
  </si>
  <si>
    <t>Craft_297</t>
  </si>
  <si>
    <t>Craft_298</t>
  </si>
  <si>
    <t>Craft_299</t>
  </si>
  <si>
    <t>5차막시밀리안 하의</t>
  </si>
  <si>
    <t>Craft_300</t>
  </si>
  <si>
    <t>Craft_301</t>
  </si>
  <si>
    <t>Craft_302</t>
  </si>
  <si>
    <t>Craft_303</t>
  </si>
  <si>
    <t>Craft_304</t>
  </si>
  <si>
    <t>Craft_305</t>
  </si>
  <si>
    <t>Craft_306</t>
  </si>
  <si>
    <t>1차레인포스 장갑</t>
  </si>
  <si>
    <t>Craft_307</t>
  </si>
  <si>
    <t>Craft_308</t>
  </si>
  <si>
    <t>Craft_309</t>
  </si>
  <si>
    <t>2차컴파운드 장갑</t>
  </si>
  <si>
    <t>Craft_310</t>
  </si>
  <si>
    <t>Craft_311</t>
  </si>
  <si>
    <t>Craft_312</t>
  </si>
  <si>
    <t>Craft_313</t>
  </si>
  <si>
    <t>3차아이언플레이트 장갑</t>
  </si>
  <si>
    <t>Craft_314</t>
  </si>
  <si>
    <t>Craft_315</t>
  </si>
  <si>
    <t>Craft_316</t>
  </si>
  <si>
    <t>Craft_317</t>
  </si>
  <si>
    <t>Craft_318</t>
  </si>
  <si>
    <t>4차드레이크스케일 장갑</t>
  </si>
  <si>
    <t>Craft_319</t>
  </si>
  <si>
    <t>Craft_320</t>
  </si>
  <si>
    <t>Craft_321</t>
  </si>
  <si>
    <t>Craft_322</t>
  </si>
  <si>
    <t>Craft_323</t>
  </si>
  <si>
    <t>Craft_324</t>
  </si>
  <si>
    <t>5차막시밀리안 장갑</t>
  </si>
  <si>
    <t>Craft_325</t>
  </si>
  <si>
    <t>Craft_326</t>
  </si>
  <si>
    <t>Craft_327</t>
  </si>
  <si>
    <t>Craft_328</t>
  </si>
  <si>
    <t>Craft_329</t>
  </si>
  <si>
    <t>Craft_330</t>
  </si>
  <si>
    <t>Craft_331</t>
  </si>
  <si>
    <t>1차레인포스 신발</t>
  </si>
  <si>
    <t>Craft_332</t>
  </si>
  <si>
    <t>Craft_333</t>
  </si>
  <si>
    <t>Craft_334</t>
  </si>
  <si>
    <t>2차컴파운드 신발</t>
  </si>
  <si>
    <t>Craft_335</t>
  </si>
  <si>
    <t>Craft_336</t>
  </si>
  <si>
    <t>Craft_337</t>
  </si>
  <si>
    <t>Craft_338</t>
  </si>
  <si>
    <t>3차아이언플레이트 신발</t>
  </si>
  <si>
    <t>Craft_339</t>
  </si>
  <si>
    <t>Craft_340</t>
  </si>
  <si>
    <t>Craft_341</t>
  </si>
  <si>
    <t>Craft_342</t>
  </si>
  <si>
    <t>Craft_343</t>
  </si>
  <si>
    <t>4차드레이크스케일 신발</t>
  </si>
  <si>
    <t>Craft_344</t>
  </si>
  <si>
    <t>Craft_345</t>
  </si>
  <si>
    <t>Craft_346</t>
  </si>
  <si>
    <t>Craft_347</t>
  </si>
  <si>
    <t>Craft_348</t>
  </si>
  <si>
    <t>Craft_349</t>
  </si>
  <si>
    <t>5차막시밀리안 신발</t>
  </si>
  <si>
    <t>Craft_350</t>
  </si>
  <si>
    <t>Craft_351</t>
  </si>
  <si>
    <t>Craft_352</t>
  </si>
  <si>
    <t>Craft_353</t>
  </si>
  <si>
    <t>Craft_354</t>
  </si>
  <si>
    <t>Craft_355</t>
  </si>
  <si>
    <t>Craft_356</t>
  </si>
  <si>
    <t>1차블래스켈 상의</t>
  </si>
  <si>
    <t>Craft_357</t>
  </si>
  <si>
    <t>Craft_358</t>
  </si>
  <si>
    <t>Craft_359</t>
  </si>
  <si>
    <t>2차쉐도우워커 상의</t>
  </si>
  <si>
    <t>Craft_360</t>
  </si>
  <si>
    <t>Craft_361</t>
  </si>
  <si>
    <t>Craft_362</t>
  </si>
  <si>
    <t>Craft_363</t>
  </si>
  <si>
    <t>가죽</t>
  </si>
  <si>
    <t>Craft_364</t>
  </si>
  <si>
    <t>3차다크펄스 상의</t>
  </si>
  <si>
    <t>Craft_365</t>
  </si>
  <si>
    <t>Craft_366</t>
  </si>
  <si>
    <t>Craft_367</t>
  </si>
  <si>
    <t>Craft_368</t>
  </si>
  <si>
    <t>Craft_369</t>
  </si>
  <si>
    <t>4차둠데이즈 상의</t>
  </si>
  <si>
    <t>Craft_370</t>
  </si>
  <si>
    <t>Craft_371</t>
  </si>
  <si>
    <t>Craft_372</t>
  </si>
  <si>
    <t>Craft_373</t>
  </si>
  <si>
    <t>Craft_374</t>
  </si>
  <si>
    <t>Craft_375</t>
  </si>
  <si>
    <t>Craft_376</t>
  </si>
  <si>
    <t>5차베테랑 상의</t>
  </si>
  <si>
    <t>Craft_377</t>
  </si>
  <si>
    <t>Craft_378</t>
  </si>
  <si>
    <t>Craft_379</t>
  </si>
  <si>
    <t>Craft_380</t>
  </si>
  <si>
    <t>4차둠데이즈 하의</t>
  </si>
  <si>
    <t>Craft_381</t>
  </si>
  <si>
    <t>Craft_382</t>
  </si>
  <si>
    <t>Craft_383</t>
  </si>
  <si>
    <t>1차블래스켈 하의</t>
  </si>
  <si>
    <t>Craft_384</t>
  </si>
  <si>
    <t>Craft_385</t>
  </si>
  <si>
    <t>Craft_386</t>
  </si>
  <si>
    <t>2차쉐도우워커 하의</t>
  </si>
  <si>
    <t>Craft_387</t>
  </si>
  <si>
    <t>Craft_388</t>
  </si>
  <si>
    <t>Craft_389</t>
  </si>
  <si>
    <t>Craft_390</t>
  </si>
  <si>
    <t>Craft_391</t>
  </si>
  <si>
    <t>3차다크펄스 하의</t>
  </si>
  <si>
    <t>Craft_392</t>
  </si>
  <si>
    <t>Craft_393</t>
  </si>
  <si>
    <t>Craft_394</t>
  </si>
  <si>
    <t>Craft_395</t>
  </si>
  <si>
    <t>Craft_396</t>
  </si>
  <si>
    <t>Craft_397</t>
  </si>
  <si>
    <t>Craft_398</t>
  </si>
  <si>
    <t>Craft_399</t>
  </si>
  <si>
    <t>Craft_400</t>
  </si>
  <si>
    <t>Craft_401</t>
  </si>
  <si>
    <t>Craft_402</t>
  </si>
  <si>
    <t>Craft_403</t>
  </si>
  <si>
    <t>5차베테랑 하의</t>
  </si>
  <si>
    <t>Craft_404</t>
  </si>
  <si>
    <t>Craft_405</t>
  </si>
  <si>
    <t>Craft_406</t>
  </si>
  <si>
    <t>Craft_407</t>
  </si>
  <si>
    <t>4차둠데이즈 장갑</t>
  </si>
  <si>
    <t>Craft_408</t>
  </si>
  <si>
    <t>Craft_409</t>
  </si>
  <si>
    <t>Craft_410</t>
  </si>
  <si>
    <t>1차블래스켈 장갑</t>
  </si>
  <si>
    <t>Craft_411</t>
  </si>
  <si>
    <t>Craft_412</t>
  </si>
  <si>
    <t>Craft_413</t>
  </si>
  <si>
    <t>2차쉐도우워커 장갑</t>
  </si>
  <si>
    <t>Craft_414</t>
  </si>
  <si>
    <t>Craft_415</t>
  </si>
  <si>
    <t>Craft_416</t>
  </si>
  <si>
    <t>Craft_417</t>
  </si>
  <si>
    <t>Craft_418</t>
  </si>
  <si>
    <t>3차다크펄스 장갑</t>
  </si>
  <si>
    <t>Craft_419</t>
  </si>
  <si>
    <t>Craft_420</t>
  </si>
  <si>
    <t>Craft_421</t>
  </si>
  <si>
    <t>Craft_422</t>
  </si>
  <si>
    <t>Craft_423</t>
  </si>
  <si>
    <t>Craft_424</t>
  </si>
  <si>
    <t>Craft_425</t>
  </si>
  <si>
    <t>Craft_426</t>
  </si>
  <si>
    <t>Craft_427</t>
  </si>
  <si>
    <t>Craft_428</t>
  </si>
  <si>
    <t>Craft_429</t>
  </si>
  <si>
    <t>Craft_430</t>
  </si>
  <si>
    <t>5차베테랑 장갑</t>
  </si>
  <si>
    <t>Craft_431</t>
  </si>
  <si>
    <t>Craft_432</t>
  </si>
  <si>
    <t>Craft_433</t>
  </si>
  <si>
    <t>Craft_434</t>
  </si>
  <si>
    <t>4차둠데이즈 신발</t>
  </si>
  <si>
    <t>Craft_435</t>
  </si>
  <si>
    <t>Craft_436</t>
  </si>
  <si>
    <t>Craft_437</t>
  </si>
  <si>
    <t>1차블래스켈 신발</t>
  </si>
  <si>
    <t>Craft_438</t>
  </si>
  <si>
    <t>Craft_439</t>
  </si>
  <si>
    <t>Craft_440</t>
  </si>
  <si>
    <t>2차쉐도우워커 신발</t>
  </si>
  <si>
    <t>Craft_441</t>
  </si>
  <si>
    <t>Craft_442</t>
  </si>
  <si>
    <t>Craft_443</t>
  </si>
  <si>
    <t>Craft_444</t>
  </si>
  <si>
    <t>Craft_445</t>
  </si>
  <si>
    <t>3차다크펄스 신발</t>
  </si>
  <si>
    <t>Craft_446</t>
  </si>
  <si>
    <t>Craft_447</t>
  </si>
  <si>
    <t>Craft_448</t>
  </si>
  <si>
    <t>Craft_449</t>
  </si>
  <si>
    <t>Craft_450</t>
  </si>
  <si>
    <t>Craft_451</t>
  </si>
  <si>
    <t>Craft_452</t>
  </si>
  <si>
    <t>Craft_453</t>
  </si>
  <si>
    <t>Craft_454</t>
  </si>
  <si>
    <t>Craft_455</t>
  </si>
  <si>
    <t>Craft_456</t>
  </si>
  <si>
    <t>Craft_457</t>
  </si>
  <si>
    <t>5차베테랑 신발</t>
  </si>
  <si>
    <t>Craft_458</t>
  </si>
  <si>
    <t>Craft_459</t>
  </si>
  <si>
    <t>Craft_460</t>
  </si>
  <si>
    <t>Craft_461</t>
  </si>
  <si>
    <t>Craft_462</t>
  </si>
  <si>
    <t>Craft_463</t>
  </si>
  <si>
    <t>Craft_464</t>
  </si>
  <si>
    <t>1차어콜라이트 바인 상의</t>
  </si>
  <si>
    <t>Craft_465</t>
  </si>
  <si>
    <t>Craft_466</t>
  </si>
  <si>
    <t>Craft_467</t>
  </si>
  <si>
    <t>2차데몬소서리 상의</t>
  </si>
  <si>
    <t>Craft_468</t>
  </si>
  <si>
    <t>Craft_469</t>
  </si>
  <si>
    <t>Craft_470</t>
  </si>
  <si>
    <t>Craft_471</t>
  </si>
  <si>
    <t>실</t>
  </si>
  <si>
    <t>Craft_472</t>
  </si>
  <si>
    <t>3차스파인블룸 상의</t>
  </si>
  <si>
    <t>Craft_473</t>
  </si>
  <si>
    <t>Craft_474</t>
  </si>
  <si>
    <t>Craft_475</t>
  </si>
  <si>
    <t>Craft_476</t>
  </si>
  <si>
    <t>Craft_477</t>
  </si>
  <si>
    <t>4차쉐이드실크 상의</t>
  </si>
  <si>
    <t>Craft_478</t>
  </si>
  <si>
    <t>Craft_479</t>
  </si>
  <si>
    <t>Craft_480</t>
  </si>
  <si>
    <t>Craft_481</t>
  </si>
  <si>
    <t>Craft_482</t>
  </si>
  <si>
    <t>Craft_483</t>
  </si>
  <si>
    <t>금속실</t>
  </si>
  <si>
    <t>Craft_484</t>
  </si>
  <si>
    <t>5차스키머쉘 상의</t>
  </si>
  <si>
    <t>Craft_485</t>
  </si>
  <si>
    <t>Craft_486</t>
  </si>
  <si>
    <t>Craft_487</t>
  </si>
  <si>
    <t>Craft_488</t>
  </si>
  <si>
    <t>Craft_489</t>
  </si>
  <si>
    <t>Craft_490</t>
  </si>
  <si>
    <t>Craft_491</t>
  </si>
  <si>
    <t>1차어콜라이트 바인 하의</t>
  </si>
  <si>
    <t>Craft_492</t>
  </si>
  <si>
    <t>Craft_493</t>
  </si>
  <si>
    <t>Craft_494</t>
  </si>
  <si>
    <t>2차데몬소서리 하의</t>
  </si>
  <si>
    <t>Craft_495</t>
  </si>
  <si>
    <t>Craft_496</t>
  </si>
  <si>
    <t>Craft_497</t>
  </si>
  <si>
    <t>Craft_498</t>
  </si>
  <si>
    <t>Craft_499</t>
  </si>
  <si>
    <t>3차스파인블룸 하의</t>
  </si>
  <si>
    <t>Craft_500</t>
  </si>
  <si>
    <t>Craft_501</t>
  </si>
  <si>
    <t>Craft_502</t>
  </si>
  <si>
    <t>Craft_503</t>
  </si>
  <si>
    <t>Craft_504</t>
  </si>
  <si>
    <t>4차쉐이드실크 하의</t>
  </si>
  <si>
    <t>Craft_505</t>
  </si>
  <si>
    <t>Craft_506</t>
  </si>
  <si>
    <t>Craft_507</t>
  </si>
  <si>
    <t>Craft_508</t>
  </si>
  <si>
    <t>Craft_509</t>
  </si>
  <si>
    <t>Craft_510</t>
  </si>
  <si>
    <t>Craft_511</t>
  </si>
  <si>
    <t>5차스키머쉘 하의</t>
  </si>
  <si>
    <t>Craft_512</t>
  </si>
  <si>
    <t>Craft_513</t>
  </si>
  <si>
    <t>Craft_514</t>
  </si>
  <si>
    <t>Craft_515</t>
  </si>
  <si>
    <t>Craft_516</t>
  </si>
  <si>
    <t>Craft_517</t>
  </si>
  <si>
    <t>Craft_518</t>
  </si>
  <si>
    <t>1차어콜라이트 바인 장갑</t>
  </si>
  <si>
    <t>Craft_519</t>
  </si>
  <si>
    <t>Craft_520</t>
  </si>
  <si>
    <t>Craft_521</t>
  </si>
  <si>
    <t>2차데몬소서리 장갑</t>
  </si>
  <si>
    <t>Craft_522</t>
  </si>
  <si>
    <t>Craft_523</t>
  </si>
  <si>
    <t>Craft_524</t>
  </si>
  <si>
    <t>Craft_525</t>
  </si>
  <si>
    <t>Craft_526</t>
  </si>
  <si>
    <t>3차스파인블룸 장갑</t>
  </si>
  <si>
    <t>Craft_527</t>
  </si>
  <si>
    <t>Craft_528</t>
  </si>
  <si>
    <t>Craft_529</t>
  </si>
  <si>
    <t>Craft_530</t>
  </si>
  <si>
    <t>Craft_531</t>
  </si>
  <si>
    <t>4차쉐이드실크 장갑</t>
  </si>
  <si>
    <t>Craft_532</t>
  </si>
  <si>
    <t>Craft_533</t>
  </si>
  <si>
    <t>Craft_534</t>
  </si>
  <si>
    <t>Craft_535</t>
  </si>
  <si>
    <t>Craft_536</t>
  </si>
  <si>
    <t>Craft_537</t>
  </si>
  <si>
    <t>Craft_538</t>
  </si>
  <si>
    <t>5차스키머쉘 장갑</t>
  </si>
  <si>
    <t>Craft_539</t>
  </si>
  <si>
    <t>Craft_540</t>
  </si>
  <si>
    <t>Craft_541</t>
  </si>
  <si>
    <t>Craft_542</t>
  </si>
  <si>
    <t>Craft_543</t>
  </si>
  <si>
    <t>Craft_544</t>
  </si>
  <si>
    <t>Craft_545</t>
  </si>
  <si>
    <t>1차어콜라이트 바인 신발</t>
  </si>
  <si>
    <t>Craft_546</t>
  </si>
  <si>
    <t>Craft_547</t>
  </si>
  <si>
    <t>Craft_548</t>
  </si>
  <si>
    <t>2차데몬소서리 신발</t>
  </si>
  <si>
    <t>Craft_549</t>
  </si>
  <si>
    <t>Craft_550</t>
  </si>
  <si>
    <t>Craft_551</t>
  </si>
  <si>
    <t>Craft_552</t>
  </si>
  <si>
    <t>Craft_553</t>
  </si>
  <si>
    <t>3차스파인블룸 신발</t>
  </si>
  <si>
    <t>Craft_554</t>
  </si>
  <si>
    <t>Craft_555</t>
  </si>
  <si>
    <t>Craft_556</t>
  </si>
  <si>
    <t>Craft_557</t>
  </si>
  <si>
    <t>Craft_558</t>
  </si>
  <si>
    <t>4차쉐이드실크 신발</t>
  </si>
  <si>
    <t>Craft_559</t>
  </si>
  <si>
    <t>Craft_560</t>
  </si>
  <si>
    <t>Craft_561</t>
  </si>
  <si>
    <t>Craft_562</t>
  </si>
  <si>
    <t>Craft_563</t>
  </si>
  <si>
    <t>Craft_564</t>
  </si>
  <si>
    <t>Craft_565</t>
  </si>
  <si>
    <t>5차스키머쉘 신발</t>
  </si>
  <si>
    <t>Craft_566</t>
  </si>
  <si>
    <t>Craft_567</t>
  </si>
  <si>
    <t>Craft_568</t>
  </si>
  <si>
    <t>Craft_569</t>
  </si>
  <si>
    <t>Craft_570</t>
  </si>
  <si>
    <t>Craft_571</t>
  </si>
  <si>
    <t>Craft_572</t>
  </si>
  <si>
    <t>1차포레스트워커 상의</t>
  </si>
  <si>
    <t>Craft_573</t>
  </si>
  <si>
    <t>Craft_574</t>
  </si>
  <si>
    <t>어설트 상의</t>
  </si>
  <si>
    <t>Craft_575</t>
  </si>
  <si>
    <t>2차아크헌터 상의</t>
  </si>
  <si>
    <t>Craft_576</t>
  </si>
  <si>
    <t>Craft_577</t>
  </si>
  <si>
    <t>Craft_578</t>
  </si>
  <si>
    <t>Craft_579</t>
  </si>
  <si>
    <t>Craft_580</t>
  </si>
  <si>
    <t>3차코럴나이츠 상의</t>
  </si>
  <si>
    <t>Craft_581</t>
  </si>
  <si>
    <t>Craft_582</t>
  </si>
  <si>
    <t>Craft_583</t>
  </si>
  <si>
    <t>Craft_584</t>
  </si>
  <si>
    <t>Craft_585</t>
  </si>
  <si>
    <t>4차블랙샌더즈 상의</t>
  </si>
  <si>
    <t>Craft_586</t>
  </si>
  <si>
    <t>Craft_587</t>
  </si>
  <si>
    <t>Craft_588</t>
  </si>
  <si>
    <t>Craft_589</t>
  </si>
  <si>
    <t>Craft_590</t>
  </si>
  <si>
    <t>Craft_591</t>
  </si>
  <si>
    <t>Craft_592</t>
  </si>
  <si>
    <t>5차타키온 상의</t>
  </si>
  <si>
    <t>Craft_593</t>
  </si>
  <si>
    <t>Craft_594</t>
  </si>
  <si>
    <t>Craft_595</t>
  </si>
  <si>
    <t>Craft_596</t>
  </si>
  <si>
    <t>Craft_597</t>
  </si>
  <si>
    <t>Craft_598</t>
  </si>
  <si>
    <t>Craft_599</t>
  </si>
  <si>
    <t>1차포레스트워커 하의</t>
  </si>
  <si>
    <t>Craft_600</t>
  </si>
  <si>
    <t>Craft_601</t>
  </si>
  <si>
    <t>어설트 하의</t>
  </si>
  <si>
    <t>Craft_602</t>
  </si>
  <si>
    <t>2차아크헌터 하의</t>
  </si>
  <si>
    <t>Craft_603</t>
  </si>
  <si>
    <t>Craft_604</t>
  </si>
  <si>
    <t>Craft_605</t>
  </si>
  <si>
    <t>Craft_606</t>
  </si>
  <si>
    <t>Craft_607</t>
  </si>
  <si>
    <t>3차코럴나이츠 하의</t>
  </si>
  <si>
    <t>Craft_608</t>
  </si>
  <si>
    <t>Craft_609</t>
  </si>
  <si>
    <t>Craft_610</t>
  </si>
  <si>
    <t>Craft_611</t>
  </si>
  <si>
    <t>Craft_612</t>
  </si>
  <si>
    <t>4차블랙샌더즈 하의</t>
  </si>
  <si>
    <t>Craft_613</t>
  </si>
  <si>
    <t>Craft_614</t>
  </si>
  <si>
    <t>Craft_615</t>
  </si>
  <si>
    <t>Craft_616</t>
  </si>
  <si>
    <t>Craft_617</t>
  </si>
  <si>
    <t>Craft_618</t>
  </si>
  <si>
    <t>Craft_619</t>
  </si>
  <si>
    <t>5차타키온 하의</t>
  </si>
  <si>
    <t>Craft_620</t>
  </si>
  <si>
    <t>Craft_621</t>
  </si>
  <si>
    <t>Craft_622</t>
  </si>
  <si>
    <t>Craft_623</t>
  </si>
  <si>
    <t>Craft_624</t>
  </si>
  <si>
    <t>Craft_625</t>
  </si>
  <si>
    <t>Craft_626</t>
  </si>
  <si>
    <t>1차포레스트워커 장갑</t>
  </si>
  <si>
    <t>Craft_627</t>
  </si>
  <si>
    <t>Craft_628</t>
  </si>
  <si>
    <t>어설트 장갑</t>
  </si>
  <si>
    <t>Craft_629</t>
  </si>
  <si>
    <t>2차아크헌터 장갑</t>
  </si>
  <si>
    <t>Craft_630</t>
  </si>
  <si>
    <t>Craft_631</t>
  </si>
  <si>
    <t>Craft_632</t>
  </si>
  <si>
    <t>Craft_633</t>
  </si>
  <si>
    <t>Craft_634</t>
  </si>
  <si>
    <t>3차코럴나이츠 장갑</t>
  </si>
  <si>
    <t>Craft_635</t>
  </si>
  <si>
    <t>Craft_636</t>
  </si>
  <si>
    <t>Craft_637</t>
  </si>
  <si>
    <t>Craft_638</t>
  </si>
  <si>
    <t>Craft_639</t>
  </si>
  <si>
    <t>4차블랙샌더즈 장갑</t>
  </si>
  <si>
    <t>Craft_640</t>
  </si>
  <si>
    <t>Craft_641</t>
  </si>
  <si>
    <t>Craft_642</t>
  </si>
  <si>
    <t>Craft_643</t>
  </si>
  <si>
    <t>Craft_644</t>
  </si>
  <si>
    <t>Craft_645</t>
  </si>
  <si>
    <t>Craft_646</t>
  </si>
  <si>
    <t>5차타키온 장갑</t>
  </si>
  <si>
    <t>Craft_647</t>
  </si>
  <si>
    <t>Craft_648</t>
  </si>
  <si>
    <t>Craft_649</t>
  </si>
  <si>
    <t>Craft_650</t>
  </si>
  <si>
    <t>Craft_651</t>
  </si>
  <si>
    <t>Craft_652</t>
  </si>
  <si>
    <t>Craft_653</t>
  </si>
  <si>
    <t>1차포레스트워커 신발</t>
  </si>
  <si>
    <t>Craft_654</t>
  </si>
  <si>
    <t>Craft_655</t>
  </si>
  <si>
    <t>어설트 신발</t>
  </si>
  <si>
    <t>Craft_656</t>
  </si>
  <si>
    <t>2차아크헌터 신발</t>
  </si>
  <si>
    <t>Craft_657</t>
  </si>
  <si>
    <t>Craft_658</t>
  </si>
  <si>
    <t>Craft_659</t>
  </si>
  <si>
    <t>Craft_660</t>
  </si>
  <si>
    <t>Craft_661</t>
  </si>
  <si>
    <t>3차코럴나이츠 신발</t>
  </si>
  <si>
    <t>Craft_662</t>
  </si>
  <si>
    <t>Craft_663</t>
  </si>
  <si>
    <t>Craft_664</t>
  </si>
  <si>
    <t>Craft_665</t>
  </si>
  <si>
    <t>Craft_666</t>
  </si>
  <si>
    <t>4차블랙샌더즈 신발</t>
  </si>
  <si>
    <t>Craft_667</t>
  </si>
  <si>
    <t>Craft_668</t>
  </si>
  <si>
    <t>Craft_669</t>
  </si>
  <si>
    <t>Craft_670</t>
  </si>
  <si>
    <t>Craft_671</t>
  </si>
  <si>
    <t>Craft_672</t>
  </si>
  <si>
    <t>Craft_673</t>
  </si>
  <si>
    <t>5차타키온 신발</t>
  </si>
  <si>
    <t>Craft_674</t>
  </si>
  <si>
    <t>Craft_675</t>
  </si>
  <si>
    <t>Craft_676</t>
  </si>
  <si>
    <t>Craft_677</t>
  </si>
  <si>
    <t>Craft_678</t>
  </si>
  <si>
    <t>Craft_679</t>
  </si>
  <si>
    <t>Craft_680</t>
  </si>
  <si>
    <t>1차블루스톰 상의</t>
  </si>
  <si>
    <t>Craft_681</t>
  </si>
  <si>
    <t>Craft_682</t>
  </si>
  <si>
    <t>스프라우트 상의</t>
  </si>
  <si>
    <t>Craft_683</t>
  </si>
  <si>
    <t>2차에인션트쉘 상의</t>
  </si>
  <si>
    <t>Craft_684</t>
  </si>
  <si>
    <t>Craft_685</t>
  </si>
  <si>
    <t>Craft_686</t>
  </si>
  <si>
    <t>Craft_687</t>
  </si>
  <si>
    <t>Craft_688</t>
  </si>
  <si>
    <t>3차일루져니스트 상의</t>
  </si>
  <si>
    <t>Craft_689</t>
  </si>
  <si>
    <t>Craft_690</t>
  </si>
  <si>
    <t>Craft_691</t>
  </si>
  <si>
    <t>Craft_692</t>
  </si>
  <si>
    <t>Craft_693</t>
  </si>
  <si>
    <t>4차프리즘코트 상의</t>
  </si>
  <si>
    <t>Craft_694</t>
  </si>
  <si>
    <t>Craft_695</t>
  </si>
  <si>
    <t>Craft_696</t>
  </si>
  <si>
    <t>Craft_697</t>
  </si>
  <si>
    <t>Craft_698</t>
  </si>
  <si>
    <t>Craft_699</t>
  </si>
  <si>
    <t>Craft_700</t>
  </si>
  <si>
    <t>5차스펠바인 상의</t>
  </si>
  <si>
    <t>Craft_701</t>
  </si>
  <si>
    <t>Craft_702</t>
  </si>
  <si>
    <t>Craft_703</t>
  </si>
  <si>
    <t>Craft_704</t>
  </si>
  <si>
    <t>Craft_705</t>
  </si>
  <si>
    <t>Craft_706</t>
  </si>
  <si>
    <t>Craft_707</t>
  </si>
  <si>
    <t>1차블루스톰 하의</t>
  </si>
  <si>
    <t>Craft_708</t>
  </si>
  <si>
    <t>Craft_709</t>
  </si>
  <si>
    <t>스프라우트 하의</t>
  </si>
  <si>
    <t>Craft_710</t>
  </si>
  <si>
    <t>2차에인션트쉘 하의</t>
  </si>
  <si>
    <t>Craft_711</t>
  </si>
  <si>
    <t>Craft_712</t>
  </si>
  <si>
    <t>Craft_713</t>
  </si>
  <si>
    <t>Craft_714</t>
  </si>
  <si>
    <t>Craft_715</t>
  </si>
  <si>
    <t>3차일루져니스트 하의</t>
  </si>
  <si>
    <t>Craft_716</t>
  </si>
  <si>
    <t>Craft_717</t>
  </si>
  <si>
    <t>Craft_718</t>
  </si>
  <si>
    <t>Craft_719</t>
  </si>
  <si>
    <t>Craft_720</t>
  </si>
  <si>
    <t>4차프리즘코트 하의</t>
  </si>
  <si>
    <t>Craft_721</t>
  </si>
  <si>
    <t>Craft_722</t>
  </si>
  <si>
    <t>Craft_723</t>
  </si>
  <si>
    <t>Craft_724</t>
  </si>
  <si>
    <t>Craft_725</t>
  </si>
  <si>
    <t>Craft_726</t>
  </si>
  <si>
    <t>Craft_727</t>
  </si>
  <si>
    <t>5차스펠바인 하의</t>
  </si>
  <si>
    <t>Craft_728</t>
  </si>
  <si>
    <t>Craft_729</t>
  </si>
  <si>
    <t>Craft_730</t>
  </si>
  <si>
    <t>Craft_731</t>
  </si>
  <si>
    <t>Craft_732</t>
  </si>
  <si>
    <t>Craft_733</t>
  </si>
  <si>
    <t>Craft_734</t>
  </si>
  <si>
    <t>1차블루스톰 장갑</t>
  </si>
  <si>
    <t>Craft_735</t>
  </si>
  <si>
    <t>Craft_736</t>
  </si>
  <si>
    <t>스프라우트 장갑</t>
  </si>
  <si>
    <t>Craft_737</t>
  </si>
  <si>
    <t>2차에인션트쉘 장갑</t>
  </si>
  <si>
    <t>Craft_738</t>
  </si>
  <si>
    <t>Craft_739</t>
  </si>
  <si>
    <t>Craft_740</t>
  </si>
  <si>
    <t>Craft_741</t>
  </si>
  <si>
    <t>Craft_742</t>
  </si>
  <si>
    <t>3차일루져니스트 장갑</t>
  </si>
  <si>
    <t>Craft_743</t>
  </si>
  <si>
    <t>Craft_744</t>
  </si>
  <si>
    <t>Craft_745</t>
  </si>
  <si>
    <t>Craft_746</t>
  </si>
  <si>
    <t>Craft_747</t>
  </si>
  <si>
    <t>4차프리즘코트 장갑</t>
  </si>
  <si>
    <t>Craft_748</t>
  </si>
  <si>
    <t>Craft_749</t>
  </si>
  <si>
    <t>Craft_750</t>
  </si>
  <si>
    <t>Craft_751</t>
  </si>
  <si>
    <t>Craft_752</t>
  </si>
  <si>
    <t>Craft_753</t>
  </si>
  <si>
    <t>Craft_754</t>
  </si>
  <si>
    <t>5차스펠바인 장갑</t>
  </si>
  <si>
    <t>Craft_755</t>
  </si>
  <si>
    <t>Craft_756</t>
  </si>
  <si>
    <t>Craft_757</t>
  </si>
  <si>
    <t>Craft_758</t>
  </si>
  <si>
    <t>Craft_759</t>
  </si>
  <si>
    <t>Craft_760</t>
  </si>
  <si>
    <t>Craft_761</t>
  </si>
  <si>
    <t>1차블루스톰 신발</t>
  </si>
  <si>
    <t>Craft_762</t>
  </si>
  <si>
    <t>Craft_763</t>
  </si>
  <si>
    <t>스프라우트 신발</t>
  </si>
  <si>
    <t>Craft_764</t>
  </si>
  <si>
    <t>2차에인션트쉘 신발</t>
  </si>
  <si>
    <t>Craft_765</t>
  </si>
  <si>
    <t>Craft_766</t>
  </si>
  <si>
    <t>Craft_767</t>
  </si>
  <si>
    <t>Craft_768</t>
  </si>
  <si>
    <t>Craft_769</t>
  </si>
  <si>
    <t>3차일루져니스트 신발</t>
  </si>
  <si>
    <t>Craft_770</t>
  </si>
  <si>
    <t>Craft_771</t>
  </si>
  <si>
    <t>Craft_772</t>
  </si>
  <si>
    <t>Craft_773</t>
  </si>
  <si>
    <t>Craft_774</t>
  </si>
  <si>
    <t>4차프리즘코트 신발</t>
  </si>
  <si>
    <t>Craft_775</t>
  </si>
  <si>
    <t>Craft_776</t>
  </si>
  <si>
    <t>Craft_777</t>
  </si>
  <si>
    <t>Craft_778</t>
  </si>
  <si>
    <t>Craft_779</t>
  </si>
  <si>
    <t>Craft_780</t>
  </si>
  <si>
    <t>Craft_781</t>
  </si>
  <si>
    <t>5차스펠바인 신발</t>
  </si>
  <si>
    <t>Craft_782</t>
  </si>
  <si>
    <t>Craft_783</t>
  </si>
  <si>
    <t>Craft_784</t>
  </si>
  <si>
    <t>Craft_785</t>
  </si>
  <si>
    <t>Craft_786</t>
  </si>
  <si>
    <t>Craft_787</t>
  </si>
  <si>
    <t>Craft_788</t>
  </si>
  <si>
    <t>아이언 신수</t>
  </si>
  <si>
    <t>Craft_789</t>
  </si>
  <si>
    <t>Craft_790</t>
  </si>
  <si>
    <t>Craft_791</t>
  </si>
  <si>
    <t>신성한 신수</t>
  </si>
  <si>
    <t>아이언 울프</t>
  </si>
  <si>
    <t>Craft_792</t>
  </si>
  <si>
    <t>Craft_793</t>
  </si>
  <si>
    <t>Craft_794</t>
  </si>
  <si>
    <t>골드 신수</t>
  </si>
  <si>
    <t>홀리 울프</t>
  </si>
  <si>
    <t>Craft_795</t>
  </si>
  <si>
    <t>Craft_796</t>
  </si>
  <si>
    <t>Craft_797</t>
  </si>
  <si>
    <t>중급 체력포션</t>
  </si>
  <si>
    <t>조개</t>
  </si>
  <si>
    <t>Craft_798</t>
  </si>
  <si>
    <t>물의 결정체</t>
  </si>
  <si>
    <t>Craft_799</t>
  </si>
  <si>
    <t>하급 체력포션</t>
  </si>
  <si>
    <t>Craft_800</t>
  </si>
  <si>
    <t>Craft_801</t>
  </si>
  <si>
    <t>최하급 체력포션</t>
  </si>
  <si>
    <t>Craft_802</t>
  </si>
  <si>
    <t>Craft_803</t>
  </si>
  <si>
    <t>최상급 마나포션</t>
  </si>
  <si>
    <t>Craft_804</t>
  </si>
  <si>
    <t>Craft_805</t>
  </si>
  <si>
    <t>최상급 곰장어</t>
  </si>
  <si>
    <t>Craft_806</t>
  </si>
  <si>
    <t>중급 마나포션</t>
  </si>
  <si>
    <t>Craft_807</t>
  </si>
  <si>
    <t>Craft_808</t>
  </si>
  <si>
    <t>하급 마나포션</t>
  </si>
  <si>
    <t>Craft_809</t>
  </si>
  <si>
    <t>Craft_810</t>
  </si>
  <si>
    <t>최하급 마나포션</t>
  </si>
  <si>
    <t>Craft_811</t>
  </si>
  <si>
    <t>Craft_812</t>
  </si>
  <si>
    <t>중형 듀얼포션</t>
  </si>
  <si>
    <t>곰장어</t>
  </si>
  <si>
    <t>Craft_813</t>
  </si>
  <si>
    <t>소형 듀얼포션</t>
  </si>
  <si>
    <t>다랑어</t>
  </si>
  <si>
    <t>Craft_814</t>
  </si>
  <si>
    <t>귀환 위치 기록</t>
  </si>
  <si>
    <t>호박 머리</t>
  </si>
  <si>
    <t>Craft_815</t>
  </si>
  <si>
    <t>너덜너덜한 천</t>
  </si>
  <si>
    <t>Craft_816</t>
  </si>
  <si>
    <t>베르네오귀환 주문서</t>
  </si>
  <si>
    <t>귀환석 조각</t>
  </si>
  <si>
    <t>Craft_817</t>
  </si>
  <si>
    <t>베르네오 하늘빛 장석</t>
  </si>
  <si>
    <t>Craft_818</t>
  </si>
  <si>
    <t>루피넬 귀환 주문서</t>
  </si>
  <si>
    <t>Craft_819</t>
  </si>
  <si>
    <t>루피넬 사암</t>
  </si>
  <si>
    <t>Craft_820</t>
  </si>
  <si>
    <t>템프테룬 귀환 주문서</t>
  </si>
  <si>
    <t>Craft_821</t>
  </si>
  <si>
    <t>템프테룬 얼음 꽃</t>
  </si>
  <si>
    <t>Craft_822</t>
  </si>
  <si>
    <t>낡은 가죽 가방</t>
  </si>
  <si>
    <t>Craft_823</t>
  </si>
  <si>
    <t>가죽 조각</t>
  </si>
  <si>
    <t>Craft_824</t>
  </si>
  <si>
    <t>Craft_825</t>
  </si>
  <si>
    <t>Craft_826</t>
  </si>
  <si>
    <t>Craft_827</t>
  </si>
  <si>
    <t>Craft_828</t>
  </si>
  <si>
    <t>강화제</t>
  </si>
  <si>
    <t>Craft_829</t>
  </si>
  <si>
    <t>뼈가루</t>
  </si>
  <si>
    <t>뼈 조각</t>
  </si>
  <si>
    <t>Craft_830</t>
  </si>
  <si>
    <t>Craft_831</t>
  </si>
  <si>
    <t>Craft_832</t>
  </si>
  <si>
    <t>나무 줄기</t>
  </si>
  <si>
    <t>Craft_833</t>
  </si>
  <si>
    <t>Craft_834</t>
  </si>
  <si>
    <t>Craft_835</t>
  </si>
  <si>
    <t>정제된 물고기 기름</t>
  </si>
  <si>
    <t>물고기 지느러미</t>
  </si>
  <si>
    <t>Craft_836</t>
  </si>
  <si>
    <t>질긴 끈</t>
  </si>
  <si>
    <t>Craft_837</t>
  </si>
  <si>
    <t>숯</t>
  </si>
  <si>
    <t>Craft_838</t>
  </si>
  <si>
    <t>Craft_839</t>
  </si>
  <si>
    <t>미스릴 판</t>
  </si>
  <si>
    <t>미스릴 원석</t>
  </si>
  <si>
    <t>Craft_840</t>
  </si>
  <si>
    <t>Craft_841</t>
  </si>
  <si>
    <t>강화금속실</t>
  </si>
  <si>
    <t>Craft_842</t>
  </si>
  <si>
    <t>Craft_843</t>
  </si>
  <si>
    <t>Craft_844</t>
  </si>
  <si>
    <t>Craft_845</t>
  </si>
  <si>
    <t>물고기 기름 진액</t>
  </si>
  <si>
    <t>Craft_846</t>
  </si>
  <si>
    <t>Craft_847</t>
  </si>
  <si>
    <t>Craft_848</t>
  </si>
  <si>
    <t>Craft_849</t>
  </si>
  <si>
    <t>하늘빛 강화제</t>
  </si>
  <si>
    <t>Craft_850</t>
  </si>
  <si>
    <t>Craft_851</t>
  </si>
  <si>
    <t>Craft_852</t>
  </si>
  <si>
    <t>은제 거푸집</t>
  </si>
  <si>
    <t>은</t>
  </si>
  <si>
    <t>Craft_853</t>
  </si>
  <si>
    <t>Craft_854</t>
  </si>
  <si>
    <t>Craft_855</t>
  </si>
  <si>
    <t>Craft_856</t>
  </si>
  <si>
    <t>Craft_857</t>
  </si>
  <si>
    <t>Craft_858</t>
  </si>
  <si>
    <t>합성끈</t>
  </si>
  <si>
    <t>Craft_859</t>
  </si>
  <si>
    <t>Craft_860</t>
  </si>
  <si>
    <t>고급가죽</t>
  </si>
  <si>
    <t>Craft_861</t>
  </si>
  <si>
    <t>Craft_862</t>
  </si>
  <si>
    <t>Craft_863</t>
  </si>
  <si>
    <t>금속천</t>
  </si>
  <si>
    <t>Craft_864</t>
  </si>
  <si>
    <t>Craft_865</t>
  </si>
  <si>
    <t>정교한 은제 거푸집</t>
  </si>
  <si>
    <t>Craft_866</t>
  </si>
  <si>
    <t>Craft_867</t>
  </si>
  <si>
    <t>Craft_868</t>
  </si>
  <si>
    <t>장인의 골쇠</t>
  </si>
  <si>
    <t>순도 높은 강화석</t>
  </si>
  <si>
    <t>Craft_869</t>
  </si>
  <si>
    <t>Craft_870</t>
  </si>
  <si>
    <t>윤활액</t>
  </si>
  <si>
    <t>Craft_871</t>
  </si>
  <si>
    <t>장인의 모루</t>
  </si>
  <si>
    <t>용접제</t>
  </si>
  <si>
    <t>Craft_872</t>
  </si>
  <si>
    <t>Craft_873</t>
  </si>
  <si>
    <t>Craft_874</t>
  </si>
  <si>
    <t>Craft_875</t>
  </si>
  <si>
    <t>Craft_876</t>
  </si>
  <si>
    <t>Craft_877</t>
  </si>
  <si>
    <t>정제된 오리하루콘</t>
  </si>
  <si>
    <t>오리하루콘 원석</t>
  </si>
  <si>
    <t>Craft_878</t>
  </si>
  <si>
    <t>Craft_879</t>
  </si>
  <si>
    <t>Craft_880</t>
  </si>
  <si>
    <t>장인의 거푸집</t>
  </si>
  <si>
    <t>아다만 타이트</t>
  </si>
  <si>
    <t>Craft_881</t>
  </si>
  <si>
    <t>Craft_882</t>
  </si>
  <si>
    <t>Craft_883</t>
  </si>
  <si>
    <t>강화된 장인의 거푸집</t>
  </si>
  <si>
    <t>Craft_884</t>
  </si>
  <si>
    <t>백금</t>
  </si>
  <si>
    <t>Craft_885</t>
  </si>
  <si>
    <t>Craft_886</t>
  </si>
  <si>
    <t>아다만타이트 몰드</t>
  </si>
  <si>
    <t>Craft_887</t>
  </si>
  <si>
    <t>Craft_888</t>
  </si>
  <si>
    <t>Craft_889</t>
  </si>
  <si>
    <t>장인의 몰드</t>
  </si>
  <si>
    <t>Craft_890</t>
  </si>
  <si>
    <t>에메랄드</t>
  </si>
  <si>
    <t>Craft_891</t>
  </si>
  <si>
    <t>Craft_892</t>
  </si>
  <si>
    <t>장인의 걸작 몰드</t>
  </si>
  <si>
    <t>Craft_893</t>
  </si>
  <si>
    <t>Craft_894</t>
  </si>
  <si>
    <t>Craft_895</t>
  </si>
  <si>
    <t>장인의 걸작 모루</t>
  </si>
  <si>
    <t>Craft_896</t>
  </si>
  <si>
    <t>Craft_897</t>
  </si>
  <si>
    <t>Craft_898</t>
  </si>
  <si>
    <t>장인의 걸작 골쇠</t>
  </si>
  <si>
    <t>Craft_899</t>
  </si>
  <si>
    <t>Craft_900</t>
  </si>
  <si>
    <t>Craft_901</t>
  </si>
  <si>
    <t>녹색 털 뭉치</t>
  </si>
  <si>
    <t>Craft_902</t>
  </si>
  <si>
    <t>커다란 꽃 잎</t>
  </si>
  <si>
    <t>Craft_903</t>
  </si>
  <si>
    <t>Craft_904</t>
  </si>
  <si>
    <t>Craft_905</t>
  </si>
  <si>
    <t>Craft_906</t>
  </si>
  <si>
    <t>Craft_907</t>
  </si>
  <si>
    <t>Craft_908</t>
  </si>
  <si>
    <t>Craft_909</t>
  </si>
  <si>
    <t>Craft_910</t>
  </si>
  <si>
    <t>Craft_911</t>
  </si>
  <si>
    <t>Craft_912</t>
  </si>
  <si>
    <t>Craft_913</t>
  </si>
  <si>
    <t>Craft_914</t>
  </si>
  <si>
    <t>Craft_915</t>
  </si>
  <si>
    <t>Craft_916</t>
  </si>
  <si>
    <t>Craft_917</t>
  </si>
  <si>
    <t>Craft_918</t>
  </si>
  <si>
    <t>Craft_919</t>
  </si>
  <si>
    <t>Craft_920</t>
  </si>
  <si>
    <t>Craft_921</t>
  </si>
  <si>
    <t>Craft_922</t>
  </si>
  <si>
    <t>Craft_923</t>
  </si>
  <si>
    <t>Craft_924</t>
  </si>
  <si>
    <t>Craft_925</t>
  </si>
  <si>
    <t>Craft_926</t>
  </si>
  <si>
    <t>Craft_927</t>
  </si>
  <si>
    <t>Craft_928</t>
  </si>
  <si>
    <t>Craft_929</t>
  </si>
  <si>
    <t>뾰족한 갈비뼈</t>
  </si>
  <si>
    <t>Craft_930</t>
  </si>
  <si>
    <t>Craft_931</t>
  </si>
  <si>
    <t>Craft_932</t>
  </si>
  <si>
    <t>Craft_933</t>
  </si>
  <si>
    <t>Craft_934</t>
  </si>
  <si>
    <t>Craft_935</t>
  </si>
  <si>
    <t>Craft_936</t>
  </si>
  <si>
    <t>초록색 가죽</t>
  </si>
  <si>
    <t>Craft_937</t>
  </si>
  <si>
    <t>Craft_938</t>
  </si>
  <si>
    <t>Craft_939</t>
  </si>
  <si>
    <t>부드러운 고블린 뱃살</t>
  </si>
  <si>
    <t>Craft_940</t>
  </si>
  <si>
    <t>Craft_941</t>
  </si>
  <si>
    <t>Craft_942</t>
  </si>
  <si>
    <t>Craft_943</t>
  </si>
  <si>
    <t>망가진 깃털</t>
  </si>
  <si>
    <t>Craft_944</t>
  </si>
  <si>
    <t>가벼운 깃털</t>
  </si>
  <si>
    <t>Craft_945</t>
  </si>
  <si>
    <t>Craft_946</t>
  </si>
  <si>
    <t>Craft_947</t>
  </si>
  <si>
    <t>Craft_948</t>
  </si>
  <si>
    <t>Craft_949</t>
  </si>
  <si>
    <t>Craft_950</t>
  </si>
  <si>
    <t>Craft_951</t>
  </si>
  <si>
    <t>Craft_952</t>
  </si>
  <si>
    <t>Craft_953</t>
  </si>
  <si>
    <t>Craft_954</t>
  </si>
  <si>
    <t>Craft_955</t>
  </si>
  <si>
    <t>Craft_956</t>
  </si>
  <si>
    <t>Craft_957</t>
  </si>
  <si>
    <t>망가진 칼날</t>
  </si>
  <si>
    <t>Craft_958</t>
  </si>
  <si>
    <t>Craft_959</t>
  </si>
  <si>
    <t>Craft_960</t>
  </si>
  <si>
    <t>Craft_961</t>
  </si>
  <si>
    <t>Craft_962</t>
  </si>
  <si>
    <t>두손활 7차 활대</t>
  </si>
  <si>
    <t>Craft_963</t>
  </si>
  <si>
    <t>Craft_964</t>
  </si>
  <si>
    <t>Pass</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</si>
  <si>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</si>
  <si>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</si>
  <si>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</si>
  <si>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</si>
  <si>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</si>
  <si>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</si>
  <si>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</si>
  <si>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</si>
  <si>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</si>
  <si>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G001.1</t>
  </si>
  <si>
    <t>파티신청</t>
  </si>
  <si>
    <t>현재 상태 : 플레이어</t>
  </si>
  <si>
    <t>파티초대 요청</t>
    <phoneticPr fontId="2" type="noConversion"/>
  </si>
  <si>
    <t>상대방이 거부</t>
    <phoneticPr fontId="2" type="noConversion"/>
  </si>
  <si>
    <t>시스템 메시지 창에 "[XX]has declined your invitation to the party" 라는 메시지가 나타난다.</t>
    <phoneticPr fontId="2" type="noConversion"/>
  </si>
  <si>
    <t>G001.3</t>
  </si>
  <si>
    <t>파티초대 받음</t>
    <phoneticPr fontId="2" type="noConversion"/>
  </si>
  <si>
    <t>초대 받고 거부</t>
    <phoneticPr fontId="2" type="noConversion"/>
  </si>
  <si>
    <t>무반응</t>
    <phoneticPr fontId="2" type="noConversion"/>
  </si>
  <si>
    <t>Pass</t>
    <phoneticPr fontId="2" type="noConversion"/>
  </si>
  <si>
    <t>G001.4</t>
  </si>
  <si>
    <t>상대방이 다른 
파티원</t>
    <phoneticPr fontId="2" type="noConversion"/>
  </si>
  <si>
    <t>"That player is already in a party."이라는 메시지창 팝업</t>
    <phoneticPr fontId="2" type="noConversion"/>
  </si>
  <si>
    <t>V001</t>
  </si>
  <si>
    <t>상대방이 수락</t>
    <phoneticPr fontId="2" type="noConversion"/>
  </si>
  <si>
    <t>파티장이 됨</t>
    <phoneticPr fontId="2" type="noConversion"/>
  </si>
  <si>
    <t>G005.2</t>
  </si>
  <si>
    <t>현재 상태 : 파티장</t>
  </si>
  <si>
    <t>That player is already in a party.이라는 메시지창 팝업</t>
  </si>
  <si>
    <t>G005.1</t>
  </si>
  <si>
    <t>시스템 메시지 창에 "[XX]has declined your invitation to the party" 라는 메시지가 나타난다.</t>
  </si>
  <si>
    <t>V005</t>
  </si>
  <si>
    <t>파티에 
상대방이 추가</t>
    <phoneticPr fontId="2" type="noConversion"/>
  </si>
  <si>
    <t>V006</t>
  </si>
  <si>
    <t>권한위임 함</t>
    <phoneticPr fontId="2" type="noConversion"/>
  </si>
  <si>
    <t>-</t>
    <phoneticPr fontId="2" type="noConversion"/>
  </si>
  <si>
    <t>파티원으로 전환</t>
    <phoneticPr fontId="2" type="noConversion"/>
  </si>
  <si>
    <t>V002</t>
  </si>
  <si>
    <t>현재 상태 : 파티원</t>
  </si>
  <si>
    <t>파티초대 권한이 없다는 메시지 팝업</t>
    <phoneticPr fontId="2" type="noConversion"/>
  </si>
  <si>
    <t>Pass</t>
    <phoneticPr fontId="2" type="noConversion"/>
  </si>
  <si>
    <t>V003</t>
  </si>
  <si>
    <t>권한위임 받음</t>
    <phoneticPr fontId="2" type="noConversion"/>
  </si>
  <si>
    <t>파티장으로 전환</t>
    <phoneticPr fontId="2" type="noConversion"/>
  </si>
  <si>
    <t>V007</t>
  </si>
  <si>
    <t>파티 탈퇴</t>
    <phoneticPr fontId="2" type="noConversion"/>
  </si>
  <si>
    <t>플레이어로 전환</t>
    <phoneticPr fontId="2" type="noConversion"/>
  </si>
  <si>
    <t>G001.2</t>
  </si>
  <si>
    <t>파티초대 받고 수락 함</t>
    <phoneticPr fontId="2" type="noConversion"/>
  </si>
  <si>
    <t>초대 받고 수락</t>
    <phoneticPr fontId="2" type="noConversion"/>
  </si>
  <si>
    <t>파티원이 됨</t>
    <phoneticPr fontId="2" type="noConversion"/>
  </si>
  <si>
    <t>V004</t>
  </si>
  <si>
    <t>Party_001</t>
    <phoneticPr fontId="2" type="noConversion"/>
  </si>
  <si>
    <t>UI</t>
    <phoneticPr fontId="2" type="noConversion"/>
  </si>
  <si>
    <t>파티 상태에서 파티에 다른 플레이어가 초대 되었을때</t>
    <phoneticPr fontId="2" type="noConversion"/>
  </si>
  <si>
    <t>시스템 메시지창에 합류 메시지 출력</t>
  </si>
  <si>
    <t>Party_002</t>
  </si>
  <si>
    <t>같은 파티원이 파티에서 나갔을 경우</t>
    <phoneticPr fontId="2" type="noConversion"/>
  </si>
  <si>
    <t>시스템 메시지창에 탈되 메시지 출력</t>
  </si>
  <si>
    <t>Party_003</t>
  </si>
  <si>
    <t>기타</t>
    <phoneticPr fontId="2" type="noConversion"/>
  </si>
  <si>
    <t>파티 인원 초과 수 확인</t>
    <phoneticPr fontId="2" type="noConversion"/>
  </si>
  <si>
    <t>최대한 많은 인원으로 파티해본다.</t>
    <phoneticPr fontId="2" type="noConversion"/>
  </si>
  <si>
    <t>파티 가능한 최대 인원은 5명이여야 한다.
5명 초과 파티시 파티가 불가능하며 파티인원수가 초과되었는 메시지창이 팝업되어야 한다.</t>
    <phoneticPr fontId="2" type="noConversion"/>
  </si>
  <si>
    <t>Party_004</t>
  </si>
  <si>
    <t>2명이서 파티를 하고 있을 때 1명이 탈퇴</t>
    <phoneticPr fontId="2" type="noConversion"/>
  </si>
  <si>
    <t>자동으로 파티 해산</t>
    <phoneticPr fontId="2" type="noConversion"/>
  </si>
  <si>
    <t>Party_005</t>
  </si>
  <si>
    <t>파티 정보창 확인</t>
    <phoneticPr fontId="2" type="noConversion"/>
  </si>
  <si>
    <t>화면 좌측</t>
    <phoneticPr fontId="2" type="noConversion"/>
  </si>
  <si>
    <t>파티를 하면 파티정보창이 출력되어야 한다.
파티에서 탈퇴하면 탈퇴된 파티원정보창은 사라져야 한다.</t>
    <phoneticPr fontId="2" type="noConversion"/>
  </si>
  <si>
    <t>Party_006</t>
  </si>
  <si>
    <t>파티 플레이</t>
    <phoneticPr fontId="2" type="noConversion"/>
  </si>
  <si>
    <t>공통</t>
    <phoneticPr fontId="2" type="noConversion"/>
  </si>
  <si>
    <t>파티원의 정보</t>
    <phoneticPr fontId="2" type="noConversion"/>
  </si>
  <si>
    <t>실시간 갱신 확인</t>
    <phoneticPr fontId="2" type="noConversion"/>
  </si>
  <si>
    <t>파티원들의 HP/MP/레벨변경 정보가 실시간 갱신</t>
    <phoneticPr fontId="2" type="noConversion"/>
  </si>
  <si>
    <t>포션으로 회복 하면 파티 정보창에 회복 모션이 보이지만, 자동으로 회복 하는것으로 회복하면 회복된 것이 보이지 않는다.</t>
    <phoneticPr fontId="2" type="noConversion"/>
  </si>
  <si>
    <t>Party_007</t>
  </si>
  <si>
    <t>파티원의 공격 및 움직임 확인</t>
    <phoneticPr fontId="2" type="noConversion"/>
  </si>
  <si>
    <t>파티원의 공격 및 스킬 사용 후 움직임 확인</t>
    <phoneticPr fontId="2" type="noConversion"/>
  </si>
  <si>
    <t>파티원의 공격 및 스킬 사용에 따른 움직임 딜레이가 없어야 한다.</t>
    <phoneticPr fontId="2" type="noConversion"/>
  </si>
  <si>
    <t>Party_008</t>
  </si>
  <si>
    <t xml:space="preserve">파티 정보창
</t>
    <phoneticPr fontId="2" type="noConversion"/>
  </si>
  <si>
    <t>자신의 캐릭터 정보창에 마우스 오른쪽 버튼 클릭</t>
    <phoneticPr fontId="2" type="noConversion"/>
  </si>
  <si>
    <t>파티장 일 경우</t>
    <phoneticPr fontId="2" type="noConversion"/>
  </si>
  <si>
    <t>자유획득, 순서대로 획득, 파티장 획득, 파티 떠나기, 취소가 나타나야 한다. (자유획득, 순서대로 획득, 파티장 획득 기능 미구현)</t>
    <phoneticPr fontId="2" type="noConversion"/>
  </si>
  <si>
    <t>Party_009</t>
  </si>
  <si>
    <t>일반 파티원일 경우</t>
    <phoneticPr fontId="2" type="noConversion"/>
  </si>
  <si>
    <t>파티떠나기, 취소가 나타나야 한다.</t>
    <phoneticPr fontId="2" type="noConversion"/>
  </si>
  <si>
    <t>Party_010</t>
  </si>
  <si>
    <t>메뉴창에서 "파티떠나기" 버튼 클릭</t>
    <phoneticPr fontId="2" type="noConversion"/>
  </si>
  <si>
    <t>파티 해제가 되며
채팅창에 "파티가 해제되었습니다." 메시지 출력
파티장일 경우에는 파티장 권한이 다른 파티원에게 랜덤하게 넘어감</t>
    <phoneticPr fontId="2" type="noConversion"/>
  </si>
  <si>
    <t>Party_011</t>
  </si>
  <si>
    <t>메뉴창에서 "취소" 버튼 클릭</t>
    <phoneticPr fontId="2" type="noConversion"/>
  </si>
  <si>
    <t>캐릭터 메뉴 창 닫힘</t>
    <phoneticPr fontId="2" type="noConversion"/>
  </si>
  <si>
    <t>Party_012</t>
  </si>
  <si>
    <t xml:space="preserve">다른 파티원 정보창에 마우스 오른쪽 버튼 클릭
</t>
    <phoneticPr fontId="2" type="noConversion"/>
  </si>
  <si>
    <t xml:space="preserve">자신이 파티장 일 경우 </t>
    <phoneticPr fontId="2" type="noConversion"/>
  </si>
  <si>
    <t>귓속말, 파티장위임, 내보내기, 거래요청, 취소가 나타나야 한다.</t>
    <phoneticPr fontId="2" type="noConversion"/>
  </si>
  <si>
    <t>Party_013</t>
  </si>
  <si>
    <t>자신이 일반 파티원일 경우</t>
    <phoneticPr fontId="2" type="noConversion"/>
  </si>
  <si>
    <t>귓속말, 초대하기, 거래요청, 취소가 나타나야 한다. 
(초대하기 있는 이유 불명 기획 문의)</t>
    <phoneticPr fontId="2" type="noConversion"/>
  </si>
  <si>
    <t>Party_014</t>
  </si>
  <si>
    <t>메뉴창에서"귓속말" 버튼 클릭</t>
    <phoneticPr fontId="2" type="noConversion"/>
  </si>
  <si>
    <t>채팅창 입력 란이 귀속말 입력으로 활성화</t>
    <phoneticPr fontId="2" type="noConversion"/>
  </si>
  <si>
    <t>Party_015</t>
  </si>
  <si>
    <t>메뉴창에서"파티장위임" 버튼 클릭
(파티장에게만 있는 기능)</t>
    <phoneticPr fontId="2" type="noConversion"/>
  </si>
  <si>
    <t>파티장 변경</t>
    <phoneticPr fontId="2" type="noConversion"/>
  </si>
  <si>
    <t>Party_016</t>
  </si>
  <si>
    <t>시스템메시지창에 "[XX]is now the party leader." 메시지 출력
(파티 전원에게 표시된다.)</t>
    <phoneticPr fontId="2" type="noConversion"/>
  </si>
  <si>
    <t>Party_017</t>
  </si>
  <si>
    <t>메뉴창에서"내보내기" 버튼 클릭
(파티장에게만 있는 기능)</t>
    <phoneticPr fontId="2" type="noConversion"/>
  </si>
  <si>
    <t>그 파티원이 파티에서 내보내 진다.</t>
    <phoneticPr fontId="2" type="noConversion"/>
  </si>
  <si>
    <t>Party_018</t>
  </si>
  <si>
    <t>시스템 메시지창에 "[XX] has left the party."메시지 출력 (파티 탈퇴 되지 않은 파티원)
시스템 메시지창에 "[XX] The party has disbanded."메시지 출력 (파티 탈퇴 당한 파티원)</t>
    <phoneticPr fontId="2" type="noConversion"/>
  </si>
  <si>
    <t>Party_019</t>
  </si>
  <si>
    <t>메뉴창에서 "거래요청" 버튼 클릭</t>
    <phoneticPr fontId="2" type="noConversion"/>
  </si>
  <si>
    <t>거래가 되어야 한다.</t>
    <phoneticPr fontId="2" type="noConversion"/>
  </si>
  <si>
    <t>Party_020</t>
  </si>
  <si>
    <t>메뉴창에서"취소" 버튼 클릭</t>
    <phoneticPr fontId="2" type="noConversion"/>
  </si>
  <si>
    <t>Party_021</t>
  </si>
  <si>
    <t xml:space="preserve">파티 상태에서 클라이언트 종료 후 재접속하고 파티 상태 확인
</t>
    <phoneticPr fontId="2" type="noConversion"/>
  </si>
  <si>
    <t>파티 탈퇴 되어짐
파티장일 경우에는 파티장 권한이 다른 파티원에게 랜덤하게 넘어감</t>
    <phoneticPr fontId="2" type="noConversion"/>
  </si>
  <si>
    <t>Party_022</t>
  </si>
  <si>
    <t>UI 위치</t>
    <phoneticPr fontId="2" type="noConversion"/>
  </si>
  <si>
    <t>파티 정보창은 좌측 캐릭터 상태창 아래 표시 되어야 한다.
파티원 표시 순서는 자신-&gt; 파티장-&gt; 파티원1
순서로 표시 된어야 한다.</t>
    <phoneticPr fontId="2" type="noConversion"/>
  </si>
  <si>
    <t>Party_023</t>
  </si>
  <si>
    <t>UI 구성</t>
    <phoneticPr fontId="2" type="noConversion"/>
  </si>
  <si>
    <t>자신을 포함한 모든 파티원의 직업아이콘(클래스), 파티장, 캐릭터 명, HP, MP, AG 정보 표시되어야한다.</t>
  </si>
  <si>
    <t>Party_024</t>
  </si>
  <si>
    <t>파티원 위치정보</t>
    <phoneticPr fontId="2" type="noConversion"/>
  </si>
  <si>
    <t>미니맵</t>
    <phoneticPr fontId="2" type="noConversion"/>
  </si>
  <si>
    <t>파티원 표시확인</t>
    <phoneticPr fontId="2" type="noConversion"/>
  </si>
  <si>
    <t>미니맵에 파티원의 위치가 주황색 점으로 표시</t>
    <phoneticPr fontId="2" type="noConversion"/>
  </si>
  <si>
    <t>Party_025</t>
  </si>
  <si>
    <t>미니맵의 파티원 표시에 마우스 오버</t>
    <phoneticPr fontId="2" type="noConversion"/>
  </si>
  <si>
    <t>마우스 오버된 파티원의 캐릭터 명 노출</t>
    <phoneticPr fontId="2" type="noConversion"/>
  </si>
  <si>
    <t>Party_026</t>
  </si>
  <si>
    <t>필드맵(단축키M)</t>
    <phoneticPr fontId="2" type="noConversion"/>
  </si>
  <si>
    <t>필드맵에서 파티원 위치가 표시</t>
  </si>
  <si>
    <t>Party_027</t>
  </si>
  <si>
    <t>월드맵의 파티원 표시에 마우스 오버</t>
    <phoneticPr fontId="2" type="noConversion"/>
  </si>
  <si>
    <t xml:space="preserve">마우스 오버된 파티원의 캐릭터 명 노출, 위치 표시
</t>
    <phoneticPr fontId="2" type="noConversion"/>
  </si>
  <si>
    <t>Party_028</t>
  </si>
  <si>
    <t>채팅</t>
    <phoneticPr fontId="2" type="noConversion"/>
  </si>
  <si>
    <t>같은 지역의 파티원</t>
    <phoneticPr fontId="2" type="noConversion"/>
  </si>
  <si>
    <t>채팅의 파티 말로 문자 입력</t>
    <phoneticPr fontId="2" type="noConversion"/>
  </si>
  <si>
    <t>같은 파티원끼리 파티말이 가능해야 한다.</t>
    <phoneticPr fontId="2" type="noConversion"/>
  </si>
  <si>
    <t>Party_029</t>
  </si>
  <si>
    <t>다른 지역의 파티원</t>
    <phoneticPr fontId="2" type="noConversion"/>
  </si>
  <si>
    <t>Party_030</t>
  </si>
  <si>
    <t>일반 채팅에서 파티대화</t>
    <phoneticPr fontId="2" type="noConversion"/>
  </si>
  <si>
    <t xml:space="preserve"> "/p [할 말]"입력</t>
    <phoneticPr fontId="2" type="noConversion"/>
  </si>
  <si>
    <t>Party_031</t>
  </si>
  <si>
    <t>경험치 분배</t>
    <phoneticPr fontId="2" type="noConversion"/>
  </si>
  <si>
    <t>파티 사냥의 경험치 확인</t>
    <phoneticPr fontId="2" type="noConversion"/>
  </si>
  <si>
    <t>경험치 획득되어야 한다. (경험치 획득 유무 판단)</t>
    <phoneticPr fontId="2" type="noConversion"/>
  </si>
  <si>
    <t>Party_032</t>
  </si>
  <si>
    <t>유효 거리내에 파티원 존재 상태에서 파티 사냥</t>
    <phoneticPr fontId="2" type="noConversion"/>
  </si>
  <si>
    <t xml:space="preserve">유효 거리내에 있는 파티원들에게 경험치 분배되어짐[유효 거리에 대한 상세 기획서 필요] </t>
    <phoneticPr fontId="2" type="noConversion"/>
  </si>
  <si>
    <t>Party_033</t>
  </si>
  <si>
    <t>레벨에 따라 분배</t>
    <phoneticPr fontId="2" type="noConversion"/>
  </si>
  <si>
    <r>
      <t xml:space="preserve">레벨에 따른 비율로 경험치 분배 
Party 최종 경험치 X (Party원 A 의 레벨 / Party원 레벨 총 합) </t>
    </r>
    <r>
      <rPr>
        <sz val="11"/>
        <color rgb="FF0070C0"/>
        <rFont val="맑은 고딕"/>
        <family val="3"/>
        <charset val="129"/>
        <scheme val="major"/>
      </rPr>
      <t xml:space="preserve">
레벨 높은 Party원이 레벨이 낮은 Party원보다 더 많은 경험치를 얻어야 한다.</t>
    </r>
    <r>
      <rPr>
        <sz val="11"/>
        <rFont val="맑은 고딕"/>
        <family val="3"/>
        <charset val="129"/>
        <scheme val="major"/>
      </rPr>
      <t xml:space="preserve">
</t>
    </r>
    <phoneticPr fontId="2" type="noConversion"/>
  </si>
  <si>
    <t>경험치 분배 계산법에 대한 자세한 기획이 필요함</t>
    <phoneticPr fontId="2" type="noConversion"/>
  </si>
  <si>
    <t>Pass</t>
    <phoneticPr fontId="8" type="noConversion"/>
  </si>
  <si>
    <t>Fail</t>
    <phoneticPr fontId="8" type="noConversion"/>
  </si>
  <si>
    <t>N/A</t>
    <phoneticPr fontId="8" type="noConversion"/>
  </si>
  <si>
    <t>Incomplete</t>
    <phoneticPr fontId="10" type="noConversion"/>
  </si>
  <si>
    <t>Total</t>
    <phoneticPr fontId="8" type="noConversion"/>
  </si>
  <si>
    <t>Expect Result</t>
    <phoneticPr fontId="2" type="noConversion"/>
  </si>
  <si>
    <t>NPC_001</t>
  </si>
  <si>
    <t>상점 공통 기능</t>
  </si>
  <si>
    <t>상점 기본 기능</t>
  </si>
  <si>
    <t>NPC 클릭 이후 "상점(거
래하기)" 버튼 클릭</t>
  </si>
  <si>
    <t>화면에 뜨는 창 확인</t>
  </si>
  <si>
    <t>상점 UI 창, 인벤토리 창 생성</t>
  </si>
  <si>
    <t>NPC_002</t>
  </si>
  <si>
    <t>상점 UI창</t>
  </si>
  <si>
    <t>상점 UI창 화면 확인</t>
  </si>
  <si>
    <t>상품목록 탭이 디폴트로 선택되어 있어야한다.</t>
  </si>
  <si>
    <t>NPC_003</t>
  </si>
  <si>
    <t>상점 UI창 우측 상단의 "X" 클릭</t>
  </si>
  <si>
    <t>상점 UI창 닫힘</t>
  </si>
  <si>
    <t>NPC_004</t>
  </si>
  <si>
    <t>상품목록 탭 확인</t>
  </si>
  <si>
    <t xml:space="preserve">상품목록 탭의 상품목록(아이템목록) 확인
</t>
    <phoneticPr fontId="2" type="noConversion"/>
  </si>
  <si>
    <t>각각의 판매하는 상품목록이 있어야 한다.</t>
  </si>
  <si>
    <t>NPC_005</t>
  </si>
  <si>
    <t>상품목록 탭 하단의 페이지&lt;&gt; 버튼 클릭</t>
    <phoneticPr fontId="2" type="noConversion"/>
  </si>
  <si>
    <t>다음/이전 페이지로 이동되어야 한다.</t>
  </si>
  <si>
    <t>NPC_006</t>
  </si>
  <si>
    <t xml:space="preserve">상품목록 탭의 아이템 아이콘위에 마우스 오버
</t>
    <phoneticPr fontId="2" type="noConversion"/>
  </si>
  <si>
    <t>아이템에 대한 툴팁이 나타나야 한다.</t>
  </si>
  <si>
    <t>NPC_007</t>
  </si>
  <si>
    <t>아이템 구매 기능</t>
  </si>
  <si>
    <t>아이템 구입</t>
  </si>
  <si>
    <t xml:space="preserve">아이템을 클릭하고 "구입"버튼을 클릭 또는 아이템에 마우스를 오버하고 마우스 오른쪽버튼을 클릭
</t>
    <phoneticPr fontId="2" type="noConversion"/>
  </si>
  <si>
    <t>"[아이템명]을 구매하시겠습니까?'메시지 창이 생성</t>
  </si>
  <si>
    <t>NPC_008</t>
  </si>
  <si>
    <t>아이템 구입 메시지창의 "확인"버튼 클릭</t>
  </si>
  <si>
    <t>구매한 아이템의 가격만큼 인벤토리의 카롯 감소</t>
  </si>
  <si>
    <t>NPC_009</t>
  </si>
  <si>
    <t>인벤토리 창에 구매한 아이템 생성</t>
  </si>
  <si>
    <t>NPC_010</t>
  </si>
  <si>
    <t>채팅창에 "[아이템명]구매 성공" 메시지가  출력</t>
  </si>
  <si>
    <t>NPC_011</t>
  </si>
  <si>
    <t>선택아이템이 구매되어져야 한다.</t>
  </si>
  <si>
    <t>NPC_012</t>
  </si>
  <si>
    <t xml:space="preserve">아이템 구입 메시지창의 "취소"버튼 클릭
</t>
    <phoneticPr fontId="2" type="noConversion"/>
  </si>
  <si>
    <t>메시지창이 닫힘</t>
  </si>
  <si>
    <t>NPC_013</t>
  </si>
  <si>
    <t>판매</t>
  </si>
  <si>
    <t xml:space="preserve">인벤토리 창 </t>
  </si>
  <si>
    <t>인벤토리 창 화면 확인</t>
  </si>
  <si>
    <t>소지하고 있는 아이템의 아이콘과 개수가 보여야 한다.</t>
  </si>
  <si>
    <t>NPC_014</t>
  </si>
  <si>
    <t>인벤토리 창 하단에 소지한 카롯 액수 나타나야한다.</t>
  </si>
  <si>
    <t>NPC_015</t>
  </si>
  <si>
    <t xml:space="preserve">인벤토리 창에서 아이템을 클릭 후 상품목록 창으로 드래그 하여 아이템 판매
</t>
    <phoneticPr fontId="2" type="noConversion"/>
  </si>
  <si>
    <t xml:space="preserve">인벤토리 창에서 선택한 아이템의 아이콘이 사라지고 아이템이 여러 개 였을 경우 개수가 감소한다. 팔린 가격 만큼 카롯이 증가
</t>
  </si>
  <si>
    <t>Pass</t>
    <phoneticPr fontId="2" type="noConversion"/>
  </si>
  <si>
    <t>NPC_016</t>
  </si>
  <si>
    <t xml:space="preserve">채팅창에 "[상점] 000아이템이 000Goid에 판매되었습니다." 메시지 출력
</t>
    <phoneticPr fontId="2" type="noConversion"/>
  </si>
  <si>
    <t>NPC_017</t>
  </si>
  <si>
    <t>선택 아이템이 판매되어야 한다.</t>
  </si>
  <si>
    <t>NPC_018</t>
  </si>
  <si>
    <t>인벤토리 창 우측 상단의 "X"클릭</t>
  </si>
  <si>
    <t>인벤토리 창이 닫혀야 한다.</t>
  </si>
  <si>
    <t>NPC_019</t>
  </si>
  <si>
    <t>제조생산 공통 기능</t>
  </si>
  <si>
    <t>제조생산</t>
  </si>
  <si>
    <t xml:space="preserve">제조생산이 되는 NPC 클릭 후 
"제조생산" 버튼 클릭
</t>
  </si>
  <si>
    <t>아이템 제조 창 생성</t>
  </si>
  <si>
    <t>NPC_020</t>
  </si>
  <si>
    <t>아이템 제조 창</t>
  </si>
  <si>
    <t>아이템 제조 창 화면 확인</t>
  </si>
  <si>
    <t xml:space="preserve">좌측에 제조 가능한 아이템 목록이 보이고, 우측상단에는 제조되는 물품이 보여야한다. 우측 하단은 제조이 필요한 재료가 표시되어야 한다.
</t>
  </si>
  <si>
    <t>NPC_021</t>
  </si>
  <si>
    <t>제조가능한 아이템 목록</t>
  </si>
  <si>
    <t>각각의 제조가 가능한 아이템 목록이 나와야 한다.</t>
  </si>
  <si>
    <t>NPC_022</t>
  </si>
  <si>
    <t xml:space="preserve">좌측의 아이템 목록에서 제조하고자 하는 아이템명 클릭
</t>
    <phoneticPr fontId="2" type="noConversion"/>
  </si>
  <si>
    <t xml:space="preserve">우측 상단에 아이템명/조합비용/확률/설명/ 아이템 이미지가 노출되고 우측 하단에 필요한 재료의 개수와 아이템 이미지가 노출 되어야 한다.
</t>
    <phoneticPr fontId="2" type="noConversion"/>
  </si>
  <si>
    <t>NPC_023</t>
  </si>
  <si>
    <t xml:space="preserve">이미 소지하고 있는 아이템이 있을 시 아이템의 개수가 표시된다.
</t>
    <phoneticPr fontId="2" type="noConversion"/>
  </si>
  <si>
    <t>NPC_024</t>
  </si>
  <si>
    <t xml:space="preserve">조합하고자 하는 아이템의 재료가 모두 있는 경우 아이템 제조창의 "조합하기" 버튼 클릭
</t>
    <phoneticPr fontId="2" type="noConversion"/>
  </si>
  <si>
    <t xml:space="preserve">조합 성공, 채팅창에 "[아이템명]조합에 성공하였습니다." 메시지 출력
</t>
    <phoneticPr fontId="2" type="noConversion"/>
  </si>
  <si>
    <t>NPC_025</t>
  </si>
  <si>
    <t xml:space="preserve">소지하고 있는 모든 재료를 사용하고자 할 경우 "모두조합" 버튼 클릭
</t>
    <phoneticPr fontId="2" type="noConversion"/>
  </si>
  <si>
    <t xml:space="preserve">소지한 재료로 가능한 모든 조합 성공, 채팅창에 "[아이템명]조합에 성공하였습니다." 메시지 출력
</t>
    <phoneticPr fontId="2" type="noConversion"/>
  </si>
  <si>
    <t>NPC_026</t>
  </si>
  <si>
    <t>아이템 조합 성공</t>
  </si>
  <si>
    <t xml:space="preserve">조합에 성공한 아이템이 인벤토리에 생성되고 생성에 사용된 재료는 인벤토리 창에서 사라져야 한다.
</t>
    <phoneticPr fontId="2" type="noConversion"/>
  </si>
  <si>
    <t>NPC_027</t>
  </si>
  <si>
    <t>조합가능 아이템이 없을 경우</t>
  </si>
  <si>
    <t>"모두조합","조합하기" 버튼이 비활성화되어야 한다.</t>
  </si>
  <si>
    <t>NPC_028</t>
  </si>
  <si>
    <t>스크롤 바</t>
  </si>
  <si>
    <t>스크롤 바 활성화</t>
  </si>
  <si>
    <t>NPC_029</t>
  </si>
  <si>
    <t>아이템 제조 창 닫기</t>
  </si>
  <si>
    <t xml:space="preserve">아이템 제조 UI창 우측 상단의 "X"클릭 또는 "닫기" 버튼 클릭
</t>
    <phoneticPr fontId="2" type="noConversion"/>
  </si>
  <si>
    <t>아이템 제조 창이 닫힘</t>
  </si>
  <si>
    <t>각 NPC 별 기능</t>
  </si>
  <si>
    <t>NPC_030</t>
  </si>
  <si>
    <t>전직교관</t>
  </si>
  <si>
    <t>기능</t>
  </si>
  <si>
    <t>NPC 아이디 밑 전직교관 표시</t>
  </si>
  <si>
    <t>NPC_031</t>
  </si>
  <si>
    <t>NPC 클릭 후 클래스 전직 / 퀘스트 버튼 확인</t>
  </si>
  <si>
    <t>메뉴에 클래스 전직 / 퀘스트 버튼이 생성되어 있어야 한다.
[퀘스트는 퀘스트 Component]</t>
  </si>
  <si>
    <t>NPC_032</t>
  </si>
  <si>
    <t>클래스 전직</t>
    <phoneticPr fontId="2" type="noConversion"/>
  </si>
  <si>
    <t>"클래스 전직" 버튼 클릭</t>
  </si>
  <si>
    <t xml:space="preserve">하단 내용이 화면이 표시됨
각 클래스별 전직 2개 버튼 
각 버튼 옆 전직 비용이 표시
(예: [다크어쌔신10000/다크나이트10000] )
전직 별 특성 설명 창, 스크롤바 활성화
(각 직업에 맞는 전직으로 표시됨)
확인/취소 버튼
</t>
  </si>
  <si>
    <t>NPC_033</t>
  </si>
  <si>
    <t>각 전직 버튼 클릭</t>
  </si>
  <si>
    <t>출력 되는 창 확인</t>
  </si>
  <si>
    <t>클래서 전직 UI창 하단에 클래스에 대한 설명 출력</t>
  </si>
  <si>
    <t>NPC_034</t>
  </si>
  <si>
    <t>NPC_035</t>
  </si>
  <si>
    <t>전직조건을 모두 만족하는 상태에서 출력되는 창 확인 후 하단 "확인 "버튼 클릭</t>
    <phoneticPr fontId="2" type="noConversion"/>
  </si>
  <si>
    <t>전직 성공</t>
  </si>
  <si>
    <t>NPC_036</t>
  </si>
  <si>
    <t>인벤토리 창의 카롯 10000 차감 되고 전직증이 사라져야 한다.</t>
  </si>
  <si>
    <t>NPC_037</t>
  </si>
  <si>
    <t xml:space="preserve">출력되는 창 확인 후 하단 "취소" 버튼 클릭
</t>
    <phoneticPr fontId="2" type="noConversion"/>
  </si>
  <si>
    <t>클래스 전직 UI창 닫힘</t>
  </si>
  <si>
    <t>NPC_038</t>
  </si>
  <si>
    <t>전직증이 없을 경우</t>
    <phoneticPr fontId="2" type="noConversion"/>
  </si>
  <si>
    <t>하단 "확인 "버튼 클릭</t>
    <phoneticPr fontId="2" type="noConversion"/>
  </si>
  <si>
    <t>"전직증이 없습니다 " 메시지 창 생성</t>
    <phoneticPr fontId="2" type="noConversion"/>
  </si>
  <si>
    <t>NPC_039</t>
  </si>
  <si>
    <t>전직증 미소지 메시지창의 확인 버튼 클릭</t>
    <phoneticPr fontId="2" type="noConversion"/>
  </si>
  <si>
    <t>메시지창이 사라짐</t>
    <phoneticPr fontId="2" type="noConversion"/>
  </si>
  <si>
    <t>NPC_040</t>
  </si>
  <si>
    <t>레벨 부족 할 경우 각 클래스별 전직 버튼 선택
 [LV10/Lv45/LV75]</t>
  </si>
  <si>
    <t>하단 " 확인 "버튼 클릭</t>
  </si>
  <si>
    <t>"전직을 하기에 레벨이 부족합니다." 메시지 창 생성</t>
  </si>
  <si>
    <t>NPC_041</t>
  </si>
  <si>
    <t xml:space="preserve">레벨 부족 메시지 창 의 "확인" 버튼 클릭
</t>
    <phoneticPr fontId="2" type="noConversion"/>
  </si>
  <si>
    <t>메시지 창이 사라짐</t>
  </si>
  <si>
    <t>NPC_042</t>
  </si>
  <si>
    <t xml:space="preserve">클래스를 선택하지 않은 상태에서 "확인" 버튼 클릭
</t>
  </si>
  <si>
    <t>하단 " 확인" 버튼 클릭</t>
  </si>
  <si>
    <t>"전직할 클래스를 선택하세요"메시지 창 노출</t>
  </si>
  <si>
    <t>NPC_043</t>
  </si>
  <si>
    <t xml:space="preserve">클래스 선택 메시지 창의 "확인" 버튼 클릭
</t>
    <phoneticPr fontId="2" type="noConversion"/>
  </si>
  <si>
    <t>클래스 전직 UI창으로 돌아감</t>
  </si>
  <si>
    <t>NPC_044</t>
  </si>
  <si>
    <t>클래스 전직 UI창의 취소 버튼 클릭</t>
  </si>
  <si>
    <t>NPC_045</t>
  </si>
  <si>
    <t>창고</t>
  </si>
  <si>
    <t>NPC 아이디 및 창고 표시</t>
  </si>
  <si>
    <t>NPC_046</t>
  </si>
  <si>
    <t xml:space="preserve"> NPC 클릭 후 퀘스트 / 창고 / 창고 확장 버튼 확인</t>
  </si>
  <si>
    <t>메뉴에 퀘스트 / 창고 / 창고 확장 버튼이 생성 되어 있어야 한다.
[퀘스트는 퀘스트 Component]</t>
  </si>
  <si>
    <t>NPC_047</t>
  </si>
  <si>
    <t>"창고" 버튼 클릭</t>
  </si>
  <si>
    <t>화면 확인</t>
  </si>
  <si>
    <t>개인 창고/길드 창고/길드창고  버튼 존재, 닫기 버튼 존재</t>
  </si>
  <si>
    <t>NPC_048</t>
  </si>
  <si>
    <t>"닫기" 버튼 클릭</t>
  </si>
  <si>
    <t>창고 얼럿 창 닫힘</t>
  </si>
  <si>
    <t>NPC_049</t>
  </si>
  <si>
    <t>창의 우측 위 "X" 버튼 클릭</t>
  </si>
  <si>
    <t>NPC_050</t>
  </si>
  <si>
    <t xml:space="preserve">
"창고" 버튼 클릭 후 "개인창고" 버튼 클릭</t>
    <phoneticPr fontId="2" type="noConversion"/>
  </si>
  <si>
    <t>개인 창고 UI창, 소지품 창 열림</t>
  </si>
  <si>
    <t>NPC_051</t>
  </si>
  <si>
    <t xml:space="preserve">인벤토리의 아이템을 창고슬롯으로 드래그
</t>
    <phoneticPr fontId="2" type="noConversion"/>
  </si>
  <si>
    <t>개인 창고에 아이템이 들어감</t>
  </si>
  <si>
    <t>NPC_052</t>
  </si>
  <si>
    <t>인벤토리에서 해당 아이템이 사라짐</t>
  </si>
  <si>
    <t>NPC_053</t>
  </si>
  <si>
    <t>개인 창고안의 아이템에 마우스 오버</t>
  </si>
  <si>
    <t>아이템에 대한 정보 노출</t>
  </si>
  <si>
    <t>NPC_054</t>
  </si>
  <si>
    <t xml:space="preserve">소지품 창의 카롯(게임머니) 를 창고로 이동
</t>
    <phoneticPr fontId="2" type="noConversion"/>
  </si>
  <si>
    <t>창고에 카롯이 이동되어야 하고, 하단에 카롯 액수가 표시되어야 한다.</t>
    <phoneticPr fontId="2" type="noConversion"/>
  </si>
  <si>
    <t>NPC_055</t>
  </si>
  <si>
    <t>인벤토리에서 해당 카롯이 줄어들어야 한다.</t>
  </si>
  <si>
    <t>NPC_056</t>
  </si>
  <si>
    <t>창고에 들어간 카롯 확인</t>
  </si>
  <si>
    <t>집어 넣은 장소와 하단의 카롯의 숫치가 어야 한다.</t>
  </si>
  <si>
    <t>NPC_057</t>
  </si>
  <si>
    <t>창고안에 들어간 아이템 확인</t>
  </si>
  <si>
    <t>아이템이 집어 넣은  정확히 있어야 한다.</t>
  </si>
  <si>
    <t>NPC_058</t>
  </si>
  <si>
    <t xml:space="preserve">맡기려는 아이템이 창고에 이미 존재하는 경우
</t>
    <phoneticPr fontId="2" type="noConversion"/>
  </si>
  <si>
    <t xml:space="preserve">수량이 증가 하여야 한다.
장비의 경우 수량으로 증가하지 않고 별도 슬롯으로 보관된다.
</t>
  </si>
  <si>
    <t>NPC_059</t>
  </si>
  <si>
    <t>창고가 꽉찬 경우</t>
  </si>
  <si>
    <t xml:space="preserve">일반적인 경우, 창고가 가득차 더 이상 넣을 수 없다는 표시.
맡기려는 아이템이 창고에 이미 존재할때는 수량이 증가 해야함.
</t>
  </si>
  <si>
    <t>NPC_060</t>
  </si>
  <si>
    <t xml:space="preserve">창고의 같은 종류아이템 수량 한계값 확인
</t>
    <phoneticPr fontId="2" type="noConversion"/>
  </si>
  <si>
    <t>일반 100개 장비 1개 주문서 등 20개</t>
    <phoneticPr fontId="2" type="noConversion"/>
  </si>
  <si>
    <t>NPC_061</t>
  </si>
  <si>
    <t>개인 창고 의 "닫기" 버튼 클릭</t>
  </si>
  <si>
    <t>개인 창고 UI창 닫힘</t>
  </si>
  <si>
    <t>NPC_062</t>
  </si>
  <si>
    <t>개인 창고 우측 상단의 "X" 버튼 클릭</t>
  </si>
  <si>
    <t>NPC_063</t>
  </si>
  <si>
    <t>"길드창고" 버튼 클릭</t>
  </si>
  <si>
    <t>길드 가입 플레이어가 아닌 경우</t>
  </si>
  <si>
    <t>"길드 가입 플레이어가 아니거나 권한이 없습니다." 메시지 창 생성</t>
  </si>
  <si>
    <t>NPC_064</t>
  </si>
  <si>
    <t xml:space="preserve">권한이 없는 경우 </t>
  </si>
  <si>
    <t>창고에 물건을 넣을수 없어야 한다.</t>
  </si>
  <si>
    <t>NPC_065</t>
  </si>
  <si>
    <t>"확인" 버튼 클릭</t>
  </si>
  <si>
    <t>메시지 창 닫힘</t>
  </si>
  <si>
    <t>NPC_066</t>
  </si>
  <si>
    <t>권한이 있는 길드 가입 플레이어일 경우</t>
  </si>
  <si>
    <t>길드 창고 UI창, 소지품 창 열림</t>
  </si>
  <si>
    <t>NPC_067</t>
  </si>
  <si>
    <t xml:space="preserve">길드원 끼리 동시에 창고를 이용할 경우 확인
</t>
    <phoneticPr fontId="2" type="noConversion"/>
  </si>
  <si>
    <t>길드원과 길드창고를 동시에 사용할 수 있어야 한다.</t>
  </si>
  <si>
    <t>NPC_068</t>
  </si>
  <si>
    <t xml:space="preserve">인벤토리의 아이템을 창고슬롯으로 드래그
</t>
  </si>
  <si>
    <t>길드 창고에 아이템이 들어감</t>
  </si>
  <si>
    <t>길드창고 카롯 넣으면 클라이언트 다운</t>
  </si>
  <si>
    <t>NPC_069</t>
  </si>
  <si>
    <t>NPC_070</t>
  </si>
  <si>
    <t>길드 창고안의 아이템에 마우스 오버</t>
  </si>
  <si>
    <t>NPC_071</t>
  </si>
  <si>
    <t xml:space="preserve">맡기려는 아이템이 창고에 이미 존재하는 경우
</t>
  </si>
  <si>
    <t>수량이 증가 하여야 한다.
장비의 경우 수량으로 증가하지 않고 별도 슬롯으로 보관된다.</t>
    <phoneticPr fontId="2" type="noConversion"/>
  </si>
  <si>
    <t>NPC_072</t>
  </si>
  <si>
    <t>창고의 같은 종류아이템 수량 한계값 확인</t>
  </si>
  <si>
    <t>NPC_073</t>
  </si>
  <si>
    <t>길드 창고 의 "닫기" 버튼 클릭</t>
    <phoneticPr fontId="2" type="noConversion"/>
  </si>
  <si>
    <t>길드 창고 UI창 닫힘</t>
  </si>
  <si>
    <t>NPC_074</t>
  </si>
  <si>
    <t>길드 창고 우측 상단의 "X" 버튼 클릭</t>
    <phoneticPr fontId="2" type="noConversion"/>
  </si>
  <si>
    <t>NPC_075</t>
  </si>
  <si>
    <t>계정창고</t>
  </si>
  <si>
    <t>아이템을 창고로 드래그</t>
  </si>
  <si>
    <t>창고로 아이템이 이동되어야 한다.</t>
  </si>
  <si>
    <t>NPC_076</t>
  </si>
  <si>
    <t>아이템 위치 확인</t>
  </si>
  <si>
    <t>NPC_077</t>
  </si>
  <si>
    <t>아이템 창고에서 꺼내기</t>
    <phoneticPr fontId="2" type="noConversion"/>
  </si>
  <si>
    <t>아이템이 으로 꺼내져야 한다.</t>
  </si>
  <si>
    <t>NPC_078</t>
  </si>
  <si>
    <t>Spot</t>
    <phoneticPr fontId="2" type="noConversion"/>
  </si>
  <si>
    <t>창고 동기화</t>
  </si>
  <si>
    <t>한아이디로 아이템을 가지고 가면 다른아이디로 그 아이템이 으로 창고아서 사라져야 한다.
또는 아이템을 집어 넣으면 다른 아이디로도 보여야 한다.</t>
  </si>
  <si>
    <t>NPC_079</t>
  </si>
  <si>
    <t>창고확장</t>
  </si>
  <si>
    <t>"창고확장" 버튼 클릭</t>
  </si>
  <si>
    <t>화면에 뜨는 창 확인</t>
    <phoneticPr fontId="2" type="noConversion"/>
  </si>
  <si>
    <t>개인창고 확장 / 길드창고 확장 / 닫기 버튼 존재</t>
  </si>
  <si>
    <t>NPC_080</t>
  </si>
  <si>
    <t>창고 확장 창</t>
  </si>
  <si>
    <t>"닫기" 버튼 클릭</t>
    <phoneticPr fontId="2" type="noConversion"/>
  </si>
  <si>
    <t>창고확장 얼럿 창 닫힘</t>
  </si>
  <si>
    <t>NPC_081</t>
  </si>
  <si>
    <t>"X" 버튼 클릭</t>
    <phoneticPr fontId="2" type="noConversion"/>
  </si>
  <si>
    <t>NPC_082</t>
  </si>
  <si>
    <t>"개인창고 확장" 버튼 클릭</t>
    <phoneticPr fontId="2" type="noConversion"/>
  </si>
  <si>
    <t>UI</t>
    <phoneticPr fontId="2" type="noConversion"/>
  </si>
  <si>
    <t>창고 확장 확인 메시지창 팝업된다.
메시지창에는 비용이 표시되어야 한다.</t>
  </si>
  <si>
    <t>NPC_083</t>
  </si>
  <si>
    <t>창고 확장 메시지창 확인 클릭</t>
  </si>
  <si>
    <t>100,1000,10000으로 비용이 차감되어야 한다.</t>
  </si>
  <si>
    <t>NPC_084</t>
  </si>
  <si>
    <t>창고가 확장되어야 한다.</t>
  </si>
  <si>
    <t>NPC_085</t>
  </si>
  <si>
    <t>"길드창고 확장" 버튼 클릭</t>
    <phoneticPr fontId="2" type="noConversion"/>
  </si>
  <si>
    <t>NPC_086</t>
  </si>
  <si>
    <t>NPC_087</t>
  </si>
  <si>
    <t>NPC_088</t>
  </si>
  <si>
    <t>길드 관리인</t>
  </si>
  <si>
    <t>길드관리인</t>
    <phoneticPr fontId="2" type="noConversion"/>
  </si>
  <si>
    <t>NPC 아이디 및 길드관리인 표시</t>
  </si>
  <si>
    <t>NPC_089</t>
  </si>
  <si>
    <t>NPC 클릭 후 길드 창설 / 마크 등록 / 퀘스트 버튼 확인</t>
  </si>
  <si>
    <t>메뉴에 길드창설 / 마크등록 / 퀘스트 버튼이 생성되어 있어야 한다.
[퀘스트는 퀘스트 Component]</t>
    <phoneticPr fontId="2" type="noConversion"/>
  </si>
  <si>
    <t>NPC_090</t>
  </si>
  <si>
    <t>길드 창설</t>
  </si>
  <si>
    <t>"길드 창설" 버튼 클릭</t>
  </si>
  <si>
    <t>"만들고자 하는 길드의 이름을 입력 하십시오"라는 메시지창이 생성되며 길드 이름 입력창이 생성된다.</t>
    <phoneticPr fontId="2" type="noConversion"/>
  </si>
  <si>
    <t>NPC_091</t>
  </si>
  <si>
    <t>길드 이름 텍스트 입력 창</t>
  </si>
  <si>
    <t>길드 이름 텍스트 입력 창에 텍스트 입력</t>
    <phoneticPr fontId="2" type="noConversion"/>
  </si>
  <si>
    <t>텍스트 입력 되어짐</t>
  </si>
  <si>
    <t>NPC_092</t>
  </si>
  <si>
    <t>특수 문자,숫자,공백 입력시 확인</t>
    <phoneticPr fontId="2" type="noConversion"/>
  </si>
  <si>
    <t>입력안됨</t>
  </si>
  <si>
    <t>NPC_093</t>
  </si>
  <si>
    <t>길드 이름 텍스트 입력</t>
  </si>
  <si>
    <t>"확인" 버튼 클릭</t>
    <phoneticPr fontId="2" type="noConversion"/>
  </si>
  <si>
    <t>길드 생성되어짐 (자세한것은 길드 컴포넌트)</t>
  </si>
  <si>
    <t>NPC_094</t>
  </si>
  <si>
    <t>"c" 캐릭터 정보창을 열어 생성된 길드 확인</t>
    <phoneticPr fontId="2" type="noConversion"/>
  </si>
  <si>
    <t>생성된 길드이름이 Guild : 옆에 적혀야 한다.</t>
  </si>
  <si>
    <t>NPC_095</t>
  </si>
  <si>
    <t>길드 생성 창의 "취소"버튼 클릭</t>
    <phoneticPr fontId="2" type="noConversion"/>
  </si>
  <si>
    <t>길드 창설 창이 사라짐.</t>
  </si>
  <si>
    <t>NPC_096</t>
  </si>
  <si>
    <t>마크 등록</t>
  </si>
  <si>
    <t>"마크 등록" 버튼 클릭</t>
    <phoneticPr fontId="2" type="noConversion"/>
  </si>
  <si>
    <t>Create Guild Banner 창이 팝업 (자세한건 Guild컴포넌트에..)</t>
  </si>
  <si>
    <t>NPC_097</t>
  </si>
  <si>
    <t>낚시상점</t>
    <phoneticPr fontId="2" type="noConversion"/>
  </si>
  <si>
    <t>NPC아이디 밑 낚시상점 표시</t>
  </si>
  <si>
    <t>NPC_098</t>
  </si>
  <si>
    <t xml:space="preserve">NPC 클릭 후 상점(거래하기) / 랜덤교환 / 플레타 조각 모으기 / 가챠 시스템 /퀘스트 버튼 확인
</t>
    <phoneticPr fontId="2" type="noConversion"/>
  </si>
  <si>
    <t>메뉴에 상점(거래하기) / 랜덤교환 / 플레타 조각 모으기 / 카로또 /퀘스트 버튼이 생성되어 있어야 한다.
[퀘스트는 퀘스트 Component]</t>
    <phoneticPr fontId="2" type="noConversion"/>
  </si>
  <si>
    <t>NPC_099</t>
  </si>
  <si>
    <t>상점</t>
  </si>
  <si>
    <t>상점 공통 기능</t>
    <phoneticPr fontId="2" type="noConversion"/>
  </si>
  <si>
    <t>상점 공통 기능이 구현되어야 한다.[NPC_001]참조</t>
  </si>
  <si>
    <t>NPC_100</t>
  </si>
  <si>
    <t>랜덤 교환</t>
  </si>
  <si>
    <t>NPC 클릭 이후 "랜덤 교환" 버튼 클릭</t>
  </si>
  <si>
    <t>랜덤교환 창 생성, 인벤토리 창 생성</t>
  </si>
  <si>
    <t>NPC_101</t>
  </si>
  <si>
    <t>랜덤 교환 창 확인</t>
    <phoneticPr fontId="2" type="noConversion"/>
  </si>
  <si>
    <t>"해당관련 재료를 등록하면 원하는 결과물을 확인 할수 있습니다."메시지가 출력, 결과물("?"표시된 슬롯 1개), 재료(빈 슬롯 3개) 화면이 나타나야 한다.</t>
  </si>
  <si>
    <t>NPC_102</t>
  </si>
  <si>
    <t>재료 슬롯</t>
  </si>
  <si>
    <t xml:space="preserve">재료 슬롯창에 인벤토리의 아이템을 드레그
</t>
    <phoneticPr fontId="2" type="noConversion"/>
  </si>
  <si>
    <t>드래그된 조개 아이템이 재료 슬롯창에서 확인되어야 한다.</t>
  </si>
  <si>
    <t>NPC_103</t>
  </si>
  <si>
    <t xml:space="preserve">재료 슬롯창 3곳에 조개아이템 및 특정 아이템을 각각 드래그 
</t>
  </si>
  <si>
    <t>랜덤 교환 창의 "실행" 버튼을 클릭</t>
    <phoneticPr fontId="2" type="noConversion"/>
  </si>
  <si>
    <t xml:space="preserve">성공시 : 등록된 아이템 중 렌덤하게 한가지 아이템을 획득 할수 있어야 한다.
</t>
  </si>
  <si>
    <t>NPC_104</t>
  </si>
  <si>
    <t>랜덤 교환에 사용된 아이템은 인벤토리 창에서 사라짐</t>
  </si>
  <si>
    <t>NPC_105</t>
  </si>
  <si>
    <t>재료 슬롯창을 특정아이템 아닌 아이템을 드래그</t>
  </si>
  <si>
    <t>팝업창 확인</t>
  </si>
  <si>
    <t>The item doen't meet the conditions. 라는 메시지 창 팝업</t>
  </si>
  <si>
    <t>NPC_106</t>
  </si>
  <si>
    <t xml:space="preserve">메시지 창의 "확인" 버튼 클릭
</t>
  </si>
  <si>
    <t>메시지 창이 닫히고 랜덤교환 창으로 돌아감.</t>
  </si>
  <si>
    <t>NPC_107</t>
  </si>
  <si>
    <t>랜덤 교환 창 닫기</t>
  </si>
  <si>
    <t xml:space="preserve">랜덤 교환 창의 "취소"버튼 또는 "X" 버튼 클릭
</t>
    <phoneticPr fontId="2" type="noConversion"/>
  </si>
  <si>
    <t>랜덤교환 창이 닫혀야 한다.</t>
  </si>
  <si>
    <t>NPC_108</t>
  </si>
  <si>
    <t>플레타 조각 
모으기</t>
    <phoneticPr fontId="2" type="noConversion"/>
  </si>
  <si>
    <t>NPC 클릭 이후 "플레타 조각 모으기" 버튼 클릭</t>
  </si>
  <si>
    <t>플레타 잼 조각 모으기 창 생성, 인벤토리 창 생성</t>
  </si>
  <si>
    <t>NPC_109</t>
  </si>
  <si>
    <t>플레타 잼 조각 모으기 창 확인</t>
  </si>
  <si>
    <t>"해당관련 재료를 등록하면 원하는 결과물을 확인 할수 있습니다."메시지가 출력, 결과물(빈 슬롯 1개), 재료(빈 슬롯 3개) 화면이 나타나야 한다.</t>
  </si>
  <si>
    <t>NPC_110</t>
  </si>
  <si>
    <t>드래그된 아이템이 재료 슬롯창에서 확인되어야 한다.</t>
  </si>
  <si>
    <t>NPC_111</t>
  </si>
  <si>
    <t>재료 슬롯창에 금붕어아이템 및
 특정 아이템을 드래그</t>
  </si>
  <si>
    <t xml:space="preserve">플레타 잼 조각 모으기 창의 "실행" 버튼을 클릭
</t>
    <phoneticPr fontId="2" type="noConversion"/>
  </si>
  <si>
    <t>성공시 플레타 젬 조각을 얻을수 있어야 한다.</t>
  </si>
  <si>
    <t>NPC_112</t>
  </si>
  <si>
    <t>실패시 플레타 젬 조각을 얻을수 없어야 한다.</t>
  </si>
  <si>
    <t>NPC_113</t>
  </si>
  <si>
    <t>Full</t>
    <phoneticPr fontId="2" type="noConversion"/>
  </si>
  <si>
    <t>금붕어만 올려 놓았을 경우 실패 하면 금붕어 뼈를 얻어야 한다.</t>
  </si>
  <si>
    <t>NPC_114</t>
  </si>
  <si>
    <t>금붕어와 금붕어 뼈를 올려 놓았을 경우 실패 하면 조개 10개를 얻어야 한다.</t>
  </si>
  <si>
    <t>NPC_115</t>
  </si>
  <si>
    <t>플레타 잼 조각 모으기에 사용된 아이템은 인벤토리 창에서 사라짐</t>
  </si>
  <si>
    <t>NPC_116</t>
  </si>
  <si>
    <t xml:space="preserve">재료 슬롯창을 특정아이템으로
 채우지 않을 경우 </t>
  </si>
  <si>
    <t xml:space="preserve">플레타 잼 조각 모으기 창의 "실행" 버튼을 클릭
</t>
    <phoneticPr fontId="2" type="noConversion"/>
  </si>
  <si>
    <t>"슬롯에 아이템을 올려주세요." 메시지 창 생성</t>
  </si>
  <si>
    <t>NPC_117</t>
  </si>
  <si>
    <t xml:space="preserve">아이템 요청 메시지 창의 "확인" 버튼 클릭
</t>
    <phoneticPr fontId="2" type="noConversion"/>
  </si>
  <si>
    <t>메시지 창이 닫히고 플레타 잼 조각 모으기 창으로 돌아감.</t>
  </si>
  <si>
    <t>NPC_118</t>
  </si>
  <si>
    <t>플레타 잼 조각 모으기 창 닫기</t>
  </si>
  <si>
    <t xml:space="preserve">플레타 잼 조각 모으기 창의 "취소"버튼 또는 우측 상단의 "X" 버튼 클릭
</t>
    <phoneticPr fontId="2" type="noConversion"/>
  </si>
  <si>
    <t>플레타 잼 조각 모으기 창이 닫혀야 한다.</t>
  </si>
  <si>
    <t>NPC_119</t>
  </si>
  <si>
    <t>가챠 시스템</t>
  </si>
  <si>
    <t>NPC 클릭 후 "가챠 시스템"버튼 클릭</t>
  </si>
  <si>
    <t>카로또 창 생성, 인벤토리 창 생성</t>
  </si>
  <si>
    <t>NPC_120</t>
  </si>
  <si>
    <t>카로또 창 확인</t>
  </si>
  <si>
    <t>"Using clams. You can acquire an item of random grade."
메시지 출력</t>
    <phoneticPr fontId="2" type="noConversion"/>
  </si>
  <si>
    <t>NPC_121</t>
  </si>
  <si>
    <t>아이템 등급</t>
  </si>
  <si>
    <t>기본 배팅(필요 조개 갯 수)</t>
  </si>
  <si>
    <t>조개 아이템 사용하여 겜블을 할수 있어야 한다.</t>
  </si>
  <si>
    <t>NPC_122</t>
  </si>
  <si>
    <t>S등급</t>
  </si>
  <si>
    <t>으로 조개 아이템이 소모되어야 한다.</t>
  </si>
  <si>
    <t>NPC_123</t>
  </si>
  <si>
    <t>A등급</t>
  </si>
  <si>
    <t>NPC_124</t>
  </si>
  <si>
    <t>B등급</t>
  </si>
  <si>
    <t>NPC_125</t>
  </si>
  <si>
    <t>C등급</t>
  </si>
  <si>
    <t>NPC_126</t>
  </si>
  <si>
    <t>D등급</t>
  </si>
  <si>
    <t>NPC_127</t>
  </si>
  <si>
    <t>카로또 창 닫기</t>
  </si>
  <si>
    <t xml:space="preserve">카로또 창의 우측 상단의 "X" 버튼 클릭 또는 "취소"버튼 클릭
</t>
    <phoneticPr fontId="2" type="noConversion"/>
  </si>
  <si>
    <t>카로또 UI창 닫힘</t>
  </si>
  <si>
    <t>NPC_128</t>
  </si>
  <si>
    <t>방어구 상점</t>
  </si>
  <si>
    <t>방어구상점</t>
  </si>
  <si>
    <t>NPC아이디 밑 방어구상점 표시</t>
  </si>
  <si>
    <t>NPC_129</t>
  </si>
  <si>
    <t>NPC 클릭 후 상점(거래하기)/제조생산/퀘스트 버튼 확인</t>
  </si>
  <si>
    <t>메뉴에 상점(거래하기) / 제조생산 /퀘스트 버튼이 생성되어 있어야 한다.
[퀘스트는 퀘스트 Component]</t>
    <phoneticPr fontId="2" type="noConversion"/>
  </si>
  <si>
    <t>NPC_130</t>
  </si>
  <si>
    <t>상점(거래하기)</t>
  </si>
  <si>
    <t>NPC_131</t>
  </si>
  <si>
    <t>제조생산 공통 기능이 구현되어야 한다.[NPC_019]참조</t>
  </si>
  <si>
    <t>NPC_132</t>
  </si>
  <si>
    <t>제조 가능한 아이템 목록</t>
  </si>
  <si>
    <t>플레타 잼 아머/
블레이더 상의/블레이더 하의/블레이더 장갑/블레이더 신발/
로그 상의/로그 하의/로그 장갑/로그 신발/
헌터 상의/헌터 하의/ 헌터 장갑/ 헌터 신발
메이지 상의/메이지 하의/메이지 장갑/메이지 신발
소서러스 상의/소서러스 하의/소서러스 장갑/소서러스 신발
목록과 하위 아이템 명 노출</t>
  </si>
  <si>
    <t>NPC_133</t>
  </si>
  <si>
    <t>워프</t>
  </si>
  <si>
    <t>NPC아이디 밑 워프 표시</t>
  </si>
  <si>
    <t>NPC_134</t>
  </si>
  <si>
    <t>NPC 클릭 후 자신을 제외한 마을 버튼 확인</t>
  </si>
  <si>
    <t>각각 버튼의 [비용][요구레벨] 이 표시되어야 한다.</t>
  </si>
  <si>
    <t>NPC_135</t>
  </si>
  <si>
    <t>기능</t>
    <phoneticPr fontId="2" type="noConversion"/>
  </si>
  <si>
    <t>요구 레벨미만일 경우</t>
  </si>
  <si>
    <t>비용이 있을 경우</t>
  </si>
  <si>
    <t>워프가 불가능해야 한다.</t>
  </si>
  <si>
    <t>NPC_136</t>
  </si>
  <si>
    <t>요구 레벨 이상일 경우</t>
  </si>
  <si>
    <t>비용이 없을 경우</t>
  </si>
  <si>
    <t>NPC_137</t>
  </si>
  <si>
    <t>인벤토리창에서 비용이 으로 차감하고,
워프가 으로 가능해야한다.</t>
  </si>
  <si>
    <t>NPC_138</t>
  </si>
  <si>
    <t>무기상점</t>
  </si>
  <si>
    <t>NPC아이디 밑 무기상점 표시</t>
  </si>
  <si>
    <t>NPC_139</t>
  </si>
  <si>
    <t>NPC_140</t>
  </si>
  <si>
    <t>NPC_141</t>
  </si>
  <si>
    <t>NPC_142</t>
  </si>
  <si>
    <t>플레타 잼 아이템/두손검/두손창/듀얼단검/듀얼검/두손 활목록/소서러스 스테프/메이지 스테프 과 하위 아이템 명 노출</t>
  </si>
  <si>
    <t>NPC_143</t>
  </si>
  <si>
    <t>소모품 상점</t>
  </si>
  <si>
    <t>NPC 아이디 밑에 소모품 상점 표시</t>
  </si>
  <si>
    <t>NPC_144</t>
  </si>
  <si>
    <t xml:space="preserve">NPC 클릭 후 상점(거래하기)/제조생산/퀘스트  버튼 확인 </t>
  </si>
  <si>
    <t>NPC_145</t>
  </si>
  <si>
    <t>NPC_146</t>
  </si>
  <si>
    <t>NPC_147</t>
  </si>
  <si>
    <t>포션/ 스크롤/ 가방
목록과 하위 아이템 명 노출</t>
  </si>
  <si>
    <t>NPC_148</t>
  </si>
  <si>
    <t>신수관리인</t>
  </si>
  <si>
    <t>NPC아이디 밑에 신수관리인 표시</t>
  </si>
  <si>
    <t>NPC_149</t>
  </si>
  <si>
    <t>NPC 클릭 후 상점(거래하기) / 퀘스트 버튼 확인</t>
  </si>
  <si>
    <t>메뉴에 상점(거래하기) /제조생산 / 퀘스트 버튼이 생성되어 있어야 한다.
[퀘스트는 퀘스트 Component]</t>
    <phoneticPr fontId="2" type="noConversion"/>
  </si>
  <si>
    <t>NPC_150</t>
  </si>
  <si>
    <t>NPC_151</t>
  </si>
  <si>
    <t>Iron Wolf / Holy Wolf / Gold Wolf
목록과 하위 아이템 명 노출</t>
    <phoneticPr fontId="2" type="noConversion"/>
  </si>
  <si>
    <t>NPC_152</t>
  </si>
  <si>
    <t>NPC_153</t>
  </si>
  <si>
    <t>NPC_154</t>
  </si>
  <si>
    <t>채광상점</t>
  </si>
  <si>
    <t>NPC아이디 밑에 채광상점 표시</t>
  </si>
  <si>
    <t>NPC_155</t>
  </si>
  <si>
    <t>메뉴에 상점(거래하기) / 퀘스트 버튼이 생성되어 있어야 한다.
[퀘스트는 퀘스트 Component]</t>
    <phoneticPr fontId="2" type="noConversion"/>
  </si>
  <si>
    <t>NPC_156</t>
  </si>
  <si>
    <t>NPC_157</t>
  </si>
  <si>
    <t>플레타젬</t>
  </si>
  <si>
    <t>NPC아이디 밑 플레타젬 표시</t>
  </si>
  <si>
    <t>NPC_158</t>
  </si>
  <si>
    <t xml:space="preserve">NPC 클릭 후 퀘스트 / 플레타잼 강화 / 플레타 기부하기 버튼 확인
 플레타 기부왕 확인
</t>
    <phoneticPr fontId="2" type="noConversion"/>
  </si>
  <si>
    <t>메뉴에 퀘스트 / 플레타잼 강화 / 플레타 기부하기 버튼이 생성되어 있어야 한다.
[퀘스트는 퀘스트 Component]</t>
    <phoneticPr fontId="2" type="noConversion"/>
  </si>
  <si>
    <t>NPC_159</t>
  </si>
  <si>
    <t>플레타 잼 강화</t>
  </si>
  <si>
    <t>"플레타잼 강화"버튼 클릭</t>
  </si>
  <si>
    <t>플레타 잼 아이템 강화 창 생성</t>
  </si>
  <si>
    <t>NPC_160</t>
  </si>
  <si>
    <t>플래타 잼 아이템 강화 창</t>
  </si>
  <si>
    <t>플레타 잼 아이템 강화 창 화면 확인</t>
  </si>
  <si>
    <t>플래타 잼 아이템 강화 창 좌측 강화 아이템 목록이 보임</t>
  </si>
  <si>
    <t>NPC_161</t>
  </si>
  <si>
    <t>강화 아이템 목록의 강화아이템 클릭</t>
  </si>
  <si>
    <t>우측 상담에 강화아이템 명/강화비용/설명이 출력되고 우측 하단에 재료명/필요한 재료의 개수와 아이템 이미지가 노출 되어야 한다.</t>
    <phoneticPr fontId="2" type="noConversion"/>
  </si>
  <si>
    <t>NPC_162</t>
  </si>
  <si>
    <t xml:space="preserve">이미 소지하고 있는 아이템이 있을 시 아이템의 개수가 표시된다.
</t>
  </si>
  <si>
    <t>NPC_163</t>
  </si>
  <si>
    <t>강화아이템 선택 후 "실행"버튼 클릭</t>
  </si>
  <si>
    <t>플래타 잼 아이템 강화 성공</t>
  </si>
  <si>
    <t>NPC_164</t>
  </si>
  <si>
    <t>플래타 잼 아이템 강화 실패</t>
  </si>
  <si>
    <t>인벤토리가 가득 찼을 경우 메시지 창 생성되야한다.</t>
    <phoneticPr fontId="2" type="noConversion"/>
  </si>
  <si>
    <t>매세지 생성되지 않음</t>
    <phoneticPr fontId="2" type="noConversion"/>
  </si>
  <si>
    <t>NPC_165</t>
  </si>
  <si>
    <t>실패시 확률 적으로 플레타 무기 한 개 이외의 제조 물품들이 사라지거나 모든 제조아이템이 사라져야 한다.</t>
  </si>
  <si>
    <t>NPC_166</t>
  </si>
  <si>
    <t>플래타 잼 아이템 강화 창 닫힘</t>
  </si>
  <si>
    <t>NPC_167</t>
  </si>
  <si>
    <t>보석상점</t>
  </si>
  <si>
    <t>NPC 아이디 밑에 보석상점 표시</t>
  </si>
  <si>
    <t>NPC_168</t>
  </si>
  <si>
    <t xml:space="preserve">메뉴에 상점(거래하기) / 퀘스트 버튼이 생성되어 있어야 한다.
[퀘스트는 퀘스트 Component]
</t>
  </si>
  <si>
    <t>NPC_169</t>
  </si>
  <si>
    <t>NPC_170</t>
  </si>
  <si>
    <t>제작상인</t>
  </si>
  <si>
    <t>NPC아이디 밑 제작상인 표시</t>
  </si>
  <si>
    <t>NPC_171</t>
  </si>
  <si>
    <t>메뉴에 상점(거래하기) / 제조생산 /퀘스트 버튼이 생성되어 있어야 한다.
[퀘스트는 퀘스트 Component]</t>
  </si>
  <si>
    <t>NPC_172</t>
  </si>
  <si>
    <t>NPC_173</t>
  </si>
  <si>
    <t>NPC_174</t>
  </si>
  <si>
    <t xml:space="preserve">Quest / Material / Essential Material
목록과 하위 아이템 명 노출
</t>
  </si>
  <si>
    <t>NPC_175</t>
  </si>
  <si>
    <t>던전관리인 Warp</t>
    <phoneticPr fontId="2" type="noConversion"/>
  </si>
  <si>
    <t>던전관리인(워프)</t>
  </si>
  <si>
    <t>NPC아이디 밑 던전관리인 표시</t>
  </si>
  <si>
    <t>NPC_176</t>
  </si>
  <si>
    <t>NPC 클릭 후 입장가능한 던전 버튼 확인</t>
    <phoneticPr fontId="2" type="noConversion"/>
  </si>
  <si>
    <t>NPC_177</t>
  </si>
  <si>
    <t>NPC_178</t>
  </si>
  <si>
    <t>NPC_179</t>
  </si>
  <si>
    <t>베르네오</t>
    <phoneticPr fontId="2" type="noConversion"/>
  </si>
  <si>
    <t>NPC이름(한글)</t>
  </si>
  <si>
    <t>NPC이름(영문)</t>
  </si>
  <si>
    <t>NPC기능</t>
  </si>
  <si>
    <t>Step1</t>
    <phoneticPr fontId="2" type="noConversion"/>
  </si>
  <si>
    <t>Expect Result</t>
    <phoneticPr fontId="2" type="noConversion"/>
  </si>
  <si>
    <t>Result</t>
    <phoneticPr fontId="2" type="noConversion"/>
  </si>
  <si>
    <t>Comment</t>
    <phoneticPr fontId="2" type="noConversion"/>
  </si>
  <si>
    <t>NPC_180</t>
    <phoneticPr fontId="2" type="noConversion"/>
  </si>
  <si>
    <t>Dalton</t>
  </si>
  <si>
    <t>무기상점</t>
    <phoneticPr fontId="2" type="noConversion"/>
  </si>
  <si>
    <t>NPC위치확인</t>
    <phoneticPr fontId="2" type="noConversion"/>
  </si>
  <si>
    <t xml:space="preserve"> NPC가 존재하여야 한다.</t>
  </si>
  <si>
    <t>NPC_181</t>
  </si>
  <si>
    <t>무기상점 공통기능확인</t>
    <phoneticPr fontId="2" type="noConversion"/>
  </si>
  <si>
    <t>무기상점 기능을 해야 한다.[NPC_137]참조</t>
  </si>
  <si>
    <t>NPC_182</t>
  </si>
  <si>
    <t>상품목록 탭의 상품목록(아이템목록) 확인</t>
  </si>
  <si>
    <t>1차크루얼 소드
2차바스타드 소드
1차파르디잔
2차포사르
1차나이프
2차페르시안 나이프
1차스파타
2차앙이스 소드
1차어설트 보우
2차헌팅 보우
1차할베르트 케인
2차크레센트 케인
1차메이스헤드 스태프
2차롱 스태프</t>
    <phoneticPr fontId="2" type="noConversion"/>
  </si>
  <si>
    <t>NPC_183</t>
  </si>
  <si>
    <t>Clothier</t>
  </si>
  <si>
    <t>방어구상점</t>
    <phoneticPr fontId="2" type="noConversion"/>
  </si>
  <si>
    <t>NPC_184</t>
  </si>
  <si>
    <t>방어구상점 공통기능확인</t>
    <phoneticPr fontId="2" type="noConversion"/>
  </si>
  <si>
    <t>방어구상점 기능을 해야 한다.[NPC_127]참조</t>
  </si>
  <si>
    <t>NPC_185</t>
  </si>
  <si>
    <t>1차레인포스 상의 ,하의,신발,장갑
2차컴파운드 상의,하의,신발,장갑
1차블래스켈 상의,하의,신발,장갑
2차쉐도우워커 상의,하의,신발,장갑
1차포레스트워커 상의,하의,신발,장갑
2차아크헌터 상의,하의,신발,장갑
1차어콜라이트 바인 상의,하의,신발,장갑
2차데몬소서리 상의,하의,신발,장갑
1차블루스톰 상의,하의,신발,장갑
2차에인션트쉘 상의,하의,신발,장갑</t>
    <phoneticPr fontId="2" type="noConversion"/>
  </si>
  <si>
    <t>Incomplete</t>
    <phoneticPr fontId="2" type="noConversion"/>
  </si>
  <si>
    <t>NPC_186</t>
  </si>
  <si>
    <t>Marcus</t>
  </si>
  <si>
    <t>채광상점</t>
    <phoneticPr fontId="2" type="noConversion"/>
  </si>
  <si>
    <t>NPC_187</t>
  </si>
  <si>
    <t>채광상점 공통기능확인</t>
    <phoneticPr fontId="2" type="noConversion"/>
  </si>
  <si>
    <t>채광상점 기능을 해야 한다.[NPC_152]참조</t>
  </si>
  <si>
    <t>NPC_188</t>
  </si>
  <si>
    <t>낡은 곡괭이 
철광석</t>
    <phoneticPr fontId="2" type="noConversion"/>
  </si>
  <si>
    <t>NPC_189</t>
  </si>
  <si>
    <t>Sharan</t>
  </si>
  <si>
    <t>보석상점</t>
    <phoneticPr fontId="2" type="noConversion"/>
  </si>
  <si>
    <t>NPC_190</t>
  </si>
  <si>
    <t>보석상점 공통기능확인</t>
    <phoneticPr fontId="2" type="noConversion"/>
  </si>
  <si>
    <t>보석상점 기능을 해야 한다.[NPC_165]참조</t>
  </si>
  <si>
    <t>NPC_191</t>
  </si>
  <si>
    <t>최하급 다이아몬드
최하급 루비
최하급 사파이어
최하급 애머시스트
최하급 토파즈</t>
    <phoneticPr fontId="2" type="noConversion"/>
  </si>
  <si>
    <t>NPC_192</t>
  </si>
  <si>
    <t>에이린</t>
  </si>
  <si>
    <t>Eileen</t>
  </si>
  <si>
    <t>소모품상점</t>
    <phoneticPr fontId="2" type="noConversion"/>
  </si>
  <si>
    <t>NPC_193</t>
  </si>
  <si>
    <t>소모품 상점 공통 기능확인</t>
    <phoneticPr fontId="2" type="noConversion"/>
  </si>
  <si>
    <t>소모품상점 기능을 해야 한다.[NPC_142]참조</t>
  </si>
  <si>
    <t>NPC_194</t>
  </si>
  <si>
    <t>하급 체력포션 
최하급 체력포선 
귀환 토큰 
플레타 응집 용기
무기 강화 주문서
방어구 강화 주문서
가방
귀환석
윈드포션
스트랭스 포션
베르네오 귀환 주문서
루피넬 귀환 주문서</t>
    <phoneticPr fontId="2" type="noConversion"/>
  </si>
  <si>
    <t>NPC_195</t>
  </si>
  <si>
    <t>Bieta</t>
  </si>
  <si>
    <t>NPC_196</t>
  </si>
  <si>
    <t>낚시 상점 공통 기능확인</t>
    <phoneticPr fontId="2" type="noConversion"/>
  </si>
  <si>
    <t>낚시상점 기능을 해야 한다.[NPC_097]</t>
  </si>
  <si>
    <t>NPC_197</t>
  </si>
  <si>
    <t>상품목록 탭의 상품목록(아이템목록) 확인</t>
    <phoneticPr fontId="2" type="noConversion"/>
  </si>
  <si>
    <t>오래된 낚시대</t>
    <phoneticPr fontId="2" type="noConversion"/>
  </si>
  <si>
    <t>NPC_198</t>
  </si>
  <si>
    <t>올리버</t>
  </si>
  <si>
    <t>Oliver</t>
  </si>
  <si>
    <t>플레타젬</t>
    <phoneticPr fontId="2" type="noConversion"/>
  </si>
  <si>
    <t xml:space="preserve"> NPC가 존재하여야 한다.</t>
    <phoneticPr fontId="2" type="noConversion"/>
  </si>
  <si>
    <t>NPC_199</t>
  </si>
  <si>
    <t>플레타 잼 공통 기능확인</t>
    <phoneticPr fontId="2" type="noConversion"/>
  </si>
  <si>
    <t>플레타젬 기능을 해야 한다.[NPC_155]참조</t>
  </si>
  <si>
    <t>NPC_200</t>
  </si>
  <si>
    <t>Simson</t>
  </si>
  <si>
    <t>제작장인</t>
    <phoneticPr fontId="2" type="noConversion"/>
  </si>
  <si>
    <t>NPC_201</t>
  </si>
  <si>
    <t>제작 장인 공통 기능확인</t>
    <phoneticPr fontId="2" type="noConversion"/>
  </si>
  <si>
    <t>제작장인 기능을 해야 한다.[NPC_168]참조</t>
  </si>
  <si>
    <t>NPC_202</t>
  </si>
  <si>
    <t>Emily</t>
  </si>
  <si>
    <t>신수관리인</t>
    <phoneticPr fontId="2" type="noConversion"/>
  </si>
  <si>
    <t>NPC_203</t>
  </si>
  <si>
    <t>신수 관리인 공통 기능확인</t>
    <phoneticPr fontId="2" type="noConversion"/>
  </si>
  <si>
    <t>신수관리인 기능을 해야 한다.[NPC_148]참조.</t>
  </si>
  <si>
    <t>NPC_204</t>
  </si>
  <si>
    <t>NPC_205</t>
  </si>
  <si>
    <t>이올로</t>
  </si>
  <si>
    <t>Aeolo</t>
  </si>
  <si>
    <t>NPC_206</t>
  </si>
  <si>
    <t>길드 관리인 공통 기능확인</t>
    <phoneticPr fontId="2" type="noConversion"/>
  </si>
  <si>
    <t>길드관리인 기능을 해야 한다.[NPC_088]</t>
  </si>
  <si>
    <t>NPC_207</t>
  </si>
  <si>
    <t>Kilias</t>
  </si>
  <si>
    <t>전직교관</t>
    <phoneticPr fontId="2" type="noConversion"/>
  </si>
  <si>
    <t>NPC_208</t>
  </si>
  <si>
    <t>전직 교관 공통 기능확인</t>
    <phoneticPr fontId="2" type="noConversion"/>
  </si>
  <si>
    <t>전직교관 기능을 해야 한다.[NPC_030]참조</t>
  </si>
  <si>
    <t>NPC_209</t>
  </si>
  <si>
    <t>Anne</t>
  </si>
  <si>
    <t>창고관리인</t>
    <phoneticPr fontId="2" type="noConversion"/>
  </si>
  <si>
    <t>NPC_210</t>
  </si>
  <si>
    <t>창고 공통 기능확인</t>
    <phoneticPr fontId="2" type="noConversion"/>
  </si>
  <si>
    <t>창고 기능을 해야 한다.[NPC_045]참조</t>
  </si>
  <si>
    <t>NPC_211</t>
  </si>
  <si>
    <t>Domingo</t>
  </si>
  <si>
    <t>장로(퀘스트)</t>
    <phoneticPr fontId="2" type="noConversion"/>
  </si>
  <si>
    <t>NPC_212</t>
  </si>
  <si>
    <t xml:space="preserve">상점 공통 기능 확인
퀘스트 목록UI
</t>
  </si>
  <si>
    <t>상점공통기능을 해야한다 [NPC_001]참조.</t>
  </si>
  <si>
    <t>대화시 스크립트 창에 메시지 없음</t>
  </si>
  <si>
    <t>NPC_213</t>
  </si>
  <si>
    <t xml:space="preserve">최하급 체력포션 
최하급 마나포션 
귀환 토큰 </t>
    <phoneticPr fontId="2" type="noConversion"/>
  </si>
  <si>
    <t>NPC_214</t>
  </si>
  <si>
    <t>Panteon</t>
  </si>
  <si>
    <t>NPC_215</t>
  </si>
  <si>
    <t>NPC_216</t>
  </si>
  <si>
    <t>NPC_217</t>
  </si>
  <si>
    <t>Oshirus</t>
  </si>
  <si>
    <t>NPC_218</t>
  </si>
  <si>
    <t>NPC_219</t>
  </si>
  <si>
    <t>NPC_220</t>
  </si>
  <si>
    <t>던전관리인</t>
    <phoneticPr fontId="2" type="noConversion"/>
  </si>
  <si>
    <t>warp
(9399901)</t>
  </si>
  <si>
    <t>워프</t>
    <phoneticPr fontId="2" type="noConversion"/>
  </si>
  <si>
    <t>NPC_221</t>
  </si>
  <si>
    <t>워프 공통 기능 확인</t>
    <phoneticPr fontId="2" type="noConversion"/>
  </si>
  <si>
    <t>워프 기능을 해야 한다.[NPC_132]참조</t>
  </si>
  <si>
    <t>NPC_222</t>
  </si>
  <si>
    <t>워프 지점 확인</t>
    <phoneticPr fontId="2" type="noConversion"/>
  </si>
  <si>
    <t>시련의방</t>
  </si>
  <si>
    <t>NPC_223</t>
  </si>
  <si>
    <t>홀리오</t>
    <phoneticPr fontId="2" type="noConversion"/>
  </si>
  <si>
    <t>Holio</t>
    <phoneticPr fontId="2" type="noConversion"/>
  </si>
  <si>
    <t>퀘스트</t>
    <phoneticPr fontId="2" type="noConversion"/>
  </si>
  <si>
    <t>NPC_224</t>
  </si>
  <si>
    <t xml:space="preserve">퀘스트 목록UI
</t>
  </si>
  <si>
    <t>퀘스트 목록UI확인[구체적인 퀘스트는 퀘스트Componet]</t>
  </si>
  <si>
    <t>NPC_225</t>
  </si>
  <si>
    <t>마이크</t>
    <phoneticPr fontId="2" type="noConversion"/>
  </si>
  <si>
    <t>Mike</t>
    <phoneticPr fontId="2" type="noConversion"/>
  </si>
  <si>
    <t>NPC_226</t>
  </si>
  <si>
    <t>NPC_227</t>
  </si>
  <si>
    <t>제이슨</t>
    <phoneticPr fontId="2" type="noConversion"/>
  </si>
  <si>
    <t>Jason</t>
    <phoneticPr fontId="2" type="noConversion"/>
  </si>
  <si>
    <t>NPC_228</t>
  </si>
  <si>
    <t>NPC_229</t>
  </si>
  <si>
    <t>Warp
(9399902)</t>
  </si>
  <si>
    <t>NPC_230</t>
  </si>
  <si>
    <t>NPC_231</t>
  </si>
  <si>
    <t>젠다룬 납골당</t>
  </si>
  <si>
    <t>NPC_232</t>
  </si>
  <si>
    <t>페인스트롬</t>
  </si>
  <si>
    <t>Painstrome</t>
  </si>
  <si>
    <t>무법자마을 관리인</t>
  </si>
  <si>
    <t>NPC_233</t>
  </si>
  <si>
    <t>NPC_234</t>
  </si>
  <si>
    <t>사르티스</t>
  </si>
  <si>
    <t>Sartis</t>
  </si>
  <si>
    <t>무법자마을 상인</t>
    <phoneticPr fontId="2" type="noConversion"/>
  </si>
  <si>
    <t>NPC_235</t>
  </si>
  <si>
    <t>상점공통 기능 확인</t>
    <phoneticPr fontId="2" type="noConversion"/>
  </si>
  <si>
    <t>상점공통기능을 해야한다.[NPC_001]참조</t>
  </si>
  <si>
    <t>NPC_236</t>
  </si>
  <si>
    <t>하급 체력포션 
최하급 체력포선 
귀환 토큰 
플레타 응집 용기
귀환석</t>
    <phoneticPr fontId="2" type="noConversion"/>
  </si>
  <si>
    <t>NPC_237</t>
  </si>
  <si>
    <t>Sullibent</t>
  </si>
  <si>
    <t>NPC_238</t>
  </si>
  <si>
    <t>NPC_239</t>
  </si>
  <si>
    <t>던젼관리인</t>
  </si>
  <si>
    <t>Warp
(9300191)</t>
  </si>
  <si>
    <t>NPC_240</t>
  </si>
  <si>
    <t>NPC_241</t>
  </si>
  <si>
    <t>루퍼트 지하 던전</t>
  </si>
  <si>
    <t>NPC_242</t>
  </si>
  <si>
    <t>크리스티나</t>
  </si>
  <si>
    <t>Cristina</t>
  </si>
  <si>
    <t>NPC_243</t>
  </si>
  <si>
    <t>NPC_244</t>
  </si>
  <si>
    <t>루피넬
베르네오 전진 기지</t>
    <phoneticPr fontId="2" type="noConversion"/>
  </si>
  <si>
    <t>루피넬</t>
    <phoneticPr fontId="2" type="noConversion"/>
  </si>
  <si>
    <t>NPC_245</t>
    <phoneticPr fontId="2" type="noConversion"/>
  </si>
  <si>
    <t>브란셀</t>
  </si>
  <si>
    <t>Bransell</t>
  </si>
  <si>
    <t>NPC_246</t>
  </si>
  <si>
    <t>플레타잼 공통 기능확인</t>
    <phoneticPr fontId="2" type="noConversion"/>
  </si>
  <si>
    <t>NPC_247</t>
  </si>
  <si>
    <t>세실리아</t>
  </si>
  <si>
    <t>Cecilia</t>
  </si>
  <si>
    <t>NPC_248</t>
  </si>
  <si>
    <t>NPC_249</t>
  </si>
  <si>
    <t>워프지점 확인</t>
    <phoneticPr fontId="2" type="noConversion"/>
  </si>
  <si>
    <t>Ant Lake[150][Lv1]
Pathtic Swamp[150][Lv1]
Town of Beroneo[250][Lv1]
Town of Tempteroon[10000][Lv1]</t>
    <phoneticPr fontId="2" type="noConversion"/>
  </si>
  <si>
    <t>NPC_250</t>
  </si>
  <si>
    <t>Erectus</t>
  </si>
  <si>
    <t>NPC_251</t>
  </si>
  <si>
    <t>방어구상전 공통기능확인</t>
    <phoneticPr fontId="2" type="noConversion"/>
  </si>
  <si>
    <t>NPC_252</t>
  </si>
  <si>
    <t>3차아이언플레이트 상의 
4차드레이크스케일 상의 
3차다크펄스 상의
4차둠데이즈 상의 
3차코럴나이츠 상의 
4차블랙샌더즈 상의
3차 스파인 블룸 상의
4차쉐이드실크 상의
3차일루져니스트 상의
4차프리즘코트 상의</t>
    <phoneticPr fontId="2" type="noConversion"/>
  </si>
  <si>
    <t>NPC_253</t>
  </si>
  <si>
    <t>Klone</t>
  </si>
  <si>
    <t>창고</t>
    <phoneticPr fontId="2" type="noConversion"/>
  </si>
  <si>
    <t>NPC_254</t>
  </si>
  <si>
    <t>NPC_255</t>
  </si>
  <si>
    <t>멜로린</t>
  </si>
  <si>
    <t>Melorin</t>
  </si>
  <si>
    <t>NPC_256</t>
  </si>
  <si>
    <t>NPC_257</t>
  </si>
  <si>
    <t xml:space="preserve">아이언 신수 </t>
  </si>
  <si>
    <t>NPC_258</t>
  </si>
  <si>
    <t>코르테즈</t>
  </si>
  <si>
    <t>Cortes</t>
  </si>
  <si>
    <t>광산관리인</t>
    <phoneticPr fontId="2" type="noConversion"/>
  </si>
  <si>
    <t>NPC_259</t>
  </si>
  <si>
    <t>광산관리인UI확인</t>
    <phoneticPr fontId="2" type="noConversion"/>
  </si>
  <si>
    <t>Enter Mine
Manage Mine
Issue Ownership Challenge
close 버튼이 확인되어야 한다.
자세한 기능확인은 [Action Component]</t>
  </si>
  <si>
    <t>NPC_260</t>
  </si>
  <si>
    <t>Moimut</t>
  </si>
  <si>
    <t>NPC_261</t>
  </si>
  <si>
    <t>NPC_262</t>
  </si>
  <si>
    <t>NPC_263</t>
  </si>
  <si>
    <t>NPC_264</t>
  </si>
  <si>
    <t>NPC_265</t>
  </si>
  <si>
    <t>NPC_266</t>
  </si>
  <si>
    <t>NPC_267</t>
  </si>
  <si>
    <t>NPC_268</t>
  </si>
  <si>
    <t>NPC_269</t>
  </si>
  <si>
    <t>NPC_270</t>
  </si>
  <si>
    <t>NPC_271</t>
  </si>
  <si>
    <t>NPC_272</t>
  </si>
  <si>
    <t>NPC_273</t>
  </si>
  <si>
    <t>NPC_274</t>
  </si>
  <si>
    <t>NPC_275</t>
  </si>
  <si>
    <t>NPC_276</t>
  </si>
  <si>
    <t>Pallen</t>
  </si>
  <si>
    <t>NPC_277</t>
  </si>
  <si>
    <t>NPC_278</t>
  </si>
  <si>
    <t>낡은 곡괭이
철광석</t>
    <phoneticPr fontId="2" type="noConversion"/>
  </si>
  <si>
    <t>NPC_279</t>
  </si>
  <si>
    <t>warp
(9299901)</t>
  </si>
  <si>
    <t>NPC_280</t>
  </si>
  <si>
    <t>NPC_281</t>
  </si>
  <si>
    <t>미구현</t>
  </si>
  <si>
    <t>NPC_282</t>
  </si>
  <si>
    <t>필립</t>
  </si>
  <si>
    <t>Philip</t>
  </si>
  <si>
    <t>제작장인</t>
  </si>
  <si>
    <t>NPC_283</t>
  </si>
  <si>
    <t>NPC_284</t>
  </si>
  <si>
    <t>Rahella</t>
  </si>
  <si>
    <t>NPC_285</t>
  </si>
  <si>
    <t>NPC_286</t>
  </si>
  <si>
    <t xml:space="preserve">중급 체력포션 
하급 체력포션 
최하급 체력포션 
플레타 응집 용기
귀환 토큰 
무기 강화 주문서
방어구 강화 주문서
가방
귀환석 </t>
    <phoneticPr fontId="2" type="noConversion"/>
  </si>
  <si>
    <t>NPC_287</t>
  </si>
  <si>
    <t>Selrin</t>
  </si>
  <si>
    <t>NPC_288</t>
  </si>
  <si>
    <t>NPC_289</t>
  </si>
  <si>
    <t>NPC_290</t>
  </si>
  <si>
    <t>Simphonia</t>
  </si>
  <si>
    <t>퀘스트</t>
  </si>
  <si>
    <t>NPC_291</t>
  </si>
  <si>
    <t>NPC_292</t>
  </si>
  <si>
    <t>베르즈</t>
    <phoneticPr fontId="2" type="noConversion"/>
  </si>
  <si>
    <t>Berz</t>
  </si>
  <si>
    <t>NPC_293</t>
  </si>
  <si>
    <t>NPC_294</t>
  </si>
  <si>
    <t>미르즈</t>
    <phoneticPr fontId="2" type="noConversion"/>
  </si>
  <si>
    <t>Mirz</t>
  </si>
  <si>
    <t>NPC_295</t>
  </si>
  <si>
    <t>퀘스트 목록UI</t>
    <phoneticPr fontId="2" type="noConversion"/>
  </si>
  <si>
    <t>NPC_296</t>
  </si>
  <si>
    <t>스티브</t>
    <phoneticPr fontId="2" type="noConversion"/>
  </si>
  <si>
    <t>Steave</t>
  </si>
  <si>
    <t>NPC_297</t>
  </si>
  <si>
    <t>NPC_298</t>
  </si>
  <si>
    <t>오래된 낚시대</t>
  </si>
  <si>
    <t>NPC_299</t>
  </si>
  <si>
    <t>크로코넬</t>
  </si>
  <si>
    <t>Croconel</t>
  </si>
  <si>
    <t>NPC_300</t>
  </si>
  <si>
    <t>등록 아이템</t>
  </si>
  <si>
    <t>NPC_301</t>
  </si>
  <si>
    <t>알비우스</t>
  </si>
  <si>
    <t>Alvius</t>
  </si>
  <si>
    <t>NPC_302</t>
  </si>
  <si>
    <t>상점 공통 기능 확인</t>
    <phoneticPr fontId="2" type="noConversion"/>
  </si>
  <si>
    <t>상점 공통 기능을 해야한다[NPC_001]참조</t>
  </si>
  <si>
    <t>NPC_303</t>
  </si>
  <si>
    <t>하급 체력포션 
플레타 응집 용기
귀환 토큰 
귀환석</t>
    <phoneticPr fontId="2" type="noConversion"/>
  </si>
  <si>
    <t>NPC_304</t>
  </si>
  <si>
    <t>NPC_305</t>
  </si>
  <si>
    <t>템프테룬</t>
    <phoneticPr fontId="2" type="noConversion"/>
  </si>
  <si>
    <t>NPC_306</t>
    <phoneticPr fontId="2" type="noConversion"/>
  </si>
  <si>
    <t>안팔렌</t>
    <phoneticPr fontId="2" type="noConversion"/>
  </si>
  <si>
    <t>AnPallen</t>
    <phoneticPr fontId="2" type="noConversion"/>
  </si>
  <si>
    <t>NPC_307</t>
  </si>
  <si>
    <t>NPC_308</t>
  </si>
  <si>
    <t>NPC_309</t>
  </si>
  <si>
    <t>베로아</t>
    <phoneticPr fontId="2" type="noConversion"/>
  </si>
  <si>
    <t>Beroa</t>
    <phoneticPr fontId="2" type="noConversion"/>
  </si>
  <si>
    <t>NPC_310</t>
  </si>
  <si>
    <t>NPC_311</t>
  </si>
  <si>
    <t>아이언신수</t>
  </si>
  <si>
    <t>NPC_312</t>
  </si>
  <si>
    <t>플로린</t>
    <phoneticPr fontId="2" type="noConversion"/>
  </si>
  <si>
    <t>Florin</t>
    <phoneticPr fontId="2" type="noConversion"/>
  </si>
  <si>
    <t>NPC_313</t>
  </si>
  <si>
    <t>NPC_314</t>
  </si>
  <si>
    <t>Town of Lupinal[300][Lv1]
Town of Berneo[500][Lv1]
Town of Peltrok[15000][Lv1]</t>
    <phoneticPr fontId="2" type="noConversion"/>
  </si>
  <si>
    <t>NPC_315</t>
  </si>
  <si>
    <t>데이지</t>
    <phoneticPr fontId="2" type="noConversion"/>
  </si>
  <si>
    <t>Daisy</t>
    <phoneticPr fontId="2" type="noConversion"/>
  </si>
  <si>
    <t>NPC_316</t>
  </si>
  <si>
    <t>NPC_317</t>
  </si>
  <si>
    <t>중급 포션
하급포션
최하급 포션
플래타 응집액
윈드포션
스트랭스 포션
베르네오 귀환 주문서
루피넬 귀환 주문서</t>
    <phoneticPr fontId="2" type="noConversion"/>
  </si>
  <si>
    <t>NPC_318</t>
  </si>
  <si>
    <t>파인바움</t>
    <phoneticPr fontId="2" type="noConversion"/>
  </si>
  <si>
    <t>Peinbaum</t>
    <phoneticPr fontId="2" type="noConversion"/>
  </si>
  <si>
    <t>NPC_319</t>
  </si>
  <si>
    <t>최하급 포션
플레타 응집액
귀환 토큰 
귀환석</t>
    <phoneticPr fontId="2" type="noConversion"/>
  </si>
  <si>
    <t>NPC_320</t>
  </si>
  <si>
    <t>엘리자베스</t>
    <phoneticPr fontId="2" type="noConversion"/>
  </si>
  <si>
    <t>Elizabeth</t>
    <phoneticPr fontId="2" type="noConversion"/>
  </si>
  <si>
    <t>NPC_321</t>
  </si>
  <si>
    <t>NPC_322</t>
  </si>
  <si>
    <t>목록없음</t>
  </si>
  <si>
    <t>NPC_323</t>
  </si>
  <si>
    <t>Gorden</t>
  </si>
  <si>
    <t>NPC_324</t>
  </si>
  <si>
    <t>제작 장인 공통 기능확인</t>
  </si>
  <si>
    <t>NPC_325</t>
  </si>
  <si>
    <t>NPC_326</t>
  </si>
  <si>
    <t>그레그</t>
    <phoneticPr fontId="2" type="noConversion"/>
  </si>
  <si>
    <t>greg</t>
    <phoneticPr fontId="2" type="noConversion"/>
  </si>
  <si>
    <t>NPC_327</t>
  </si>
  <si>
    <t>NPC_328</t>
  </si>
  <si>
    <t>4차투 핸드 소드
4차할베르트
4차킬링 대거
4차커틀러스
4차이블아이즈 보우
4차쉘그라인더 스태프
4차샤인 스태프</t>
    <phoneticPr fontId="2" type="noConversion"/>
  </si>
  <si>
    <t>NPC_329</t>
  </si>
  <si>
    <t>칼스</t>
    <phoneticPr fontId="2" type="noConversion"/>
  </si>
  <si>
    <t>Karls</t>
    <phoneticPr fontId="2" type="noConversion"/>
  </si>
  <si>
    <t>NPC_330</t>
  </si>
  <si>
    <t>길드 마크 등록시 아무것도 안나옴</t>
  </si>
  <si>
    <t>NPC_331</t>
  </si>
  <si>
    <t>패니</t>
    <phoneticPr fontId="2" type="noConversion"/>
  </si>
  <si>
    <t>Panny</t>
    <phoneticPr fontId="2" type="noConversion"/>
  </si>
  <si>
    <t>NPC_332</t>
  </si>
  <si>
    <t>NPC_333</t>
  </si>
  <si>
    <t>샤란</t>
    <phoneticPr fontId="2" type="noConversion"/>
  </si>
  <si>
    <t>Sharan</t>
    <phoneticPr fontId="2" type="noConversion"/>
  </si>
  <si>
    <t>NPC_334</t>
  </si>
  <si>
    <t>NPC_335</t>
  </si>
  <si>
    <t>NPC_336</t>
  </si>
  <si>
    <t>에이든</t>
    <phoneticPr fontId="2" type="noConversion"/>
  </si>
  <si>
    <t>Aiden</t>
    <phoneticPr fontId="2" type="noConversion"/>
  </si>
  <si>
    <t>NPC_337</t>
  </si>
  <si>
    <t>NPC_338</t>
  </si>
  <si>
    <t>제이든</t>
    <phoneticPr fontId="2" type="noConversion"/>
  </si>
  <si>
    <t>Jayden</t>
    <phoneticPr fontId="2" type="noConversion"/>
  </si>
  <si>
    <t>NPC_339</t>
  </si>
  <si>
    <t>NPC_340</t>
  </si>
  <si>
    <t>반</t>
    <phoneticPr fontId="2" type="noConversion"/>
  </si>
  <si>
    <t>Varn</t>
    <phoneticPr fontId="2" type="noConversion"/>
  </si>
  <si>
    <t>Spot</t>
    <phoneticPr fontId="2" type="noConversion"/>
  </si>
  <si>
    <t>전직교관</t>
    <phoneticPr fontId="2" type="noConversion"/>
  </si>
  <si>
    <t>NPC위치확인</t>
    <phoneticPr fontId="2" type="noConversion"/>
  </si>
  <si>
    <t>NPC_341</t>
  </si>
  <si>
    <t>전직 교관 공통 기능확인</t>
    <phoneticPr fontId="2" type="noConversion"/>
  </si>
  <si>
    <t>NPC_342</t>
  </si>
  <si>
    <t>워렌</t>
    <phoneticPr fontId="2" type="noConversion"/>
  </si>
  <si>
    <t>Warren</t>
    <phoneticPr fontId="2" type="noConversion"/>
  </si>
  <si>
    <t>방어구상점</t>
    <phoneticPr fontId="2" type="noConversion"/>
  </si>
  <si>
    <t>NPC_343</t>
  </si>
  <si>
    <t>Full</t>
    <phoneticPr fontId="2" type="noConversion"/>
  </si>
  <si>
    <t>4차드레이크스케일 상의,하의,신발,장갑
4차둠데이즈 상의 ,하의,신발,장갑
4차블랙샌더즈 상의,하의,신발,장갑
4차쉐이드실크 상의,하의,신발,장갑
4차프리즘코트 상의,하의,신발,장갑</t>
    <phoneticPr fontId="2" type="noConversion"/>
  </si>
  <si>
    <t>Incomplete</t>
    <phoneticPr fontId="2" type="noConversion"/>
  </si>
  <si>
    <t>NPC_344</t>
  </si>
  <si>
    <t>웨슬리</t>
    <phoneticPr fontId="2" type="noConversion"/>
  </si>
  <si>
    <t>Westly</t>
    <phoneticPr fontId="2" type="noConversion"/>
  </si>
  <si>
    <t>NPC_345</t>
  </si>
  <si>
    <t>플레타잼 공통 기능확인</t>
    <phoneticPr fontId="2" type="noConversion"/>
  </si>
  <si>
    <t>펠트로크</t>
    <phoneticPr fontId="2" type="noConversion"/>
  </si>
  <si>
    <t>NPC_346</t>
    <phoneticPr fontId="2" type="noConversion"/>
  </si>
  <si>
    <t>오브라이언</t>
    <phoneticPr fontId="2" type="noConversion"/>
  </si>
  <si>
    <t>Obrian</t>
    <phoneticPr fontId="2" type="noConversion"/>
  </si>
  <si>
    <t>무기상점</t>
    <phoneticPr fontId="2" type="noConversion"/>
  </si>
  <si>
    <t>NPC_347</t>
  </si>
  <si>
    <t>무기상점 공통기능확인</t>
    <phoneticPr fontId="2" type="noConversion"/>
  </si>
  <si>
    <t>NPC_348</t>
  </si>
  <si>
    <t>4차투 핸드 소드
4차할베르트
4차킬링 대거
4차커틀러스
4차이블아이즈 보우
4차쉘그라인더 스태프
4차샤인 스태프</t>
    <phoneticPr fontId="2" type="noConversion"/>
  </si>
  <si>
    <t>NPC_349</t>
  </si>
  <si>
    <t>던컨</t>
    <phoneticPr fontId="2" type="noConversion"/>
  </si>
  <si>
    <t>Dunkeon</t>
    <phoneticPr fontId="2" type="noConversion"/>
  </si>
  <si>
    <t>NPC_350</t>
  </si>
  <si>
    <t>방어구 상점 공통 기능 확인</t>
    <phoneticPr fontId="2" type="noConversion"/>
  </si>
  <si>
    <t>방어구 상점 기능을 해야 한다.[NPC_127]참조</t>
  </si>
  <si>
    <t>NPC_351</t>
  </si>
  <si>
    <t>4차드레이크스케일 상의 
4차둠데이즈 상의 
4차블랙샌더즈 상의
4차쉐이드실크 상의
4차프리즘코트 상의</t>
    <phoneticPr fontId="2" type="noConversion"/>
  </si>
  <si>
    <t>NPC_352</t>
  </si>
  <si>
    <t>브루터스</t>
    <phoneticPr fontId="2" type="noConversion"/>
  </si>
  <si>
    <t>Brutus</t>
    <phoneticPr fontId="2" type="noConversion"/>
  </si>
  <si>
    <t>채광상점</t>
    <phoneticPr fontId="2" type="noConversion"/>
  </si>
  <si>
    <t>NPC_353</t>
  </si>
  <si>
    <t>채광상점 공통기능확인</t>
    <phoneticPr fontId="2" type="noConversion"/>
  </si>
  <si>
    <t>NPC_354</t>
  </si>
  <si>
    <t>상품목록 탭의 상품목록(아이템목록) 확인</t>
    <phoneticPr fontId="2" type="noConversion"/>
  </si>
  <si>
    <t>낡은 곡괭이
철광석</t>
    <phoneticPr fontId="2" type="noConversion"/>
  </si>
  <si>
    <t>NPC_355</t>
  </si>
  <si>
    <t>다나</t>
    <phoneticPr fontId="2" type="noConversion"/>
  </si>
  <si>
    <t>Dana</t>
    <phoneticPr fontId="2" type="noConversion"/>
  </si>
  <si>
    <t>보석상점</t>
    <phoneticPr fontId="2" type="noConversion"/>
  </si>
  <si>
    <t>NPC_356</t>
  </si>
  <si>
    <t>보석상점 공통기능확인</t>
    <phoneticPr fontId="2" type="noConversion"/>
  </si>
  <si>
    <t>NPC_357</t>
  </si>
  <si>
    <t>최하급 다이아몬드
최하급 루비
최하급 사파이어
최하급 애머시스트
최하급 토파즈</t>
    <phoneticPr fontId="2" type="noConversion"/>
  </si>
  <si>
    <t>NPC_358</t>
  </si>
  <si>
    <t>에를릭</t>
    <phoneticPr fontId="2" type="noConversion"/>
  </si>
  <si>
    <t>Alelic</t>
    <phoneticPr fontId="2" type="noConversion"/>
  </si>
  <si>
    <t>소모품상점</t>
    <phoneticPr fontId="2" type="noConversion"/>
  </si>
  <si>
    <t>NPC_359</t>
  </si>
  <si>
    <t>소모품 상점 공통 기능확인</t>
    <phoneticPr fontId="2" type="noConversion"/>
  </si>
  <si>
    <t>NPC_360</t>
  </si>
  <si>
    <t>중급 포션
하급포션
최하급포션
플래타 응집액
귀환토큰
귀환석
낡은가방
무기 강화 주문서
방어구 강화 주문서
윈드포션
스트랭스 포션
베르네오 귀환 주문서
루피넬 귀환 주문서</t>
    <phoneticPr fontId="2" type="noConversion"/>
  </si>
  <si>
    <t>NPC_361</t>
  </si>
  <si>
    <t>록스웰</t>
    <phoneticPr fontId="2" type="noConversion"/>
  </si>
  <si>
    <t>Loxwell</t>
    <phoneticPr fontId="2" type="noConversion"/>
  </si>
  <si>
    <t>낚시상점</t>
    <phoneticPr fontId="2" type="noConversion"/>
  </si>
  <si>
    <t>NPC_362</t>
  </si>
  <si>
    <t>낚시 상점 공통 기능 확인</t>
    <phoneticPr fontId="2" type="noConversion"/>
  </si>
  <si>
    <t>카로또 UI 조개 개수 버그</t>
  </si>
  <si>
    <t>NPC_363</t>
  </si>
  <si>
    <t>NPC_364</t>
  </si>
  <si>
    <t>피오나</t>
    <phoneticPr fontId="2" type="noConversion"/>
  </si>
  <si>
    <t>fiona</t>
    <phoneticPr fontId="2" type="noConversion"/>
  </si>
  <si>
    <t>플레타젬</t>
    <phoneticPr fontId="2" type="noConversion"/>
  </si>
  <si>
    <t>NPC_365</t>
  </si>
  <si>
    <t>NPC_366</t>
  </si>
  <si>
    <t>NPC_367</t>
  </si>
  <si>
    <t>달라스</t>
    <phoneticPr fontId="2" type="noConversion"/>
  </si>
  <si>
    <t>Dalas</t>
    <phoneticPr fontId="2" type="noConversion"/>
  </si>
  <si>
    <t>제작상인</t>
    <phoneticPr fontId="2" type="noConversion"/>
  </si>
  <si>
    <t>NPC_368</t>
  </si>
  <si>
    <t>제작 장인 공통 기능확인</t>
    <phoneticPr fontId="2" type="noConversion"/>
  </si>
  <si>
    <t>NPC_369</t>
  </si>
  <si>
    <t>클로디아</t>
    <phoneticPr fontId="2" type="noConversion"/>
  </si>
  <si>
    <t>Clodia</t>
    <phoneticPr fontId="2" type="noConversion"/>
  </si>
  <si>
    <t>신수관리인</t>
    <phoneticPr fontId="2" type="noConversion"/>
  </si>
  <si>
    <t>NPC_370</t>
  </si>
  <si>
    <t>신수 관리인 공통 기능확인</t>
    <phoneticPr fontId="2" type="noConversion"/>
  </si>
  <si>
    <t>NPC_371</t>
  </si>
  <si>
    <t>NPC_372</t>
  </si>
  <si>
    <t>다니엘</t>
    <phoneticPr fontId="2" type="noConversion"/>
  </si>
  <si>
    <t>Daniel</t>
    <phoneticPr fontId="2" type="noConversion"/>
  </si>
  <si>
    <t>길드관리인</t>
    <phoneticPr fontId="2" type="noConversion"/>
  </si>
  <si>
    <t>NPC_373</t>
  </si>
  <si>
    <t>길드 관리인 공통 기능확인</t>
    <phoneticPr fontId="2" type="noConversion"/>
  </si>
  <si>
    <t>NPC_374</t>
  </si>
  <si>
    <t>어거스트</t>
    <phoneticPr fontId="2" type="noConversion"/>
  </si>
  <si>
    <t>Ugerst</t>
    <phoneticPr fontId="2" type="noConversion"/>
  </si>
  <si>
    <t>NPC_375</t>
  </si>
  <si>
    <t>NPC_376</t>
  </si>
  <si>
    <t>워이린</t>
    <phoneticPr fontId="2" type="noConversion"/>
  </si>
  <si>
    <t>Warrin</t>
    <phoneticPr fontId="2" type="noConversion"/>
  </si>
  <si>
    <t>퀘스트</t>
    <phoneticPr fontId="2" type="noConversion"/>
  </si>
  <si>
    <t>NPC_377</t>
  </si>
  <si>
    <t>NPC_378</t>
  </si>
  <si>
    <t>라쿤</t>
    <phoneticPr fontId="2" type="noConversion"/>
  </si>
  <si>
    <t>Racoon</t>
    <phoneticPr fontId="2" type="noConversion"/>
  </si>
  <si>
    <t>NPC_379</t>
  </si>
  <si>
    <t>NPC_380</t>
  </si>
  <si>
    <t>던전관리인</t>
    <phoneticPr fontId="2" type="noConversion"/>
  </si>
  <si>
    <t>Warp</t>
    <phoneticPr fontId="2" type="noConversion"/>
  </si>
  <si>
    <t>워프</t>
    <phoneticPr fontId="2" type="noConversion"/>
  </si>
  <si>
    <t>NPC_381</t>
  </si>
  <si>
    <t>워프 공통 기능 확인</t>
    <phoneticPr fontId="2" type="noConversion"/>
  </si>
  <si>
    <t>NPC_382</t>
  </si>
  <si>
    <t>워프 지점 확인</t>
    <phoneticPr fontId="2" type="noConversion"/>
  </si>
  <si>
    <t>겔멩코 소굴 [150000][Lv/1]</t>
  </si>
  <si>
    <t>NPC_383</t>
  </si>
  <si>
    <t>드레이코</t>
    <phoneticPr fontId="2" type="noConversion"/>
  </si>
  <si>
    <t>Drako</t>
    <phoneticPr fontId="2" type="noConversion"/>
  </si>
  <si>
    <t>NPC_384</t>
  </si>
  <si>
    <t>NPC_385</t>
  </si>
  <si>
    <t>웨이븐</t>
    <phoneticPr fontId="2" type="noConversion"/>
  </si>
  <si>
    <t>Waven</t>
    <phoneticPr fontId="2" type="noConversion"/>
  </si>
  <si>
    <t>NPC_386</t>
  </si>
  <si>
    <t>NPC_387</t>
  </si>
  <si>
    <t>오웬</t>
    <phoneticPr fontId="2" type="noConversion"/>
  </si>
  <si>
    <t>Owen</t>
    <phoneticPr fontId="2" type="noConversion"/>
  </si>
  <si>
    <t>NPC_388</t>
  </si>
  <si>
    <t>NPC_389</t>
  </si>
  <si>
    <t>마마셀리</t>
    <phoneticPr fontId="2" type="noConversion"/>
  </si>
  <si>
    <t>Mamaselly</t>
    <phoneticPr fontId="2" type="noConversion"/>
  </si>
  <si>
    <t>NPC_390</t>
  </si>
  <si>
    <t>NPC_391</t>
  </si>
  <si>
    <t>엠마</t>
    <phoneticPr fontId="2" type="noConversion"/>
  </si>
  <si>
    <t>Emma</t>
    <phoneticPr fontId="2" type="noConversion"/>
  </si>
  <si>
    <t>NPC_392</t>
  </si>
  <si>
    <t>NPC_393</t>
  </si>
  <si>
    <t>Tow of Templeroon[10000][Lv1]</t>
  </si>
  <si>
    <t>NPC_394</t>
  </si>
  <si>
    <t>마리아</t>
    <phoneticPr fontId="2" type="noConversion"/>
  </si>
  <si>
    <t>Maria</t>
    <phoneticPr fontId="2" type="noConversion"/>
  </si>
  <si>
    <t>창고</t>
    <phoneticPr fontId="2" type="noConversion"/>
  </si>
  <si>
    <t>NPC_395</t>
  </si>
  <si>
    <t>창고 공통 기능확인</t>
    <phoneticPr fontId="2" type="noConversion"/>
  </si>
  <si>
    <t>NPC_396</t>
  </si>
  <si>
    <t>홈그렌</t>
    <phoneticPr fontId="2" type="noConversion"/>
  </si>
  <si>
    <t>Holgren</t>
    <phoneticPr fontId="2" type="noConversion"/>
  </si>
  <si>
    <t>무법자 마을 상인</t>
    <phoneticPr fontId="2" type="noConversion"/>
  </si>
  <si>
    <t>NPC_397</t>
  </si>
  <si>
    <t>상점 공통 기능 확인</t>
    <phoneticPr fontId="2" type="noConversion"/>
  </si>
  <si>
    <t>NPC_398</t>
  </si>
  <si>
    <t>최하급 포션
플레타 응집액
귀환 토큰 
귀환석</t>
    <phoneticPr fontId="2" type="noConversion"/>
  </si>
  <si>
    <t>NPC_399</t>
  </si>
  <si>
    <t>페산</t>
    <phoneticPr fontId="2" type="noConversion"/>
  </si>
  <si>
    <t>Peasant</t>
    <phoneticPr fontId="2" type="noConversion"/>
  </si>
  <si>
    <t>마법자 마을 관리인</t>
    <phoneticPr fontId="2" type="noConversion"/>
  </si>
  <si>
    <t>NPC_400</t>
  </si>
  <si>
    <t>Pass</t>
    <phoneticPr fontId="8" type="noConversion"/>
  </si>
  <si>
    <t>Fail</t>
    <phoneticPr fontId="8" type="noConversion"/>
  </si>
  <si>
    <t>N/A</t>
    <phoneticPr fontId="8" type="noConversion"/>
  </si>
  <si>
    <t>Block</t>
    <phoneticPr fontId="8" type="noConversion"/>
  </si>
  <si>
    <t>Incomplete</t>
    <phoneticPr fontId="10" type="noConversion"/>
  </si>
  <si>
    <t>TC_ID</t>
    <phoneticPr fontId="2" type="noConversion"/>
  </si>
  <si>
    <t>Category</t>
  </si>
  <si>
    <t>Test Depth</t>
    <phoneticPr fontId="2" type="noConversion"/>
  </si>
  <si>
    <t>Expect Result</t>
    <phoneticPr fontId="2" type="noConversion"/>
  </si>
  <si>
    <t>스킬 창</t>
  </si>
  <si>
    <t>Skill_001</t>
  </si>
  <si>
    <t>기본</t>
  </si>
  <si>
    <t>스킬창 열기</t>
  </si>
  <si>
    <t>화면 좌측하단의 스킬(책모양)버튼 클릭</t>
  </si>
  <si>
    <t>스킬 UI창이 팝업</t>
  </si>
  <si>
    <t>Skill_002</t>
  </si>
  <si>
    <t>키보드 "K" 누름</t>
  </si>
  <si>
    <t>Skill_003</t>
  </si>
  <si>
    <t>스킬 트리 탭</t>
  </si>
  <si>
    <t>스킬 트리 탭 UI</t>
  </si>
  <si>
    <t>화면 내용 확인</t>
  </si>
  <si>
    <t>스킬 트리가 보여짐
스크롤 바가 정상적으로 활성화
스킬 포인트가 보임</t>
  </si>
  <si>
    <t>Skill_004</t>
  </si>
  <si>
    <t>스킬 아이콘에 마우스 오버</t>
  </si>
  <si>
    <t>스킬에 대한 정보 보여짐
속성 및 공격 방법 등</t>
  </si>
  <si>
    <t>Skill_005</t>
  </si>
  <si>
    <t>스킬 습득</t>
  </si>
  <si>
    <t>새로운 스킬 습득 방법</t>
  </si>
  <si>
    <t>레벨과 스킬포인트가 충족하면 새로운 스킬을 습득</t>
    <phoneticPr fontId="2" type="noConversion"/>
  </si>
  <si>
    <t>Skill_006</t>
  </si>
  <si>
    <t>스킬 단축키 등록</t>
  </si>
  <si>
    <t xml:space="preserve">화면 좌측하단의 스킬(책모양)버튼 클릭
</t>
    <phoneticPr fontId="2" type="noConversion"/>
  </si>
  <si>
    <t>스킬트리의 스킬을 클릭하여 퀵 슬롯으로 드래그</t>
  </si>
  <si>
    <t>스킬 등록이 되어야 한다</t>
  </si>
  <si>
    <t>Skill_007</t>
  </si>
  <si>
    <t>스킬 등록 해제</t>
  </si>
  <si>
    <t>퀵 슬롯의 스킬 클릭</t>
  </si>
  <si>
    <t xml:space="preserve">퀵 슬롯의 밖으로 드래그 </t>
  </si>
  <si>
    <t>Skill_008</t>
  </si>
  <si>
    <t>스킬 업그레이드</t>
  </si>
  <si>
    <t>레벨 업 한 후</t>
  </si>
  <si>
    <t>스킬 포인트 레벨 업 횟수 만큼 상승 되는 지 확인</t>
  </si>
  <si>
    <t>스킬 포인트 창에 스킬 포인트가 정상적으로 상승되어야 한다.</t>
    <phoneticPr fontId="2" type="noConversion"/>
  </si>
  <si>
    <t>Skill_009</t>
  </si>
  <si>
    <t>스킬 트리의 습득 가능한 스킬이미지 옆 "+" 클릭</t>
  </si>
  <si>
    <t>"…스킬을 배웠습니다." 메시지 출력</t>
  </si>
  <si>
    <t>Skill_010</t>
  </si>
  <si>
    <t>스킬 포인트가 없을때 스킬이미지옆 "+" 클릭</t>
    <phoneticPr fontId="2" type="noConversion"/>
  </si>
  <si>
    <t>스킬 포인트 창의 스킬 포인트 감소</t>
    <phoneticPr fontId="2" type="noConversion"/>
  </si>
  <si>
    <t>Skill_011</t>
  </si>
  <si>
    <t>"+" 가 보이지 않아야 한다.
업그레이드가 불가능 해야한다.</t>
    <phoneticPr fontId="2" type="noConversion"/>
  </si>
  <si>
    <t>Skill_012</t>
  </si>
  <si>
    <t>FP 속성 탭</t>
  </si>
  <si>
    <t>FP속성 탭 클릭</t>
  </si>
  <si>
    <t>FP속성 내용 보여짐</t>
  </si>
  <si>
    <t>Skill_013</t>
  </si>
  <si>
    <t>FP속성에 마우스 오버</t>
  </si>
  <si>
    <t>FP속성에 대한 정보 보여짐</t>
  </si>
  <si>
    <t>Skill_014</t>
  </si>
  <si>
    <t>속성 업그레이드</t>
  </si>
  <si>
    <t>계열 공통</t>
    <phoneticPr fontId="2" type="noConversion"/>
  </si>
  <si>
    <t>각 계열별 한 개의 종류만 개발 할 수 있어야 한다.</t>
    <phoneticPr fontId="2" type="noConversion"/>
  </si>
  <si>
    <t>Skill_015</t>
  </si>
  <si>
    <t>속성 이미지 옆 "+"클릭</t>
  </si>
  <si>
    <t>"투자 할 플레타 포인트를 입력 하시오"
 메시지 창 출력</t>
  </si>
  <si>
    <t>Skill_016</t>
  </si>
  <si>
    <t>Full</t>
    <phoneticPr fontId="2" type="noConversion"/>
  </si>
  <si>
    <t>플레타 스킬포인트가 필요레벨이 가득 찼을경우 ex)10/10</t>
    <phoneticPr fontId="2" type="noConversion"/>
  </si>
  <si>
    <t>stage부분이 1증가해야 하며 필요 플레타 포인트가 증가되어야 한다.
습득 플레타 포인트의 수는 계속 이어져 간다.
Ex)10/10 -&gt; 10/100</t>
  </si>
  <si>
    <t>Skill_017</t>
  </si>
  <si>
    <t>포인트 입력 창에 "&lt;" 버튼 클릭</t>
    <phoneticPr fontId="2" type="noConversion"/>
  </si>
  <si>
    <t>0의 상태에는 변화가 없음</t>
    <phoneticPr fontId="2" type="noConversion"/>
  </si>
  <si>
    <t>Skill_018</t>
  </si>
  <si>
    <t>포인트 입력 창에 "&gt;" 버튼 클릭</t>
    <phoneticPr fontId="2" type="noConversion"/>
  </si>
  <si>
    <t>누른 횟수 만큼 1씩 증가
(보유중인 포인트를 오버하지 않아야 한다.)</t>
  </si>
  <si>
    <t>Skill_019</t>
  </si>
  <si>
    <t>포인트 입력 창에 "MAX"버튼 클릭</t>
    <phoneticPr fontId="2" type="noConversion"/>
  </si>
  <si>
    <t>보유중인 포인트의 최대값으로 변경되어야 한다.</t>
  </si>
  <si>
    <t>Skill_020</t>
  </si>
  <si>
    <t>포인트 입력 후 확인 버튼 클릭</t>
  </si>
  <si>
    <t>채팅창에 "[속성개발]플레타 속성개발 성공"메시지 출력</t>
  </si>
  <si>
    <t>Skill_021</t>
  </si>
  <si>
    <t>속성 습득 후 FP속성 화면 확인</t>
  </si>
  <si>
    <t>FP속성창에 습득된 속성이 표시됨</t>
  </si>
  <si>
    <t>Skill_022</t>
  </si>
  <si>
    <t>습득 할 수 없는 속성은 속성아이콘이 흑백으로 표시됨</t>
  </si>
  <si>
    <t>Skill_023</t>
  </si>
  <si>
    <t>계열</t>
    <phoneticPr fontId="2" type="noConversion"/>
  </si>
  <si>
    <t>1계열</t>
    <phoneticPr fontId="2" type="noConversion"/>
  </si>
  <si>
    <t>양속성</t>
    <phoneticPr fontId="2" type="noConversion"/>
  </si>
  <si>
    <t>양속성레벨1</t>
  </si>
  <si>
    <t>체력 회복력1 증가 해야 한다.</t>
  </si>
  <si>
    <t>Skill_024</t>
  </si>
  <si>
    <t>양속성레벨2</t>
  </si>
  <si>
    <t>체력 회복력2 증가 해야 한다.</t>
  </si>
  <si>
    <t>Skill_025</t>
  </si>
  <si>
    <t>양속성레벨3</t>
  </si>
  <si>
    <t>체력 회복력3 증가 해야 한다.</t>
  </si>
  <si>
    <t>Skill_026</t>
  </si>
  <si>
    <t>양속성레벨4</t>
  </si>
  <si>
    <t>체력 회복력4 증가 해야 한다.</t>
  </si>
  <si>
    <t>Skill_027</t>
  </si>
  <si>
    <t>양속성레벨5</t>
  </si>
  <si>
    <t>체력 회복력5 증가 해야 한다.</t>
  </si>
  <si>
    <t>Skill_028</t>
  </si>
  <si>
    <t>양속성레벨6</t>
  </si>
  <si>
    <t>체력 회복력6 증가 해야 한다.</t>
  </si>
  <si>
    <t>Skill_029</t>
  </si>
  <si>
    <t>음속성</t>
    <phoneticPr fontId="2" type="noConversion"/>
  </si>
  <si>
    <t>음속성레벨1</t>
  </si>
  <si>
    <t>마나 회복력0.5 증가 해야한다.</t>
  </si>
  <si>
    <t>Skill_030</t>
  </si>
  <si>
    <t>음속성레벨2</t>
  </si>
  <si>
    <t>마나 회복력1 증가 해야한다.</t>
  </si>
  <si>
    <t>Skill_031</t>
  </si>
  <si>
    <t>음속성레벨3</t>
  </si>
  <si>
    <t>마나 회복력1.5 증가 해야한다.</t>
  </si>
  <si>
    <t>Skill_032</t>
  </si>
  <si>
    <t>음속성레벨4</t>
  </si>
  <si>
    <t>마나 회복력2 증가 해야한다.</t>
  </si>
  <si>
    <t>Skill_033</t>
  </si>
  <si>
    <t>음속성레벨5</t>
  </si>
  <si>
    <t>마나 회복력2.5 증가 해야한다.</t>
  </si>
  <si>
    <t>Skill_034</t>
  </si>
  <si>
    <t>음속성레벨6</t>
  </si>
  <si>
    <t>마나 회복력3 증가 해야한다.</t>
  </si>
  <si>
    <t>Skill_035</t>
  </si>
  <si>
    <t>2계열</t>
    <phoneticPr fontId="2" type="noConversion"/>
  </si>
  <si>
    <t>바람 속성</t>
    <phoneticPr fontId="2" type="noConversion"/>
  </si>
  <si>
    <t>바람속성1</t>
  </si>
  <si>
    <t>공격속도가 0.02 증가 해야 한다.</t>
  </si>
  <si>
    <t>Skill_036</t>
  </si>
  <si>
    <t>바람속성2</t>
  </si>
  <si>
    <t>공격속도가 0.04 증가 해야 한다.</t>
  </si>
  <si>
    <t>Skill_037</t>
  </si>
  <si>
    <t>바람속성3</t>
  </si>
  <si>
    <t>공격속도가 0.06 증가 해야 한다.</t>
  </si>
  <si>
    <t>Skill_038</t>
  </si>
  <si>
    <t>바람속성4</t>
  </si>
  <si>
    <t>공격속도가 0.08 증가 해야 한다.</t>
  </si>
  <si>
    <t>Skill_039</t>
  </si>
  <si>
    <t>바람속성5</t>
  </si>
  <si>
    <t>공격속도가 0.1 증가 해야 한다.</t>
  </si>
  <si>
    <t>Skill_040</t>
  </si>
  <si>
    <t>바람속성6</t>
  </si>
  <si>
    <t>공격속도가 0.12 증가 해야 한다.</t>
  </si>
  <si>
    <t>Skill_041</t>
  </si>
  <si>
    <t>불 속성</t>
    <phoneticPr fontId="2" type="noConversion"/>
  </si>
  <si>
    <t>불속성1</t>
  </si>
  <si>
    <t>물리공격력 3% 증가 해야한다.</t>
  </si>
  <si>
    <t>Skill_042</t>
  </si>
  <si>
    <t>불속성2</t>
  </si>
  <si>
    <t>물리공격력 6% 증가 해야한다.</t>
  </si>
  <si>
    <t>Skill_043</t>
  </si>
  <si>
    <t>불속성3</t>
  </si>
  <si>
    <t>물리공격력 9% 증가 해야한다.</t>
  </si>
  <si>
    <t>Skill_044</t>
  </si>
  <si>
    <t>불속성4</t>
  </si>
  <si>
    <t>물리공격력 12% 증가 해야한다.</t>
  </si>
  <si>
    <t>Skill_045</t>
  </si>
  <si>
    <t>불속성5</t>
  </si>
  <si>
    <t>물리공격력 15% 증가 해야한다.</t>
  </si>
  <si>
    <t>Skill_046</t>
  </si>
  <si>
    <t>불속성6</t>
  </si>
  <si>
    <t>물리공격력 18% 증가 해야한다.</t>
  </si>
  <si>
    <t>Skill_047</t>
  </si>
  <si>
    <t>나무 속성</t>
    <phoneticPr fontId="2" type="noConversion"/>
  </si>
  <si>
    <t>나무속성1</t>
  </si>
  <si>
    <t>마법공격력 3% 증가 해야한다.</t>
  </si>
  <si>
    <t>Skill_048</t>
  </si>
  <si>
    <t>나무속성2</t>
  </si>
  <si>
    <t>마법공격력 6% 증가 해야한다.</t>
  </si>
  <si>
    <t>Skill_049</t>
  </si>
  <si>
    <t>나무속성3</t>
  </si>
  <si>
    <t>마법공격력 9% 증가 해야한다.</t>
  </si>
  <si>
    <t>Skill_050</t>
  </si>
  <si>
    <t>나무속성4</t>
  </si>
  <si>
    <t>마법공격력 12% 증가 해야한다.</t>
  </si>
  <si>
    <t>Skill_051</t>
  </si>
  <si>
    <t>나무속성5</t>
  </si>
  <si>
    <t>마법공격력 15% 증가 해야한다.</t>
  </si>
  <si>
    <t>Skill_052</t>
  </si>
  <si>
    <t>나무속성6</t>
  </si>
  <si>
    <t>마법공격력 18% 증가 해야한다.</t>
  </si>
  <si>
    <t>Skill_053</t>
  </si>
  <si>
    <t>땅 속성</t>
    <phoneticPr fontId="2" type="noConversion"/>
  </si>
  <si>
    <t>땅속성1</t>
  </si>
  <si>
    <t>물리 방어력/ 마법 방어력이 3% 증가 해야 한다.</t>
  </si>
  <si>
    <t>Skill_054</t>
  </si>
  <si>
    <t>땅속성2</t>
  </si>
  <si>
    <t>물리 방어력/ 마법 방어력이 6% 증가 해야 한다.</t>
  </si>
  <si>
    <t>Skill_055</t>
  </si>
  <si>
    <t>땅속성3</t>
  </si>
  <si>
    <t>물리 방어력/ 마법 방어력이 9% 증가 해야 한다.</t>
  </si>
  <si>
    <t>Skill_056</t>
  </si>
  <si>
    <t>땅속성4</t>
  </si>
  <si>
    <t>물리 방어력/ 마법 방어력이 12% 증가 해야 한다.</t>
  </si>
  <si>
    <t>Skill_057</t>
  </si>
  <si>
    <t>땅속성5</t>
  </si>
  <si>
    <t>물리 방어력/ 마법 방어력이 15% 증가 해야 한다.</t>
  </si>
  <si>
    <t>Skill_058</t>
  </si>
  <si>
    <t>땅속성6</t>
  </si>
  <si>
    <t>물리 방어력/ 마법 방어력이 18% 증가 해야 한다.</t>
  </si>
  <si>
    <t>Skill_059</t>
  </si>
  <si>
    <t>물 속성</t>
    <phoneticPr fontId="2" type="noConversion"/>
  </si>
  <si>
    <t>물속성1</t>
  </si>
  <si>
    <t>이동속도가 1%증가 해야한다.</t>
  </si>
  <si>
    <t>Skill_060</t>
  </si>
  <si>
    <t>물속성2</t>
  </si>
  <si>
    <t>이동속도가 2%증가 해야한다.</t>
  </si>
  <si>
    <t>Skill_061</t>
  </si>
  <si>
    <t>물속성3</t>
  </si>
  <si>
    <t>이동속도가 3%증가 해야한다.</t>
  </si>
  <si>
    <t>Skill_062</t>
  </si>
  <si>
    <t>물속성4</t>
  </si>
  <si>
    <t>이동속도가 4%증가 해야한다.</t>
  </si>
  <si>
    <t>Skill_063</t>
  </si>
  <si>
    <t>물속성5</t>
  </si>
  <si>
    <t>이동속도가 5%증가 해야한다.</t>
  </si>
  <si>
    <t>Skill_064</t>
  </si>
  <si>
    <t>물속성6</t>
  </si>
  <si>
    <t>이동속도가 6%증가 해야한다.</t>
  </si>
  <si>
    <t>플레타 자동시전 스킬</t>
    <phoneticPr fontId="2" type="noConversion"/>
  </si>
  <si>
    <t>1계열</t>
  </si>
  <si>
    <t>2계열</t>
  </si>
  <si>
    <t>스킬 이름</t>
  </si>
  <si>
    <t>추가 공격력</t>
  </si>
  <si>
    <t>효과1</t>
    <phoneticPr fontId="2" type="noConversion"/>
  </si>
  <si>
    <t>효과2</t>
  </si>
  <si>
    <t>Skill_065</t>
    <phoneticPr fontId="2" type="noConversion"/>
  </si>
  <si>
    <t>없음</t>
  </si>
  <si>
    <t>바람</t>
  </si>
  <si>
    <t>윈드커터</t>
  </si>
  <si>
    <t>없음</t>
    <phoneticPr fontId="2" type="noConversion"/>
  </si>
  <si>
    <t>스킬의 공격력과 추가 효과가 정보와 같아야 한다.</t>
    <phoneticPr fontId="2" type="noConversion"/>
  </si>
  <si>
    <t>Skill_066</t>
  </si>
  <si>
    <t>불</t>
  </si>
  <si>
    <t>파이어 슬래쉬</t>
  </si>
  <si>
    <t>HP-30</t>
  </si>
  <si>
    <t>Skill_067</t>
  </si>
  <si>
    <t>나무</t>
  </si>
  <si>
    <t>인탱글</t>
  </si>
  <si>
    <t>이속-100%</t>
  </si>
  <si>
    <t>Skill_068</t>
  </si>
  <si>
    <t>땅</t>
  </si>
  <si>
    <t>폭발</t>
  </si>
  <si>
    <t>상태이상1
(조작, 이동 불가,
타격 가능)</t>
    <phoneticPr fontId="2" type="noConversion"/>
  </si>
  <si>
    <t>Skill_069</t>
  </si>
  <si>
    <t>물</t>
  </si>
  <si>
    <t>분사</t>
  </si>
  <si>
    <t>공속-25%</t>
  </si>
  <si>
    <t>Skill_070</t>
  </si>
  <si>
    <t>양</t>
  </si>
  <si>
    <t>윈드배리어</t>
  </si>
  <si>
    <t>물리방어력(전체)50</t>
  </si>
  <si>
    <t>방어등급4</t>
  </si>
  <si>
    <t>Skill_071</t>
  </si>
  <si>
    <t>파이어배리어</t>
  </si>
  <si>
    <t>물리방어력(전체)80</t>
  </si>
  <si>
    <t>Skill_072</t>
  </si>
  <si>
    <t>트리실드</t>
  </si>
  <si>
    <t>hp100</t>
  </si>
  <si>
    <t>Skill_073</t>
  </si>
  <si>
    <t>락 배리어</t>
  </si>
  <si>
    <t>물리방어력(전체)120</t>
  </si>
  <si>
    <t>Skill_074</t>
  </si>
  <si>
    <t>위터 배리어</t>
  </si>
  <si>
    <t>물리방어력(전체)30</t>
  </si>
  <si>
    <t>Skill_075</t>
  </si>
  <si>
    <t>음</t>
  </si>
  <si>
    <t>토네이도</t>
  </si>
  <si>
    <t>Skill_076</t>
  </si>
  <si>
    <t>파이어월</t>
  </si>
  <si>
    <t>Skill_077</t>
  </si>
  <si>
    <t>드레인 오브 루트</t>
  </si>
  <si>
    <t>대상의 HP흡수30</t>
  </si>
  <si>
    <t>Skill_078</t>
  </si>
  <si>
    <t>락스트레이트</t>
  </si>
  <si>
    <t>Skill_079</t>
  </si>
  <si>
    <t>워터웨이브</t>
  </si>
  <si>
    <t>대상의 MP흡수50</t>
  </si>
  <si>
    <t>스킬 공통</t>
  </si>
  <si>
    <t>Skill_080</t>
    <phoneticPr fontId="2" type="noConversion"/>
  </si>
  <si>
    <t>스킬 사용</t>
  </si>
  <si>
    <t>스킬 사정거리</t>
  </si>
  <si>
    <t>사정 거리 초과해서 스킬 사용</t>
  </si>
  <si>
    <t>"인식거리 제한" 메시지 출력</t>
    <phoneticPr fontId="2" type="noConversion"/>
  </si>
  <si>
    <t>Skill_081</t>
  </si>
  <si>
    <t>상대 플레이어에게 버프 시전</t>
  </si>
  <si>
    <t>버프 시전 후 확인</t>
  </si>
  <si>
    <t>버프 적용 이팩트가 있어야 한다.</t>
  </si>
  <si>
    <t>Skill_082</t>
  </si>
  <si>
    <t>캐릭터 정보창 옆에 버프 아이콘 생성되어야 한다.</t>
  </si>
  <si>
    <t>Skill_083</t>
  </si>
  <si>
    <t>버프시전 후 해당 버프에 따른 능력치 향상 확인</t>
  </si>
  <si>
    <t>받은 버프에 따른 능력치가 상승되었는지 확인.
캐릭터 정보창을 열어 확인.</t>
  </si>
  <si>
    <t>Skill_084</t>
  </si>
  <si>
    <t>자신에게 버프시전</t>
  </si>
  <si>
    <t>Skill_085</t>
  </si>
  <si>
    <t>Skill_086</t>
  </si>
  <si>
    <t>Skill_087</t>
  </si>
  <si>
    <t>퀵 슬롯의 스킬 좌클릭</t>
  </si>
  <si>
    <t>스킬 사용 됨</t>
  </si>
  <si>
    <t>Skill_088</t>
  </si>
  <si>
    <t>퀵 슬롯에 등록 된 단축 키 누름</t>
  </si>
  <si>
    <t>Skill_089</t>
  </si>
  <si>
    <t>스킬 사용중</t>
  </si>
  <si>
    <t>소모성 아이템 사용</t>
  </si>
  <si>
    <t>"스킬 시전 중에는 아이템을 사용할 수 없습니다."메시지 출력</t>
    <phoneticPr fontId="2" type="noConversion"/>
  </si>
  <si>
    <t>Skill_090</t>
  </si>
  <si>
    <t>장착 아이템 사용</t>
  </si>
  <si>
    <t>Skill_091</t>
  </si>
  <si>
    <t>사용 대상을 몬스터로 선택</t>
  </si>
  <si>
    <t>몬스터에게 스킬 사용 됨</t>
  </si>
  <si>
    <t>Skill_092</t>
  </si>
  <si>
    <t>사용 대상 선택 안함</t>
  </si>
  <si>
    <t>"선택한 대상이 없습니다." 메시지 출력</t>
  </si>
  <si>
    <t>Skill_093</t>
  </si>
  <si>
    <t>사용 대상을 NPC로 선택</t>
  </si>
  <si>
    <t>"NPC에게 스킬을 시전 할 수 없습니다." 메시지 출력</t>
  </si>
  <si>
    <t>Skill_094</t>
  </si>
  <si>
    <t>스킬 사용 시간 표시됨</t>
  </si>
  <si>
    <t xml:space="preserve">스킬 사용 시간이 완료 되지 않은 상태에서 같은 스킬 사용
</t>
  </si>
  <si>
    <t>스킬이 사용되지 않음, "아직 스킬을 사용할 
준비가 되지 않았습니다." 메시지 출력</t>
  </si>
  <si>
    <t>Skill_095</t>
  </si>
  <si>
    <t>스킬 사용 시간 지난 후 스킬 사용</t>
  </si>
  <si>
    <t>스킬이 사용 되어야 한다.</t>
  </si>
  <si>
    <t>Skill_096</t>
  </si>
  <si>
    <t>MP 사용 스킬</t>
  </si>
  <si>
    <t>사용 스킬에 따른 마나 소모량이 소진되어야 한다.</t>
  </si>
  <si>
    <t>Skill_097</t>
  </si>
  <si>
    <t>MP 부족 시 스킬 사용</t>
  </si>
  <si>
    <t>"MP 포인트(MP)가 부족합니다." 메시지 출력</t>
  </si>
  <si>
    <t>Skill_098</t>
  </si>
  <si>
    <t>사용스킬에 필요한 MP량 회복한 상태에서 스킬 사용</t>
  </si>
  <si>
    <t>스킬 레벨</t>
  </si>
  <si>
    <t>스킬습득레벨</t>
    <phoneticPr fontId="2" type="noConversion"/>
  </si>
  <si>
    <t>MP소모량</t>
    <phoneticPr fontId="2" type="noConversion"/>
  </si>
  <si>
    <t>쿨타임</t>
    <phoneticPr fontId="2" type="noConversion"/>
  </si>
  <si>
    <t>지속 시간</t>
  </si>
  <si>
    <t>효과</t>
    <phoneticPr fontId="2" type="noConversion"/>
  </si>
  <si>
    <t>스킬 설명</t>
  </si>
  <si>
    <t>Skill_099</t>
    <phoneticPr fontId="2" type="noConversion"/>
  </si>
  <si>
    <t>파워스트라이크</t>
  </si>
  <si>
    <t>Spot</t>
    <phoneticPr fontId="2" type="noConversion"/>
  </si>
  <si>
    <t>힘을 모아 타격 하여 적에게 피해를 입힌다.</t>
  </si>
  <si>
    <t>Skill_100</t>
  </si>
  <si>
    <t>코어시브</t>
  </si>
  <si>
    <t>물리방어력(전체)-10</t>
  </si>
  <si>
    <t>강렬한 기세로 전방의 대상의 사기를 떨어뜨려 물리방어력-10을 감소시킨다.</t>
    <phoneticPr fontId="2" type="noConversion"/>
  </si>
  <si>
    <t>물리방어력(전체)-20</t>
  </si>
  <si>
    <t>물리방어력(전체)-30</t>
  </si>
  <si>
    <t>물리방어력(전체)-40</t>
  </si>
  <si>
    <t>물리방어력(전체)-50</t>
  </si>
  <si>
    <t>Skill_101</t>
  </si>
  <si>
    <t>바디블로우</t>
  </si>
  <si>
    <t>상태이상1(조작, 이동 불가/타격 가능)</t>
  </si>
  <si>
    <t>전신을 이용하여 상대를 밀쳐내어 데미지를 입히고 스턴상태에 걸리게 한다.</t>
  </si>
  <si>
    <t>Skill_102</t>
  </si>
  <si>
    <t>프렌지</t>
  </si>
  <si>
    <t>물리공격력(전체)10물리방어력(전체)-10</t>
  </si>
  <si>
    <t>전장에 미친 전쟁광이 된다.
일정시간 동안 공격력이 상승하고 방어력이 하락 한다.</t>
  </si>
  <si>
    <t>물리공격력(전체)15물리방어력(전체)-15</t>
  </si>
  <si>
    <t>물리공격력(전체)20물리방어력(전체)-20</t>
  </si>
  <si>
    <t>물리공격력(전체)25물리방어력(전체)-25</t>
  </si>
  <si>
    <t>물리공격력(전체)30물리방어력(전체)-30</t>
  </si>
  <si>
    <t>Skill_103</t>
  </si>
  <si>
    <t>프로보케이션</t>
  </si>
  <si>
    <t>어그로 수치값20%</t>
  </si>
  <si>
    <t>주변의 대상들을 위협하여 자신에게 모이도록 한다.</t>
  </si>
  <si>
    <t>어그로 수치값40%</t>
  </si>
  <si>
    <t>어그로 수치값80%</t>
  </si>
  <si>
    <t>어그로 수치값160%</t>
  </si>
  <si>
    <t>어그로 수치값320%</t>
  </si>
  <si>
    <t>Skill_104</t>
  </si>
  <si>
    <t>스트랭스 마스터리</t>
  </si>
  <si>
    <t>힘1</t>
  </si>
  <si>
    <t>단련을 통하여 힘을 상승시킨다.</t>
  </si>
  <si>
    <t>힘2</t>
  </si>
  <si>
    <t>힘3</t>
  </si>
  <si>
    <t>힘4</t>
  </si>
  <si>
    <t>힘5</t>
  </si>
  <si>
    <t>팬서</t>
    <phoneticPr fontId="2" type="noConversion"/>
  </si>
  <si>
    <t>Skill_105</t>
    <phoneticPr fontId="2" type="noConversion"/>
  </si>
  <si>
    <t>크래쉬블레이드</t>
  </si>
  <si>
    <t>검에 힘을 불어넣어 데미지를 준다.</t>
  </si>
  <si>
    <t>Skill_106</t>
  </si>
  <si>
    <t>투핸드소드 마스터리</t>
  </si>
  <si>
    <t>물리공격력(전체)2</t>
  </si>
  <si>
    <t>검에 대한 숙련을 쌓아 공격력이 상승한다.</t>
  </si>
  <si>
    <t>물리공격력(전체)4</t>
  </si>
  <si>
    <t>물리공격력(전체)6</t>
  </si>
  <si>
    <t>물리공격력(전체)8</t>
  </si>
  <si>
    <t>물리공격력(전체)10</t>
  </si>
  <si>
    <t>Skill_107</t>
    <phoneticPr fontId="2" type="noConversion"/>
  </si>
  <si>
    <t>백본브레이커</t>
  </si>
  <si>
    <t>공속-5%
마법 캐스팅 속도-5%
이속-10%</t>
    <phoneticPr fontId="2" type="noConversion"/>
  </si>
  <si>
    <t>검에 힘을 싣어 대상을 내려쳐 데미지를 입히며 
대상은 일정시간동안 공격속도, 이동속도가 감소된다.</t>
  </si>
  <si>
    <t>공속-10%
마법 캐스팅 속도-10%
이속-20%</t>
    <phoneticPr fontId="2" type="noConversion"/>
  </si>
  <si>
    <t>공속-15%마법 캐스팅 속도-15%이속-30%</t>
    <phoneticPr fontId="2" type="noConversion"/>
  </si>
  <si>
    <t>공속-20%
마법 캐스팅 속도-20%
이속-40%</t>
    <phoneticPr fontId="2" type="noConversion"/>
  </si>
  <si>
    <t>공속-25%마법 캐스팅 속도-25%이속-50%</t>
  </si>
  <si>
    <t>Skill_108</t>
    <phoneticPr fontId="2" type="noConversion"/>
  </si>
  <si>
    <t>썬더하울</t>
  </si>
  <si>
    <t>상태이상1(조작, 이동 불가/타격 가능)</t>
    <phoneticPr fontId="2" type="noConversion"/>
  </si>
  <si>
    <t>지축을 울리는 우렁찬 포효로 대상을 압도한다. 
40%의 확률로 해당 범위 안의 대상은 4초 동안 그로기 상태에 빠진다.</t>
    <phoneticPr fontId="2" type="noConversion"/>
  </si>
  <si>
    <t>Skill_109</t>
    <phoneticPr fontId="2" type="noConversion"/>
  </si>
  <si>
    <t>스테어</t>
  </si>
  <si>
    <t>물리방어력(전체)10
공격 등급1</t>
    <phoneticPr fontId="2" type="noConversion"/>
  </si>
  <si>
    <t>방어력을 높이고 공격 성공률을 높인다.</t>
  </si>
  <si>
    <t>Incomplete</t>
    <phoneticPr fontId="2" type="noConversion"/>
  </si>
  <si>
    <t>물리방어력(전체)20
공격 등급1</t>
    <phoneticPr fontId="2" type="noConversion"/>
  </si>
  <si>
    <t>물리방어력(전체)30
공격 등급1</t>
    <phoneticPr fontId="2" type="noConversion"/>
  </si>
  <si>
    <t>물리방어력(전체)40
공격 등급1</t>
    <phoneticPr fontId="2" type="noConversion"/>
  </si>
  <si>
    <t>Skill_110</t>
    <phoneticPr fontId="2" type="noConversion"/>
  </si>
  <si>
    <t>슬래터</t>
  </si>
  <si>
    <t>HP-5</t>
  </si>
  <si>
    <t>검막을 만들어 대상에게 데미지를 주고 자상을 남긴다.</t>
  </si>
  <si>
    <t>Skill_111</t>
    <phoneticPr fontId="2" type="noConversion"/>
  </si>
  <si>
    <t>데스리프</t>
  </si>
  <si>
    <t>물리공격력(전체)20
공속20%
물리방어력(전체)-30%
마법방어력(장비만)-30%</t>
    <phoneticPr fontId="2" type="noConversion"/>
  </si>
  <si>
    <t>자신의 방어를 포기하고 물리공격력과 공격속도를 상승시킨다.</t>
  </si>
  <si>
    <t>물리공격력(전체)25
공속20%
물리방어력(전체)-30%
마법방어력(장비만)-30%</t>
    <phoneticPr fontId="2" type="noConversion"/>
  </si>
  <si>
    <t>랜서</t>
    <phoneticPr fontId="2" type="noConversion"/>
  </si>
  <si>
    <t>Skill_112</t>
    <phoneticPr fontId="2" type="noConversion"/>
  </si>
  <si>
    <t>윈드블레이드</t>
  </si>
  <si>
    <t>HP-3</t>
    <phoneticPr fontId="2" type="noConversion"/>
  </si>
  <si>
    <t>기를 모아 순간적으로 뿜어내어 대상에게 데미지를 주며 지속적으로 피해를 입힌다.</t>
  </si>
  <si>
    <t>HP-4</t>
  </si>
  <si>
    <t>HP-6</t>
  </si>
  <si>
    <t>HP-7</t>
  </si>
  <si>
    <t>Skill_113</t>
    <phoneticPr fontId="2" type="noConversion"/>
  </si>
  <si>
    <t>폴암 마스터리</t>
  </si>
  <si>
    <t>창의 기술을 연마하여 공격력을 상승시킨다.</t>
  </si>
  <si>
    <t>Skill_114</t>
    <phoneticPr fontId="2" type="noConversion"/>
  </si>
  <si>
    <t>스턴어택</t>
    <phoneticPr fontId="2" type="noConversion"/>
  </si>
  <si>
    <t>땅을 강하게 내리 치는 충격으로 주변의 대상에게 데미지를 주며 낮은 확률로 스턴에 걸리게 한다.</t>
  </si>
  <si>
    <t>Skill_115</t>
    <phoneticPr fontId="2" type="noConversion"/>
  </si>
  <si>
    <t>사이클론</t>
  </si>
  <si>
    <t>창을 휘둘러 주위의 대상 마다 2회씩 데미지를 준다.</t>
  </si>
  <si>
    <t>Skill_116</t>
    <phoneticPr fontId="2" type="noConversion"/>
  </si>
  <si>
    <t>물리방어력(전체)10</t>
  </si>
  <si>
    <t>물리방어력(전체)20</t>
  </si>
  <si>
    <t>물리방어력(전체)40</t>
  </si>
  <si>
    <t>Skill_117</t>
    <phoneticPr fontId="2" type="noConversion"/>
  </si>
  <si>
    <t>팬텀스러스트</t>
  </si>
  <si>
    <t>이속-5%HP-3</t>
  </si>
  <si>
    <t>빠른 창 놀림으로 전방의 대상에게 5회씩 데미지를 준다.</t>
  </si>
  <si>
    <t>이속-10%HP-4</t>
  </si>
  <si>
    <t>Skill_118</t>
    <phoneticPr fontId="2" type="noConversion"/>
  </si>
  <si>
    <t>물리공격력(전체)20공속20%물리방어력(전체)-30%마법방어력(장비만)-30%</t>
  </si>
  <si>
    <t>물리공격력(전체)25공속20%물리방어력(전체)-30%마법방어력(장비만)-30%</t>
  </si>
  <si>
    <t>로그</t>
    <phoneticPr fontId="2" type="noConversion"/>
  </si>
  <si>
    <t>Skill_119</t>
    <phoneticPr fontId="2" type="noConversion"/>
  </si>
  <si>
    <t>슬래쉬</t>
    <phoneticPr fontId="2" type="noConversion"/>
  </si>
  <si>
    <t>대상을 난도질하여 데미지를 준다.</t>
  </si>
  <si>
    <t>Skill_120</t>
    <phoneticPr fontId="2" type="noConversion"/>
  </si>
  <si>
    <t>스파이럴어택</t>
  </si>
  <si>
    <t>대상에게 데미지를 입히고 출혈을 일으킨다.</t>
  </si>
  <si>
    <t>HP-8</t>
  </si>
  <si>
    <t>HP-9</t>
  </si>
  <si>
    <t>Skill_121</t>
    <phoneticPr fontId="2" type="noConversion"/>
  </si>
  <si>
    <t>이베이드 마스터리</t>
  </si>
  <si>
    <t>민첩2</t>
  </si>
  <si>
    <t>민첩이 증가 합니다.</t>
  </si>
  <si>
    <t>민첩3</t>
  </si>
  <si>
    <t>민첩4</t>
  </si>
  <si>
    <t>민첩5</t>
  </si>
  <si>
    <t>민첩6</t>
  </si>
  <si>
    <t>Skill_122</t>
    <phoneticPr fontId="2" type="noConversion"/>
  </si>
  <si>
    <t>엑스세이버</t>
  </si>
  <si>
    <t>공속-5%</t>
  </si>
  <si>
    <t>양손을 교차해 적에게 데미지를 입히고 깊숙한 자상을 남긴다.</t>
  </si>
  <si>
    <t>공속-10%</t>
  </si>
  <si>
    <t>공속-15%</t>
  </si>
  <si>
    <t>공속-20%</t>
  </si>
  <si>
    <t>Skill_123</t>
    <phoneticPr fontId="2" type="noConversion"/>
  </si>
  <si>
    <t>놉크랙</t>
  </si>
  <si>
    <t>적의 빈틈을 노려 칼등으로 내려쳐 적에게 데미지를 준다.</t>
  </si>
  <si>
    <t>다크어새신</t>
    <phoneticPr fontId="2" type="noConversion"/>
  </si>
  <si>
    <t>Skill_124</t>
    <phoneticPr fontId="2" type="noConversion"/>
  </si>
  <si>
    <t>스크램블스크래치</t>
  </si>
  <si>
    <t>물리방어력(장비만)-20</t>
  </si>
  <si>
    <t>적의 방어구를 훼손시켜 데미지와 함께 방어력을  감소시킨다.</t>
  </si>
  <si>
    <t>물리방어력(장비만)-30</t>
  </si>
  <si>
    <t>물리방어력(장비만)-40</t>
  </si>
  <si>
    <t>물리방어력(장비만)-50</t>
  </si>
  <si>
    <t>물리방어력(장비만)-60</t>
  </si>
  <si>
    <t>Skill_125</t>
    <phoneticPr fontId="2" type="noConversion"/>
  </si>
  <si>
    <t>크리에이트 무브먼트세크리션</t>
  </si>
  <si>
    <t>아이템 생성</t>
  </si>
  <si>
    <t>이동속도가 증가하는 무브먼트세크리션 아이템을 제조 한다.</t>
  </si>
  <si>
    <t>Skill_126</t>
  </si>
  <si>
    <t>더블암 마스터리</t>
  </si>
  <si>
    <t>공속2%</t>
  </si>
  <si>
    <t>양손 사용을 단련하여 공격속도를 상승시킨다.</t>
  </si>
  <si>
    <t>공속4%</t>
  </si>
  <si>
    <t>공속6%</t>
  </si>
  <si>
    <t>공속8%</t>
  </si>
  <si>
    <t>공속10%</t>
  </si>
  <si>
    <t>Skill_127</t>
    <phoneticPr fontId="2" type="noConversion"/>
  </si>
  <si>
    <t>파이어스타</t>
    <phoneticPr fontId="2" type="noConversion"/>
  </si>
  <si>
    <t>대상에게 데미지와 함께 공격 속도가 저하 된다.</t>
  </si>
  <si>
    <t>Skill_128</t>
    <phoneticPr fontId="2" type="noConversion"/>
  </si>
  <si>
    <t>슬러그</t>
  </si>
  <si>
    <t>공포</t>
  </si>
  <si>
    <t>대상에게 독 바른 단검으로 공격 하여 데미지와 함께 일시적인 스턴을 일으킨다.</t>
  </si>
  <si>
    <t>Skill_129</t>
    <phoneticPr fontId="2" type="noConversion"/>
  </si>
  <si>
    <t>포커스</t>
  </si>
  <si>
    <t>치명타 성공율2</t>
  </si>
  <si>
    <t>정신을 집중하여 크리티컬 확률을 높인다.</t>
  </si>
  <si>
    <t>치명타 성공율4</t>
  </si>
  <si>
    <t>치명타 성공율6</t>
  </si>
  <si>
    <t>치명타 성공율8</t>
  </si>
  <si>
    <t>치명타 성공율10</t>
  </si>
  <si>
    <t>Skill_130</t>
    <phoneticPr fontId="2" type="noConversion"/>
  </si>
  <si>
    <t>데몬크라이</t>
  </si>
  <si>
    <t>몸에 담은 데몬족의 기를 끌어내에 주위의 대상들에게 데미지를 주고 낮은 확률로 스턴을 건다.</t>
  </si>
  <si>
    <t>Skill_131</t>
    <phoneticPr fontId="2" type="noConversion"/>
  </si>
  <si>
    <t>에어스톰</t>
  </si>
  <si>
    <t>대상을 어깨로 쳐올려 데미지를 입히고 공중으로 띄운다.</t>
  </si>
  <si>
    <t>다크나이트</t>
    <phoneticPr fontId="2" type="noConversion"/>
  </si>
  <si>
    <t>Skill_132</t>
    <phoneticPr fontId="2" type="noConversion"/>
  </si>
  <si>
    <t>리스트락</t>
  </si>
  <si>
    <t>물리공격력(전체)-10</t>
  </si>
  <si>
    <t>적의 무기를 쥔 손을 비틀어 데미지와 함께 전투력을 떨어뜨린다.</t>
  </si>
  <si>
    <t>물리공격력(전체)-20</t>
  </si>
  <si>
    <t>물리공격력(전체)-30</t>
  </si>
  <si>
    <t>물리공격력(전체)-40</t>
  </si>
  <si>
    <t>물리공격력(전체)-50</t>
  </si>
  <si>
    <t>Skill_133</t>
    <phoneticPr fontId="2" type="noConversion"/>
  </si>
  <si>
    <t>Skill_134</t>
    <phoneticPr fontId="2" type="noConversion"/>
  </si>
  <si>
    <t>웨폰블럭마스터리</t>
  </si>
  <si>
    <t>방어 등급1</t>
  </si>
  <si>
    <t>몸을 단련하여 자신의 방어 성공률 올린다.</t>
  </si>
  <si>
    <t>방어 등급2</t>
  </si>
  <si>
    <t>방어 등급3</t>
  </si>
  <si>
    <t>방어 등급4</t>
  </si>
  <si>
    <t>방어 등급5</t>
  </si>
  <si>
    <t>Skill_135</t>
    <phoneticPr fontId="2" type="noConversion"/>
  </si>
  <si>
    <t>디코이</t>
  </si>
  <si>
    <t>은신</t>
  </si>
  <si>
    <t>은신상태를 유지한다. 레벨이 높을 수록 가까이 있어도 보이지 않는다.</t>
  </si>
  <si>
    <t>Skill_136</t>
    <phoneticPr fontId="2" type="noConversion"/>
  </si>
  <si>
    <t>Skill_137</t>
    <phoneticPr fontId="2" type="noConversion"/>
  </si>
  <si>
    <t>불웍</t>
  </si>
  <si>
    <t>물리방어력(전체)10마법방어력(전체)5</t>
  </si>
  <si>
    <t>피부를 단단하게 만들어 물리방어력과 마법 방어력을 상승시킨다.</t>
  </si>
  <si>
    <t>물리방어력(전체)20마법방어력(전체)10</t>
  </si>
  <si>
    <t>물리방어력(전체)30마법방어력(전체)15</t>
  </si>
  <si>
    <t>물리방어력(전체)40마법방어력(전체)20</t>
  </si>
  <si>
    <t>물리방어력(전체)50마법방어력(전체)25</t>
  </si>
  <si>
    <t>Skill_138</t>
    <phoneticPr fontId="2" type="noConversion"/>
  </si>
  <si>
    <t>데몬프루프</t>
  </si>
  <si>
    <t>MP-50</t>
  </si>
  <si>
    <t>기를 칼날과 같이 발산하여 적에게 데미지를 주고 대상의 일정량의 MP를 소진 시킨다.</t>
  </si>
  <si>
    <t>MP-60</t>
  </si>
  <si>
    <t>Skill_139</t>
    <phoneticPr fontId="2" type="noConversion"/>
  </si>
  <si>
    <t>헌터</t>
    <phoneticPr fontId="2" type="noConversion"/>
  </si>
  <si>
    <t>Skill_160</t>
    <phoneticPr fontId="2" type="noConversion"/>
  </si>
  <si>
    <t>서플먼트</t>
  </si>
  <si>
    <t>세 개의 화살을 연속으로 발사하여 데미지를 준다.</t>
  </si>
  <si>
    <t>Skill_161</t>
    <phoneticPr fontId="2" type="noConversion"/>
  </si>
  <si>
    <t>호크스트라이크</t>
  </si>
  <si>
    <t>공중으로 뛰어올라 불시에 공격을 하여 데미지를 준다.</t>
  </si>
  <si>
    <t>Skill_162</t>
    <phoneticPr fontId="2" type="noConversion"/>
  </si>
  <si>
    <t>멀티샷</t>
  </si>
  <si>
    <t>다발의 화살을 쏘아 앞에 있는 대상들에게 데미지를 준다.</t>
  </si>
  <si>
    <t>Skill_163</t>
    <phoneticPr fontId="2" type="noConversion"/>
  </si>
  <si>
    <t>애로우헤드스텝</t>
  </si>
  <si>
    <t>공속-10%마법 캐스팅 속도-10%이속-30%</t>
  </si>
  <si>
    <t>화살로 약점 깊숙이 찔러 대상에게 데미지를 주고 무기력 상태로 만든다.</t>
  </si>
  <si>
    <t>공속-15%마법 캐스팅 속도-15%이속-30%</t>
  </si>
  <si>
    <t>공속-20%마법 캐스팅 속도-20%이속-30%</t>
  </si>
  <si>
    <t>공속-25%마법 캐스팅 속도-25%이속-30%</t>
  </si>
  <si>
    <t>공속-30%마법 캐스팅 속도-30%이속-30%</t>
  </si>
  <si>
    <t>Skill_164</t>
    <phoneticPr fontId="2" type="noConversion"/>
  </si>
  <si>
    <t>레그에이밍</t>
  </si>
  <si>
    <t>이속-20%없음</t>
  </si>
  <si>
    <t>적의 다리를 공격하여 대상에게 데미지를 입히고 이동속도를 낮춘다.</t>
  </si>
  <si>
    <t>이속-25%없음</t>
  </si>
  <si>
    <t>이속-30%없음</t>
  </si>
  <si>
    <t>이속-35%없음</t>
  </si>
  <si>
    <t>이속-40%없음</t>
  </si>
  <si>
    <t>Skill_165</t>
    <phoneticPr fontId="2" type="noConversion"/>
  </si>
  <si>
    <t>헌트마스터리</t>
  </si>
  <si>
    <t>힘1민첩1</t>
  </si>
  <si>
    <t>활 파지법과 시위 당기기를 숙련하여 힘과 민첩을 올린다.</t>
  </si>
  <si>
    <t>힘2민첩2</t>
  </si>
  <si>
    <t>힘3민첩3</t>
  </si>
  <si>
    <t>힘4민첩4</t>
  </si>
  <si>
    <t>힘5민첩5</t>
  </si>
  <si>
    <t>아쳐</t>
    <phoneticPr fontId="2" type="noConversion"/>
  </si>
  <si>
    <t>Skill_166</t>
    <phoneticPr fontId="2" type="noConversion"/>
  </si>
  <si>
    <t>소닉붐</t>
  </si>
  <si>
    <t>살 끝을 튕겨 강력한 진동파를 일으켜 대상에게 데미지를 입히고 그로기 상태로 만든다.</t>
  </si>
  <si>
    <t>Skill_167</t>
    <phoneticPr fontId="2" type="noConversion"/>
  </si>
  <si>
    <t>어큐러시</t>
  </si>
  <si>
    <t>사선정력과 호흡법을 숙력하여 치명타확률을 높인다.</t>
  </si>
  <si>
    <t>치명타 성공율3</t>
  </si>
  <si>
    <t>치명타 성공율5</t>
  </si>
  <si>
    <t>Skill_168</t>
    <phoneticPr fontId="2" type="noConversion"/>
  </si>
  <si>
    <t>데스사이즈</t>
  </si>
  <si>
    <t>HP-10</t>
  </si>
  <si>
    <t>상대의 목을 노려 데미지를 입히고 일정시간동안 출혈과 침묵 상태가 된다.</t>
  </si>
  <si>
    <t>HP-12</t>
  </si>
  <si>
    <t>HP-14</t>
  </si>
  <si>
    <t>Skill_169</t>
    <phoneticPr fontId="2" type="noConversion"/>
  </si>
  <si>
    <t>애로우샤워</t>
  </si>
  <si>
    <t>하늘에 다발의 화살을 쏘아올려 일정지역에 화살비를 내리게 하여 데미지를 입힌다.</t>
  </si>
  <si>
    <t>Skill_170</t>
    <phoneticPr fontId="2" type="noConversion"/>
  </si>
  <si>
    <t>플루어</t>
  </si>
  <si>
    <t>이속30%</t>
  </si>
  <si>
    <t>바람의 정령의 가호를 받아 일정시간동안 이동속도가 증가한다.</t>
  </si>
  <si>
    <t>Skill_171</t>
    <phoneticPr fontId="2" type="noConversion"/>
  </si>
  <si>
    <t>타이들익스프로젼</t>
  </si>
  <si>
    <t>특수한 장약을 장착한 화살을 쏘아 대상에게 피해를 입히고 일정시간동안 주기적으로 주위의 대상들에게도 데미지를 준다.</t>
  </si>
  <si>
    <t>레인져</t>
    <phoneticPr fontId="2" type="noConversion"/>
  </si>
  <si>
    <t>Skill_173</t>
    <phoneticPr fontId="2" type="noConversion"/>
  </si>
  <si>
    <t>카운터즈트랩</t>
  </si>
  <si>
    <t>Skill_174</t>
    <phoneticPr fontId="2" type="noConversion"/>
  </si>
  <si>
    <t>소닉붐</t>
    <phoneticPr fontId="2" type="noConversion"/>
  </si>
  <si>
    <t>근접한 대상의 목을 차서 데미지를 준다.</t>
  </si>
  <si>
    <t>Skill_175</t>
    <phoneticPr fontId="2" type="noConversion"/>
  </si>
  <si>
    <t>싸인포스</t>
  </si>
  <si>
    <t>적이 자신에게 근접했을 때 돌려차기로 공격하여 데미지를 입힌다.</t>
  </si>
  <si>
    <t>Skill_176</t>
    <phoneticPr fontId="2" type="noConversion"/>
  </si>
  <si>
    <t>록버스터</t>
  </si>
  <si>
    <t>대상을 연타하여 데미지를 입히고 일정시간동안 지속적으로 데미지를 준다.</t>
  </si>
  <si>
    <t>Skill_177</t>
    <phoneticPr fontId="2" type="noConversion"/>
  </si>
  <si>
    <t>Skill_178</t>
    <phoneticPr fontId="2" type="noConversion"/>
  </si>
  <si>
    <t>시즈모드</t>
  </si>
  <si>
    <t>치명타 성공율30%공속20%이속-50%</t>
  </si>
  <si>
    <t>공성궁병의 조준사격 자세를 취한다. 크리티컬 증가와 공격속도가 증가 되나 이동속도가 하락한다.</t>
  </si>
  <si>
    <t>치명타 성공율40%공속40%이속-50%</t>
  </si>
  <si>
    <t>Skill_179</t>
    <phoneticPr fontId="2" type="noConversion"/>
  </si>
  <si>
    <t>버닝슈터</t>
  </si>
  <si>
    <t>대상에게 한방 당 데미지를 입힌다.</t>
  </si>
  <si>
    <t>메이지</t>
    <phoneticPr fontId="2" type="noConversion"/>
  </si>
  <si>
    <t>Skill_180</t>
    <phoneticPr fontId="2" type="noConversion"/>
  </si>
  <si>
    <t>에너지볼트</t>
  </si>
  <si>
    <t>공기 중에 감도는 에너지를 모아 압축하여 발사한다.</t>
  </si>
  <si>
    <t>Skill_181</t>
    <phoneticPr fontId="2" type="noConversion"/>
  </si>
  <si>
    <t>커러젼</t>
  </si>
  <si>
    <t>이속-10%HP-5</t>
  </si>
  <si>
    <t>대상 주변에 감도는 병원균과 산소농도를 높여 부식, 부패를 일으켜 피해를 주며 이동속도를 감소 시킨다.</t>
  </si>
  <si>
    <t>이속-10%HP-7</t>
  </si>
  <si>
    <t>이속-10%HP-9</t>
  </si>
  <si>
    <t>이속-10%HP-11</t>
  </si>
  <si>
    <t>이속-10%HP-13</t>
  </si>
  <si>
    <t>Skill_182</t>
    <phoneticPr fontId="2" type="noConversion"/>
  </si>
  <si>
    <t>마인드블래스트</t>
  </si>
  <si>
    <t>공속-10%마법 캐스팅 속도-10%이속-4%</t>
  </si>
  <si>
    <t xml:space="preserve">대상의 뇌에 큰 충격을 주어 피해를 입히고 정신을 붕괴시켜 공격속도와 이동속도를 감소 시킨다. </t>
  </si>
  <si>
    <t>공속-15%마법 캐스팅 속도-15%이속-8%</t>
  </si>
  <si>
    <t>공속-20%마법 캐스팅 속도-20%이속-12%</t>
  </si>
  <si>
    <t>공속-25%마법 캐스팅 속도-25%이속-16%</t>
  </si>
  <si>
    <t>공속-30%마법 캐스팅 속도-30%이속-20%</t>
  </si>
  <si>
    <t>Skill_183</t>
    <phoneticPr fontId="2" type="noConversion"/>
  </si>
  <si>
    <t>MP 리커버리</t>
  </si>
  <si>
    <t>MP1</t>
  </si>
  <si>
    <t>평정심을 유지하는 수련하여 일정시간동안 MP가 회복 된다.</t>
  </si>
  <si>
    <t>MP2</t>
  </si>
  <si>
    <t>MP3</t>
  </si>
  <si>
    <t>MP4</t>
  </si>
  <si>
    <t>MP5</t>
  </si>
  <si>
    <t>Skill_184</t>
    <phoneticPr fontId="2" type="noConversion"/>
  </si>
  <si>
    <t>스태프스트라이크</t>
  </si>
  <si>
    <t>스태프를 양쪽 사선으로 휘두르면 그 사선에 따라 마법이 시전되어 앞에있는 적에게 데미지를 입힌다.</t>
  </si>
  <si>
    <t>위저드</t>
    <phoneticPr fontId="2" type="noConversion"/>
  </si>
  <si>
    <t>Skill_185</t>
    <phoneticPr fontId="2" type="noConversion"/>
  </si>
  <si>
    <t>롤링썬더</t>
  </si>
  <si>
    <t xml:space="preserve">하나의 대상에 강력한 전격공격을 하여 피해를 준다. </t>
  </si>
  <si>
    <t>Skill_186</t>
    <phoneticPr fontId="2" type="noConversion"/>
  </si>
  <si>
    <t>블레이즈필드</t>
  </si>
  <si>
    <t>지면에 땅의 심연으로부터 지열을 끌어올려 불바다를 만들고 범위내 대상에게 피해를 준다.</t>
  </si>
  <si>
    <t>HP-11</t>
  </si>
  <si>
    <t>HP-13</t>
  </si>
  <si>
    <t>Skill_187</t>
    <phoneticPr fontId="2" type="noConversion"/>
  </si>
  <si>
    <t>스피릿 마스터리</t>
  </si>
  <si>
    <t>마법공격력(전체)2</t>
  </si>
  <si>
    <t>명상을 통해 영적 생명체들과의 교류를 늘려 마법 공격력을 늘린다.</t>
  </si>
  <si>
    <t>마법공격력(전체)4</t>
  </si>
  <si>
    <t>마법공격력(전체)6</t>
  </si>
  <si>
    <t>마법공격력(전체)8</t>
  </si>
  <si>
    <t>마법공격력(전체)10</t>
  </si>
  <si>
    <t>Skill_188</t>
    <phoneticPr fontId="2" type="noConversion"/>
  </si>
  <si>
    <t>스태프버스트</t>
  </si>
  <si>
    <t>스태프를 강하게 땅에 내려꽂아 강력한 폭발을 일으킨다.</t>
  </si>
  <si>
    <t>Skill_189</t>
    <phoneticPr fontId="2" type="noConversion"/>
  </si>
  <si>
    <t>템페스트</t>
  </si>
  <si>
    <t>전운을 만들어 번개가 사방으로 몰아쳐 피해를 입힌다.</t>
  </si>
  <si>
    <t>Skill_190</t>
    <phoneticPr fontId="2" type="noConversion"/>
  </si>
  <si>
    <t>터치오브커즈</t>
  </si>
  <si>
    <t>대상의 HP흡수20</t>
  </si>
  <si>
    <t>죽음의 기운을 불어넣어 피해를 입히고 HP를 흡수 한다.</t>
  </si>
  <si>
    <t>대상의 HP흡수40</t>
  </si>
  <si>
    <t>대상의 HP흡수50</t>
  </si>
  <si>
    <t>Skill_191</t>
    <phoneticPr fontId="2" type="noConversion"/>
  </si>
  <si>
    <t>그레이브스톤</t>
  </si>
  <si>
    <t>적의 발 밑의 땅을 융기시켜 피해를 입힌다.</t>
  </si>
  <si>
    <t>Skill_192</t>
    <phoneticPr fontId="2" type="noConversion"/>
  </si>
  <si>
    <t>메테오</t>
  </si>
  <si>
    <t xml:space="preserve">하늘에서 커다란 화염운석이 떨어져 범위에 데미지를 입힌다. </t>
  </si>
  <si>
    <t>힐러</t>
    <phoneticPr fontId="2" type="noConversion"/>
  </si>
  <si>
    <t>Skill_193</t>
    <phoneticPr fontId="2" type="noConversion"/>
  </si>
  <si>
    <t>힐</t>
  </si>
  <si>
    <t>HP120</t>
  </si>
  <si>
    <t>대상의 체력을 회복시킨다.</t>
  </si>
  <si>
    <t>HP140</t>
  </si>
  <si>
    <t>HP160</t>
  </si>
  <si>
    <t>HP180</t>
  </si>
  <si>
    <t>HP200</t>
  </si>
  <si>
    <t>Skill_194</t>
    <phoneticPr fontId="2" type="noConversion"/>
  </si>
  <si>
    <t>블레스프로텍션</t>
  </si>
  <si>
    <t>대상의 갑옷을 성스러운 빛으로 축복하여 방어력을 올린다.</t>
  </si>
  <si>
    <t>물리방어력(전체)70</t>
  </si>
  <si>
    <t>Skill_195</t>
    <phoneticPr fontId="2" type="noConversion"/>
  </si>
  <si>
    <t>디바인마스터리</t>
  </si>
  <si>
    <t>지능5</t>
  </si>
  <si>
    <t>신성수양을 하여 지능을 향상 한다.</t>
  </si>
  <si>
    <t>지능10</t>
  </si>
  <si>
    <t>지능15</t>
  </si>
  <si>
    <t>지능20</t>
  </si>
  <si>
    <t>지능25</t>
  </si>
  <si>
    <t>Skill_196</t>
    <phoneticPr fontId="2" type="noConversion"/>
  </si>
  <si>
    <t>리무브패인</t>
  </si>
  <si>
    <t>성스로운 힘으로 대상의 외상을 치료하며 상대를 안정시킨다.</t>
  </si>
  <si>
    <t>Skill_197</t>
    <phoneticPr fontId="2" type="noConversion"/>
  </si>
  <si>
    <t>Skill_198</t>
    <phoneticPr fontId="2" type="noConversion"/>
  </si>
  <si>
    <t>리듀스어그로</t>
  </si>
  <si>
    <t>어그로 수치값-30</t>
  </si>
  <si>
    <t>적의 주의를 끌지 않도록 조심스런 몸가짐을 연마한다.</t>
  </si>
  <si>
    <t>어그로 수치값-40</t>
  </si>
  <si>
    <t>어그로 수치값-50</t>
  </si>
  <si>
    <t>Skill_199</t>
    <phoneticPr fontId="2" type="noConversion"/>
  </si>
  <si>
    <t>디스펠</t>
  </si>
  <si>
    <t>성스로운 힘으로 대상의 저주를 치료한다.</t>
  </si>
  <si>
    <t>Skill_200</t>
    <phoneticPr fontId="2" type="noConversion"/>
  </si>
  <si>
    <t>매스힐</t>
  </si>
  <si>
    <t>신성의 기운으로 대상의 상처를 치유한다.</t>
    <phoneticPr fontId="2" type="noConversion"/>
  </si>
  <si>
    <t>Pass</t>
    <phoneticPr fontId="8" type="noConversion"/>
  </si>
  <si>
    <t>Fail</t>
    <phoneticPr fontId="8" type="noConversion"/>
  </si>
  <si>
    <t>Block</t>
    <phoneticPr fontId="8" type="noConversion"/>
  </si>
  <si>
    <t>Incomplete</t>
    <phoneticPr fontId="10" type="noConversion"/>
  </si>
  <si>
    <t>Total</t>
    <phoneticPr fontId="8" type="noConversion"/>
  </si>
  <si>
    <t>Test Depth</t>
    <phoneticPr fontId="2" type="noConversion"/>
  </si>
  <si>
    <t>Expect Result</t>
  </si>
  <si>
    <t>GameUI_001</t>
    <phoneticPr fontId="2" type="noConversion"/>
  </si>
  <si>
    <t>캐릭터 상태바 표시
(좌측 상단)</t>
    <phoneticPr fontId="2" type="noConversion"/>
  </si>
  <si>
    <t>Spot</t>
    <phoneticPr fontId="2" type="noConversion"/>
  </si>
  <si>
    <t>캐릭터 상태바 위치</t>
    <phoneticPr fontId="2" type="noConversion"/>
  </si>
  <si>
    <t>화면 좌측 상단에 위치 해야 한다.</t>
  </si>
  <si>
    <t>GameUI_002</t>
  </si>
  <si>
    <t>캐릭터창</t>
  </si>
  <si>
    <t>Full</t>
    <phoneticPr fontId="2" type="noConversion"/>
  </si>
  <si>
    <t>캐릭터 정보 좌편 캐릭터 얼굴</t>
  </si>
  <si>
    <t>캐릭터 정보 좌측 원안에 캐릭터 상체가 보여야한다.</t>
  </si>
  <si>
    <t>GameUI_003</t>
  </si>
  <si>
    <t>캐릭터 정보 상단 LV</t>
  </si>
  <si>
    <t xml:space="preserve">캐릭터 정보 상단에 LV 캐릭터의 레벨이 표시되어야 한다.
레벨 업 할 경우 정상적으로 상승된 레벨이 표시되어야 한다.
</t>
  </si>
  <si>
    <t>GameUI_004</t>
  </si>
  <si>
    <t>캐릭터 정보 상단 캐릭터명</t>
  </si>
  <si>
    <t>캐릭터 정보 상단에 LV 캐릭터의 캐릭터 명이 표시되어야 한다.</t>
    <phoneticPr fontId="2" type="noConversion"/>
  </si>
  <si>
    <t>GameUI_005</t>
  </si>
  <si>
    <t>스테이터스바</t>
  </si>
  <si>
    <t>플레타(FP)</t>
  </si>
  <si>
    <t>UI</t>
    <phoneticPr fontId="2" type="noConversion"/>
  </si>
  <si>
    <t xml:space="preserve">주황색 게이지 바와 % Text로 구성되어 있고,캐릭터의 플레타가 표시되고, 게이지우측 끝에 숫자로 플레타 포인터가 표시되야한다. 
</t>
    <phoneticPr fontId="2" type="noConversion"/>
  </si>
  <si>
    <t>GameUI_006</t>
  </si>
  <si>
    <t>몬스터 사냥 후 상승 확인</t>
    <phoneticPr fontId="2" type="noConversion"/>
  </si>
  <si>
    <t>일정량의 플레타가 상승되어야 한다.</t>
    <phoneticPr fontId="2" type="noConversion"/>
  </si>
  <si>
    <t>GameUI_007</t>
  </si>
  <si>
    <t>몬스터 사냥 후 플레타가 %가 99%를 넘을 경우</t>
    <phoneticPr fontId="2" type="noConversion"/>
  </si>
  <si>
    <t>%가 0으로 바뀌면서 청녹색 게이지 바도 없어져야 한다.</t>
    <phoneticPr fontId="2" type="noConversion"/>
  </si>
  <si>
    <t>GameUI_008</t>
  </si>
  <si>
    <t>생명력(HP)</t>
  </si>
  <si>
    <t>빨간색 게이지 바와 그위에 현재 HP량이 표시되어야한다.</t>
    <phoneticPr fontId="2" type="noConversion"/>
  </si>
  <si>
    <t>GameUI_009</t>
  </si>
  <si>
    <t>캐릭터가 피격 당할 경우</t>
    <phoneticPr fontId="2" type="noConversion"/>
  </si>
  <si>
    <t>일정량의 HP수치가 하락되어야 한다. 
빨간 게이지도 하락되어야 한다.</t>
    <phoneticPr fontId="2" type="noConversion"/>
  </si>
  <si>
    <t>GameUI_010</t>
  </si>
  <si>
    <t>캐릭터가 HP회복 표션을 사용하거나 휴식을 취하여 HP를 회복할 경우</t>
    <phoneticPr fontId="2" type="noConversion"/>
  </si>
  <si>
    <t>일정량의 HP수치가 상승되어야 한다. 
빨간 게이지도 상승되어야 한다.</t>
    <phoneticPr fontId="2" type="noConversion"/>
  </si>
  <si>
    <t>GameUI_011</t>
  </si>
  <si>
    <t>Full</t>
    <phoneticPr fontId="2" type="noConversion"/>
  </si>
  <si>
    <t>마나량(MP)</t>
  </si>
  <si>
    <t>UI</t>
    <phoneticPr fontId="2" type="noConversion"/>
  </si>
  <si>
    <t>파란색 게이지 바와 그위에 현재 MP량이 표시되어야한다.</t>
    <phoneticPr fontId="2" type="noConversion"/>
  </si>
  <si>
    <t>GameUI_012</t>
  </si>
  <si>
    <t>Spot</t>
    <phoneticPr fontId="2" type="noConversion"/>
  </si>
  <si>
    <t>MP가 소모되는 스킬을 사용할 경우</t>
    <phoneticPr fontId="2" type="noConversion"/>
  </si>
  <si>
    <t>일정량의 MP가 하락되어야 한다.
파란 게이지도 하락되어야 한다.</t>
    <phoneticPr fontId="2" type="noConversion"/>
  </si>
  <si>
    <t>Pass</t>
    <phoneticPr fontId="2" type="noConversion"/>
  </si>
  <si>
    <t>GameUI_013</t>
  </si>
  <si>
    <t>캐릭터가 MP회복 표션을 사용하거나 휴식을 취하여 MP를 회복할 경우</t>
    <phoneticPr fontId="2" type="noConversion"/>
  </si>
  <si>
    <t>일정량의 MP수치가 상승되어야 한다. 
파란 게이지도 상승되어야 한다.</t>
    <phoneticPr fontId="2" type="noConversion"/>
  </si>
  <si>
    <t>GameUI_014</t>
  </si>
  <si>
    <t>PK 성향(MV)</t>
  </si>
  <si>
    <t>MV 로 표시되어 있고, 캐릭터의 PK성향이 표시되어야한다.</t>
    <phoneticPr fontId="2" type="noConversion"/>
  </si>
  <si>
    <t>GameUI_015</t>
  </si>
  <si>
    <t>몬스터를 사냥할 경우</t>
    <phoneticPr fontId="2" type="noConversion"/>
  </si>
  <si>
    <t>PK 성향의 수치가 상승되어야 한다.
캐릭터 머리위의 아이디가 파란색으로 되어야 한다.</t>
    <phoneticPr fontId="2" type="noConversion"/>
  </si>
  <si>
    <t>GameUI_016</t>
  </si>
  <si>
    <t>다른 플레이어를 PK할 경우</t>
    <phoneticPr fontId="2" type="noConversion"/>
  </si>
  <si>
    <t>PK 성향의 수치가 하락되어야 한다.
(mv수치가 -된다)</t>
    <phoneticPr fontId="2" type="noConversion"/>
  </si>
  <si>
    <t>GameUI_017</t>
  </si>
  <si>
    <t xml:space="preserve">
캐릭터 정보 밑 PK ON/OFF 표시 확인</t>
    <phoneticPr fontId="2" type="noConversion"/>
  </si>
  <si>
    <t>화면 상단 좌측에 표시되며, PK ON 상태에서만 
PK가 가능하다. 단축키 “X”로 PK상태를 변경할 수 있어야한다.</t>
    <phoneticPr fontId="2" type="noConversion"/>
  </si>
  <si>
    <t>GameUI_019</t>
  </si>
  <si>
    <t xml:space="preserve">좌측 상단 캐릭터 정보를 마우스로 드래그 
[동그란 케릭터 이미지]
</t>
    <phoneticPr fontId="2" type="noConversion"/>
  </si>
  <si>
    <t>캐릭터 정보가 위치지동이 불가능해야 한다.</t>
    <phoneticPr fontId="2" type="noConversion"/>
  </si>
  <si>
    <t>GameUI_020</t>
  </si>
  <si>
    <t>경험치 바</t>
    <phoneticPr fontId="2" type="noConversion"/>
  </si>
  <si>
    <t>위치</t>
  </si>
  <si>
    <t>화면 최상단에 위치하며 게이지의 색상이 녹색이어야 한다.</t>
    <phoneticPr fontId="2" type="noConversion"/>
  </si>
  <si>
    <t>GameUI_021</t>
  </si>
  <si>
    <t>구성</t>
    <phoneticPr fontId="2" type="noConversion"/>
  </si>
  <si>
    <t xml:space="preserve">해당 레벨의 획득 경험치를 바의 형태와 %수치로 표시한다. </t>
    <phoneticPr fontId="2" type="noConversion"/>
  </si>
  <si>
    <t>GameUI_022</t>
  </si>
  <si>
    <t>경험치 바 위에 마우스 오버</t>
    <phoneticPr fontId="2" type="noConversion"/>
  </si>
  <si>
    <t>[ 현재 경험치/레벨업에 필요한 경험치] 가 표시되고, 
%도 표시 되어야 한다.</t>
    <phoneticPr fontId="2" type="noConversion"/>
  </si>
  <si>
    <t>GameUI_023</t>
  </si>
  <si>
    <t>캐릭터가 레벨업 한 경우</t>
    <phoneticPr fontId="2" type="noConversion"/>
  </si>
  <si>
    <t>[ 현재 경험치/레벨업에 필요한 경험치] 표시가 갱신되어야 한다.</t>
    <phoneticPr fontId="2" type="noConversion"/>
  </si>
  <si>
    <t>GameUI_024</t>
  </si>
  <si>
    <t>몬스터 사냥을 할 경우</t>
    <phoneticPr fontId="2" type="noConversion"/>
  </si>
  <si>
    <t>일정량의 노란색 게이지 표시가 상승하며, 
수치적 표시도 상승되어야 한다.</t>
    <phoneticPr fontId="2" type="noConversion"/>
  </si>
  <si>
    <t>GameUI_025</t>
  </si>
  <si>
    <t>레벨 10이하 캐릭터가 사망할 경우</t>
  </si>
  <si>
    <t>경험치의 하락이 없어야 하며 노란 게이지 표시도 하락되지 않아야 한다.</t>
  </si>
  <si>
    <t>GameUI_026</t>
  </si>
  <si>
    <t>레벨 10 초과 캐릭터가 사망할 경우</t>
  </si>
  <si>
    <t>일정량의 노락색 게이지 표시가 하락하며,
수치적 표시도 하락되어야 한다.</t>
    <phoneticPr fontId="2" type="noConversion"/>
  </si>
  <si>
    <t>GameUI_027</t>
  </si>
  <si>
    <t>미니맵</t>
  </si>
  <si>
    <t>화면 우측 상단에 위치 해야한다.</t>
  </si>
  <si>
    <t>GameUI_028</t>
  </si>
  <si>
    <t>미니맵 상단 필드이름 출력</t>
    <phoneticPr fontId="2" type="noConversion"/>
  </si>
  <si>
    <t>미니맵 상단에 현재 필드 이름이 표시되어야한다.</t>
  </si>
  <si>
    <t>GameUI_029</t>
  </si>
  <si>
    <t xml:space="preserve">미니맵 중앙 원 안쪽에 주변 정보 표시
</t>
    <phoneticPr fontId="2" type="noConversion"/>
  </si>
  <si>
    <t>미니맵 중앙 원 안쪽에 캐릭터의 주변 상황을 표시해 주어야한다.  (예를 들면 산, 강 등)</t>
    <phoneticPr fontId="2" type="noConversion"/>
  </si>
  <si>
    <t>GameUI_030</t>
  </si>
  <si>
    <t xml:space="preserve">미니맵 중앙 원 안쪽에 주변 NPC 정보 표시
</t>
    <phoneticPr fontId="2" type="noConversion"/>
  </si>
  <si>
    <t>미니맵 중앙 원 안쪽에 캐릭터의 주변 NPC를 표시해 주어야한다(상점 및 역할 표시)</t>
    <phoneticPr fontId="2" type="noConversion"/>
  </si>
  <si>
    <t>GameUI_031</t>
  </si>
  <si>
    <t>표시된 NPC 위에 마우스 오버</t>
  </si>
  <si>
    <t>NPC의 이름과 직업이 노출 되어야 한다.</t>
  </si>
  <si>
    <t>GameUI_032</t>
  </si>
  <si>
    <t>미니맵 중앙 원 안쪽에 캐릭터 방향 표시</t>
    <phoneticPr fontId="2" type="noConversion"/>
  </si>
  <si>
    <t>미니맵 중앙 원 안쪽에 캐릭터가 바라보고있는 방향을 표시해 주어야한다. (적색 화살표 방향)</t>
    <phoneticPr fontId="2" type="noConversion"/>
  </si>
  <si>
    <t>GameUI_033</t>
  </si>
  <si>
    <t>캐릭터 이동 할 경우</t>
  </si>
  <si>
    <t>미니맵에서 캐릭터 이동이 이루어 져야 한다.
(적색 화살표는 중앙에 있고 주의 환경이 바뀜)</t>
    <phoneticPr fontId="2" type="noConversion"/>
  </si>
  <si>
    <t>GameUI_034</t>
  </si>
  <si>
    <t>미니맵UI를 마우스로 드래그</t>
    <phoneticPr fontId="2" type="noConversion"/>
  </si>
  <si>
    <t>미니맵이 위치지동이 불가능해야 한다. (고정되어 있는가?)</t>
    <phoneticPr fontId="2" type="noConversion"/>
  </si>
  <si>
    <t>GameUI_035</t>
  </si>
  <si>
    <t>플레타 포인트가 일정 수준 이상일 경우</t>
    <phoneticPr fontId="2" type="noConversion"/>
  </si>
  <si>
    <t xml:space="preserve">우측하단에는 플레나 포인트에 의해 추가 획득이 
 가능한 경험치의 양을 나타내는 %가 나타나야 한다.
</t>
    <phoneticPr fontId="2" type="noConversion"/>
  </si>
  <si>
    <t>GameUI_036</t>
  </si>
  <si>
    <t>플레타 포인트가 일정 수준이 아닐 경우</t>
    <phoneticPr fontId="2" type="noConversion"/>
  </si>
  <si>
    <t>우측하단에는 플레나 포인트에 의해 추가 획득이 가능한 경험치의 양을 나타내는 %가 나타나지 않아야 한다.</t>
    <phoneticPr fontId="2" type="noConversion"/>
  </si>
  <si>
    <t>GameUI_037</t>
  </si>
  <si>
    <t>미니맵 주변 버튼</t>
    <phoneticPr fontId="2" type="noConversion"/>
  </si>
  <si>
    <t>W버튼</t>
  </si>
  <si>
    <t>W버튼 클릭</t>
  </si>
  <si>
    <t>필드맵이 정상적으로 팝업 되어야한다.</t>
  </si>
  <si>
    <t>GameUI_038</t>
  </si>
  <si>
    <t>▼버튼</t>
  </si>
  <si>
    <t>▼버튼 클릭</t>
    <phoneticPr fontId="2" type="noConversion"/>
  </si>
  <si>
    <t>채널리스트</t>
  </si>
  <si>
    <t>GameUI_039</t>
  </si>
  <si>
    <t>3명 사람상체 버튼</t>
  </si>
  <si>
    <t>3명 사람상체 버튼 클릭</t>
    <phoneticPr fontId="2" type="noConversion"/>
  </si>
  <si>
    <t>GameUI_040</t>
  </si>
  <si>
    <t>+버튼</t>
  </si>
  <si>
    <t>+버튼 클릭</t>
  </si>
  <si>
    <t>미니맵 중앙 원 안쪽 지도가 확대되어야 한다.</t>
  </si>
  <si>
    <t>GameUI_041</t>
  </si>
  <si>
    <t>-버튼</t>
  </si>
  <si>
    <t>-버튼 클릭</t>
  </si>
  <si>
    <t>미니맵 중앙 원 안쪽 지도가 축소되어야 한다.</t>
  </si>
  <si>
    <t>GameUI_042</t>
  </si>
  <si>
    <t>문서 버튼</t>
  </si>
  <si>
    <t>문서 버튼 클릭</t>
  </si>
  <si>
    <t>귀한슬롯이 정상적으로 팝업 되어야 한다.</t>
  </si>
  <si>
    <t>GameUI_043</t>
  </si>
  <si>
    <t>편지봉투 버튼</t>
  </si>
  <si>
    <t>편지봉투 버튼</t>
    <phoneticPr fontId="2" type="noConversion"/>
  </si>
  <si>
    <t>미구현</t>
    <phoneticPr fontId="2" type="noConversion"/>
  </si>
  <si>
    <t>GameUI_044</t>
  </si>
  <si>
    <t xml:space="preserve">
필드맵
(단축키 M)</t>
    <phoneticPr fontId="2" type="noConversion"/>
  </si>
  <si>
    <t>화면 상단</t>
  </si>
  <si>
    <t>현재 필드의 이름과 좌표, X버튼으로 구성되어야 한다.</t>
    <phoneticPr fontId="2" type="noConversion"/>
  </si>
  <si>
    <t>GameUI_045</t>
  </si>
  <si>
    <t>화면 중단</t>
  </si>
  <si>
    <t>현재 필드의 지형과 각 주요지점의 대한 정보가 나와야 한다.
자신의 위치가 표시되어야 한다.
NPC 상점 아이콘이 정상적으로 표시되어야 한다.</t>
    <phoneticPr fontId="2" type="noConversion"/>
  </si>
  <si>
    <t>GameUI_046</t>
  </si>
  <si>
    <t>화면 하단</t>
  </si>
  <si>
    <t>Reset버튼, +버튼, -버튼 월드맵버튼 POS버튼 으로 구성되어야한다.</t>
  </si>
  <si>
    <t>GameUI_047</t>
  </si>
  <si>
    <t>각 주요 NPC지점 마우스 오버</t>
    <phoneticPr fontId="2" type="noConversion"/>
  </si>
  <si>
    <t>그 NPC지점에 대한 간략한 정보가 나와야 한다.</t>
    <phoneticPr fontId="2" type="noConversion"/>
  </si>
  <si>
    <t>GameUI_048</t>
  </si>
  <si>
    <t>필드맵 주변 버튼</t>
    <phoneticPr fontId="2" type="noConversion"/>
  </si>
  <si>
    <t>X버튼</t>
  </si>
  <si>
    <t>X버튼 클릭</t>
  </si>
  <si>
    <t>필드맵이 정상적으로 닫혀야 한다.</t>
  </si>
  <si>
    <t>GameUI_049</t>
  </si>
  <si>
    <t>지도 크기를 확대 되어야한다.</t>
  </si>
  <si>
    <t>GameUI_050</t>
  </si>
  <si>
    <t>지도 크기를 축소 되어야한다.</t>
  </si>
  <si>
    <t>GameUI_051</t>
  </si>
  <si>
    <t>O버튼</t>
    <phoneticPr fontId="2" type="noConversion"/>
  </si>
  <si>
    <t>O버튼 클릭</t>
    <phoneticPr fontId="2" type="noConversion"/>
  </si>
  <si>
    <t>확대나 축소를 한 지도의 크기가 처음상태로 돌아와야한다.
(Reset)</t>
    <phoneticPr fontId="2" type="noConversion"/>
  </si>
  <si>
    <t>GameUI_052</t>
  </si>
  <si>
    <t>월드맵 버튼</t>
  </si>
  <si>
    <t>월드맵 버튼 클릭</t>
  </si>
  <si>
    <t>월드맵으로 전환 되어야한다.</t>
  </si>
  <si>
    <t>GameUI_053</t>
  </si>
  <si>
    <t>POS버튼</t>
  </si>
  <si>
    <t>POS버튼 클릭</t>
  </si>
  <si>
    <t>상단의 좌표가 표시 여부를 ON/OFF 할수 있어야 되며,
표시가 될때는 현재 좌표를, 표시가 안되어있을때는 필드맵에 마우스 오버시 그 장소의 좌표를 알려준다.</t>
    <phoneticPr fontId="2" type="noConversion"/>
  </si>
  <si>
    <t>월드맵으로 이동하여 다른 필드를 선택하면 마우스 오버시 좌표가 나오지 않음</t>
    <phoneticPr fontId="2" type="noConversion"/>
  </si>
  <si>
    <t>GameUI_054</t>
  </si>
  <si>
    <t>월드맵</t>
    <phoneticPr fontId="2" type="noConversion"/>
  </si>
  <si>
    <t>아무 것도 없어야 한다.</t>
  </si>
  <si>
    <t>GameUI_055</t>
  </si>
  <si>
    <t>세계 지도가 표시 되어야 한다.</t>
  </si>
  <si>
    <t>GameUI_056</t>
  </si>
  <si>
    <t>필드맵버튼이 있어야 한다.</t>
  </si>
  <si>
    <t>GameUI_057</t>
  </si>
  <si>
    <t>각 필드에 마우스 오버</t>
  </si>
  <si>
    <t>오버된 필드에 사각형으로 표시되어야한다.</t>
  </si>
  <si>
    <t>GameUI_058</t>
  </si>
  <si>
    <t>월드맵 주변 버튼</t>
    <phoneticPr fontId="2" type="noConversion"/>
  </si>
  <si>
    <t>월드맵이 정상적으로 닫혀야 한다.</t>
  </si>
  <si>
    <t>GameUI_059</t>
  </si>
  <si>
    <t>필드맵버튼</t>
    <phoneticPr fontId="2" type="noConversion"/>
  </si>
  <si>
    <t>필드맵버튼 클릭</t>
    <phoneticPr fontId="2" type="noConversion"/>
  </si>
  <si>
    <t>필드맵으로 전환 되어야 한다.</t>
  </si>
  <si>
    <t>GameUI_060</t>
  </si>
  <si>
    <t>시스템메시지창</t>
    <phoneticPr fontId="2" type="noConversion"/>
  </si>
  <si>
    <t xml:space="preserve">최초 화면 좌측 중단에 위치함
(채팅창 위에 있는창, 채팅창과 동일하게 생김)
</t>
    <phoneticPr fontId="2" type="noConversion"/>
  </si>
  <si>
    <t>GameUI_061</t>
  </si>
  <si>
    <t xml:space="preserve">투명한 창으로 구성되어 있고 우측 하단에 +버튼있어야한다.
</t>
    <phoneticPr fontId="2" type="noConversion"/>
  </si>
  <si>
    <t>GameUI_062</t>
  </si>
  <si>
    <t>마우스 오버</t>
  </si>
  <si>
    <t>창 배경색이 진해져야 한다.</t>
    <phoneticPr fontId="2" type="noConversion"/>
  </si>
  <si>
    <t>GameUI_063</t>
  </si>
  <si>
    <t>닫힘상태에서 알림창을 마우스로 좌클릭해서
 화면의 다른방향으로 드래그</t>
  </si>
  <si>
    <t>해당 창의 위치가 드래그 한 곳으로 이동 되지 않아야한다.</t>
  </si>
  <si>
    <t>GameUI_064</t>
  </si>
  <si>
    <t xml:space="preserve"> 풀림 상태에서 알림창을 마우스로 좌측릭해서
 화면의 다른 방향으로 드래그</t>
  </si>
  <si>
    <t>해당 창의 위치가 드래그 한 곳으로 이동 되어야 한다.</t>
    <phoneticPr fontId="2" type="noConversion"/>
  </si>
  <si>
    <t>GameUI_065</t>
  </si>
  <si>
    <t>알림창의 나타나는 문구 확인</t>
    <phoneticPr fontId="2" type="noConversion"/>
  </si>
  <si>
    <t>메시지 표시부분에는 아이템 및 경험치 획득, 퀘스트
완료 메시지 등 캐릭터의 대화내용을 제외한 모든 액션이 출력되어야 한다.</t>
    <phoneticPr fontId="2" type="noConversion"/>
  </si>
  <si>
    <t>GameUI_066</t>
  </si>
  <si>
    <t>시스템메시지가 한 화면에서 보여줄 수 있는 양을 
     초과 할 경우</t>
    <phoneticPr fontId="2" type="noConversion"/>
  </si>
  <si>
    <t xml:space="preserve">우측에 스크롤 바가 생성되어 지나간 내용을 확인할 수 있다. </t>
    <phoneticPr fontId="2" type="noConversion"/>
  </si>
  <si>
    <t>GameUI_067</t>
  </si>
  <si>
    <t>액션알림창 주변 버튼</t>
    <phoneticPr fontId="2" type="noConversion"/>
  </si>
  <si>
    <t>+버튼</t>
    <phoneticPr fontId="2" type="noConversion"/>
  </si>
  <si>
    <t>+버튼 1회 클릭</t>
    <phoneticPr fontId="2" type="noConversion"/>
  </si>
  <si>
    <t>1회 클릭시 : 창의 크기가 늘어 나야 한다. (4출)</t>
    <phoneticPr fontId="2" type="noConversion"/>
  </si>
  <si>
    <t>GameUI_068</t>
  </si>
  <si>
    <t>+버튼 2회 클릭</t>
    <phoneticPr fontId="2" type="noConversion"/>
  </si>
  <si>
    <t>2회 클릭시 : 창의 크기가 늘어 나야 한다. (5줄)</t>
    <phoneticPr fontId="2" type="noConversion"/>
  </si>
  <si>
    <t>GameUI_069</t>
  </si>
  <si>
    <t>+버튼 3회 클릭</t>
    <phoneticPr fontId="2" type="noConversion"/>
  </si>
  <si>
    <t>3회 클릭시 : 창의 크기가 처음 크기로 돌아가야 한다. 
(3줄)</t>
    <phoneticPr fontId="2" type="noConversion"/>
  </si>
  <si>
    <t>GameUI_070</t>
  </si>
  <si>
    <t>채팅창</t>
  </si>
  <si>
    <t>화면 좌측 하단에 있어야한다.</t>
  </si>
  <si>
    <t>GameUI_071</t>
  </si>
  <si>
    <t>채팅창 상단</t>
    <phoneticPr fontId="2" type="noConversion"/>
  </si>
  <si>
    <t>채팅 데이터를 보여주는 투명한창으로 되어야한다.</t>
  </si>
  <si>
    <t>GameUI_072</t>
  </si>
  <si>
    <t>채팅창 중단</t>
    <phoneticPr fontId="2" type="noConversion"/>
  </si>
  <si>
    <t xml:space="preserve">투명한 창 아래로 설정, 일반, 파티, 길드, 외치기 버튼이 있다.
</t>
    <phoneticPr fontId="2" type="noConversion"/>
  </si>
  <si>
    <t>GameUI_073</t>
  </si>
  <si>
    <t>채팅창 하단</t>
    <phoneticPr fontId="2" type="noConversion"/>
  </si>
  <si>
    <t>각 버튼들 아래로 채팅 데이터를 입력 받는 을 수 있는 입력창이 존재한다.</t>
  </si>
  <si>
    <t>GameUI_074</t>
  </si>
  <si>
    <t>창 배경색이 진해져야 한다.</t>
  </si>
  <si>
    <t>GameUI_075</t>
  </si>
  <si>
    <t>대화표시부분은 유저가 하는 모든 채팅의 내용이
나타난다.</t>
  </si>
  <si>
    <t>GameUI_076</t>
  </si>
  <si>
    <t>화면에 보여지는 대화표시부분의 길이보다 더 많은
     양의 채팅이 진행 될 경우</t>
    <phoneticPr fontId="2" type="noConversion"/>
  </si>
  <si>
    <t xml:space="preserve">우측에 스크롤 바가 생성되어, 이전 대화내용을 확인할 수 있다. 
</t>
  </si>
  <si>
    <t>GameUI_077</t>
  </si>
  <si>
    <t>키보드 Enter 입력</t>
    <phoneticPr fontId="2" type="noConversion"/>
  </si>
  <si>
    <t>가장 하단의 대화입력 부분이 활성화 되어야 한다.
(80자까지 입력이 가능하다.)</t>
  </si>
  <si>
    <t>GameUI_078</t>
  </si>
  <si>
    <t>가장 하단 대화 입력 부분 클릭</t>
    <phoneticPr fontId="2" type="noConversion"/>
  </si>
  <si>
    <t>GameUI_079</t>
  </si>
  <si>
    <t>채팅창 이동</t>
  </si>
  <si>
    <t>오른쪽하단 열쇠모양 클릭</t>
  </si>
  <si>
    <t>누를때마다 열쇠모양이 풀림,닫힘으로 변경되어야함</t>
  </si>
  <si>
    <t>GameUI_080</t>
  </si>
  <si>
    <t>GameUI_081</t>
  </si>
  <si>
    <t xml:space="preserve"> 풀림 상태에서 알림창을 마우스로 좌측릭해서
 화면의 다른 방향으로 드래그</t>
    <phoneticPr fontId="2" type="noConversion"/>
  </si>
  <si>
    <t>해당 창의 위치가 드래그 한 곳으로 이동 되어야 한다.</t>
  </si>
  <si>
    <t>GameUI_082</t>
  </si>
  <si>
    <t>Enter를 사용하여 메시지입력</t>
    <phoneticPr fontId="2" type="noConversion"/>
  </si>
  <si>
    <t xml:space="preserve">이동한 체팅창에 메시지가 노출되어야 합니다. </t>
    <phoneticPr fontId="2" type="noConversion"/>
  </si>
  <si>
    <t>GameUI_083</t>
  </si>
  <si>
    <t>채팅창 주변 버튼</t>
    <phoneticPr fontId="2" type="noConversion"/>
  </si>
  <si>
    <t>설정 버튼</t>
  </si>
  <si>
    <t>설정 버튼 클릭</t>
  </si>
  <si>
    <t>설정 창이 팝업 되어야 한다.[하단 설정창 케이스 진행]</t>
    <phoneticPr fontId="2" type="noConversion"/>
  </si>
  <si>
    <t>GameUI_084</t>
  </si>
  <si>
    <t>일반 버튼</t>
  </si>
  <si>
    <t>일반 버튼 클릭</t>
  </si>
  <si>
    <t>일반 모드로 채팅 되어야 한다.</t>
  </si>
  <si>
    <t>GameUI_085</t>
  </si>
  <si>
    <t>파티 버튼</t>
  </si>
  <si>
    <t>파티 버튼 클릭 후 Text 입력</t>
    <phoneticPr fontId="2" type="noConversion"/>
  </si>
  <si>
    <t>파티 상태일 경우 : 파티 모드로 채팅 되어야 한다.
파티 상태가 아닌 경우 : 파티 모드로 채팅 되지 않아야 한다.</t>
    <phoneticPr fontId="2" type="noConversion"/>
  </si>
  <si>
    <t>GameUI_086</t>
  </si>
  <si>
    <t>길드 버튼</t>
  </si>
  <si>
    <t>길드 버튼 클릭 후 Text 입력</t>
    <phoneticPr fontId="2" type="noConversion"/>
  </si>
  <si>
    <t>길드 가입상태 : 길드 모드로 채팅 되어야 한다.
길드 미가입상태 : 길드 모드로 채팅 되지 않아야 한다.</t>
    <phoneticPr fontId="2" type="noConversion"/>
  </si>
  <si>
    <t>GameUI_087</t>
  </si>
  <si>
    <t>외치기 버튼</t>
  </si>
  <si>
    <t>50 카롯이 있는 경우</t>
    <phoneticPr fontId="2" type="noConversion"/>
  </si>
  <si>
    <t>외치기 모드로 채팅 되어야 한다.</t>
  </si>
  <si>
    <t>GameUI_088</t>
  </si>
  <si>
    <t xml:space="preserve">50 카롯이 - 되어야 한다. </t>
    <phoneticPr fontId="2" type="noConversion"/>
  </si>
  <si>
    <t>GameUI_089</t>
  </si>
  <si>
    <t>시스템 정보창에 외치기로 50 카롯이 사용됬다는 문구가 노출된다.</t>
    <phoneticPr fontId="2" type="noConversion"/>
  </si>
  <si>
    <t>GameUI_090</t>
  </si>
  <si>
    <t>50 카롯이 없는 경우</t>
    <phoneticPr fontId="2" type="noConversion"/>
  </si>
  <si>
    <t>외치기가 되지 않는다.</t>
    <phoneticPr fontId="2" type="noConversion"/>
  </si>
  <si>
    <t>GameUI_091</t>
  </si>
  <si>
    <t>시스템 정보창에 충준한 카롯을 가지고 있지 않다는 문구가 노출된다.</t>
    <phoneticPr fontId="2" type="noConversion"/>
  </si>
  <si>
    <t>GameUI_092</t>
  </si>
  <si>
    <t>+ 버튼</t>
  </si>
  <si>
    <t>+ 버튼 1회클릭</t>
    <phoneticPr fontId="2" type="noConversion"/>
  </si>
  <si>
    <t>1회 클릭시 : 창의 크기가 15줄 로 바뀐다.</t>
    <phoneticPr fontId="2" type="noConversion"/>
  </si>
  <si>
    <t>GameUI_093</t>
  </si>
  <si>
    <t>+ 버튼 2회클릭</t>
    <phoneticPr fontId="2" type="noConversion"/>
  </si>
  <si>
    <t>2회 클릭시 : 창의 크기가 5줄 로 바뀐다.</t>
  </si>
  <si>
    <t>GameUI_094</t>
  </si>
  <si>
    <t>+ 버튼 3회클릭</t>
    <phoneticPr fontId="2" type="noConversion"/>
  </si>
  <si>
    <t>3회 클릭시 : 창의 크기가 10줄 로 바뀐다.</t>
    <phoneticPr fontId="2" type="noConversion"/>
  </si>
  <si>
    <t>GameUI_095</t>
  </si>
  <si>
    <t>설정창</t>
  </si>
  <si>
    <t>채팅창 좌측 상단에 창이 생성되어야 한다.</t>
  </si>
  <si>
    <t>GameUI_096</t>
  </si>
  <si>
    <t>화면</t>
  </si>
  <si>
    <t>각 모드와 그 앞에 체크 박스로 구성되어 있어야 한다.</t>
  </si>
  <si>
    <t>GameUI_097</t>
  </si>
  <si>
    <t>체크박스</t>
  </si>
  <si>
    <t>체크박스 클릭시</t>
  </si>
  <si>
    <t>체크된 채팅 모드의 글은 보여져야 한다.
체크가 되지 않은 채팅 모드의 글은 보이지않아야 한다.
(본인이 쓴글은 다 보여짐)</t>
  </si>
  <si>
    <t>GameUI_098</t>
  </si>
  <si>
    <t>명령어</t>
  </si>
  <si>
    <t>/N, /n, /general, /gen, $message</t>
  </si>
  <si>
    <t>일반 말</t>
    <phoneticPr fontId="2" type="noConversion"/>
  </si>
  <si>
    <t>[할 말] 보여야 한다.</t>
    <phoneticPr fontId="2" type="noConversion"/>
  </si>
  <si>
    <t>GameUI_099</t>
  </si>
  <si>
    <t>/W, /w, /whisper, /send, “message</t>
  </si>
  <si>
    <t>귓속말</t>
    <phoneticPr fontId="2" type="noConversion"/>
  </si>
  <si>
    <t>[아이디] 있는 사람에게 [할 말] 을 전해 주어야 한다.([아이디] 만 볼수 있어야 한다.)</t>
    <phoneticPr fontId="2" type="noConversion"/>
  </si>
  <si>
    <t>GameUI_100</t>
  </si>
  <si>
    <t>로그아웃 플레이어에게 귓속말</t>
    <phoneticPr fontId="2" type="noConversion"/>
  </si>
  <si>
    <t>귓속말이 전달 되지 않아야 한다.</t>
    <phoneticPr fontId="2" type="noConversion"/>
  </si>
  <si>
    <t>GameUI_101</t>
  </si>
  <si>
    <t>상대방이 로그아웃이라는 메시지가 출력되어야함.</t>
    <phoneticPr fontId="2" type="noConversion"/>
  </si>
  <si>
    <t>GameUI_102</t>
  </si>
  <si>
    <t>/R,r</t>
    <phoneticPr fontId="2" type="noConversion"/>
  </si>
  <si>
    <t>귓속말 답신</t>
    <phoneticPr fontId="2" type="noConversion"/>
  </si>
  <si>
    <t>귓속말을 했던 사람에게 [할 말] 을 전해 주어야 한다.</t>
    <phoneticPr fontId="2" type="noConversion"/>
  </si>
  <si>
    <t>GameUI_103</t>
  </si>
  <si>
    <t>로그아웃 플레이어에게 답신</t>
    <phoneticPr fontId="2" type="noConversion"/>
  </si>
  <si>
    <t>답신이 전달 되지 않아야 한다.</t>
    <phoneticPr fontId="2" type="noConversion"/>
  </si>
  <si>
    <t>GameUI_104</t>
  </si>
  <si>
    <t>/P, /p, /party, /par, #message</t>
    <phoneticPr fontId="2" type="noConversion"/>
  </si>
  <si>
    <t>파티말</t>
    <phoneticPr fontId="2" type="noConversion"/>
  </si>
  <si>
    <t>[할 말] 파티원에게만 보여야 한다.
파티 상태가 아닌경우 파티말이 되지 않아야 한다.</t>
    <phoneticPr fontId="2" type="noConversion"/>
  </si>
  <si>
    <t>GameUI_105</t>
  </si>
  <si>
    <t>/G, /g, /guild, /gu, @message</t>
  </si>
  <si>
    <t>길드말</t>
    <phoneticPr fontId="2" type="noConversion"/>
  </si>
  <si>
    <t>[할 말] 길드원에게만 보여야 한다.
길드 가입상태가 아닌경우 길드말이 되지 않아야 한다.</t>
    <phoneticPr fontId="2" type="noConversion"/>
  </si>
  <si>
    <t>GameUI_106</t>
  </si>
  <si>
    <t>/S, /s, /shout, /sh, !message</t>
  </si>
  <si>
    <t>외치기</t>
    <phoneticPr fontId="2" type="noConversion"/>
  </si>
  <si>
    <t>GameUI_107</t>
  </si>
  <si>
    <t>좌측 하단 
4개 버튼</t>
    <phoneticPr fontId="2" type="noConversion"/>
  </si>
  <si>
    <t>화면 좌측 최하단에 위치 해야 한다.</t>
  </si>
  <si>
    <t>GameUI_108</t>
  </si>
  <si>
    <t>4개의 버튼과 ◀버튼 으로 구성 되어 있어야한다.
각버튼은 좌측 부터
사람 얼굴 모양 버튼(캐릭터 정보 버튼)
펼쳐진 책모양 버튼(스킬 버튼)
3명의 사람 상체 모양 버튼(커뮤니티 버튼)
톱니 모양 버튼(시스템 버튼)
◀버튼
으로 구성되어있다.</t>
    <phoneticPr fontId="2" type="noConversion"/>
  </si>
  <si>
    <t>GameUI_109</t>
  </si>
  <si>
    <t>각 버튼 마우스 오버</t>
  </si>
  <si>
    <t>버튼 색이 밝아져야 한다.
각버튼의 툴팁이 출력되어야 한다. 
왼쪽부터 Character, Skill, Community, Main Menu로 출력되어야 한다.</t>
    <phoneticPr fontId="2" type="noConversion"/>
  </si>
  <si>
    <t>GameUI_110</t>
  </si>
  <si>
    <t>마우스 드래그</t>
    <phoneticPr fontId="2" type="noConversion"/>
  </si>
  <si>
    <t>위치가 이동 가능해야 한다.</t>
    <phoneticPr fontId="2" type="noConversion"/>
  </si>
  <si>
    <t>GameUI_111</t>
  </si>
  <si>
    <t>구성 버튼</t>
    <phoneticPr fontId="2" type="noConversion"/>
  </si>
  <si>
    <t>캐릭터 정보 버튼</t>
  </si>
  <si>
    <t>캐릭터 정보 버튼 클릭</t>
  </si>
  <si>
    <t>캐릭터 정보 창이 팝업되어야 한다.</t>
  </si>
  <si>
    <t>GameUI_112</t>
  </si>
  <si>
    <t>스킬 버튼</t>
  </si>
  <si>
    <t>스킬 버튼 클릭</t>
  </si>
  <si>
    <t>스킬 창이 팝업되어야 한다.</t>
  </si>
  <si>
    <t>GameUI_113</t>
  </si>
  <si>
    <t>커뮤니티 버튼</t>
  </si>
  <si>
    <t>커뮤니티 버튼 클릭</t>
  </si>
  <si>
    <t>커뮤니티 창이 팝업되어야 한다.</t>
  </si>
  <si>
    <t>GameUI_114</t>
  </si>
  <si>
    <t>시스템 버튼</t>
  </si>
  <si>
    <t>시스템 버튼 클릭</t>
  </si>
  <si>
    <t>시스템 창이 팝업되어야 한다.</t>
  </si>
  <si>
    <t>GameUI_115</t>
  </si>
  <si>
    <t>◀버튼</t>
  </si>
  <si>
    <t>◀버튼 클릭</t>
  </si>
  <si>
    <t xml:space="preserve">4개의 버튼과 ◀버튼이 사라지고, ▶버튼 나와야 한다.(최소화 기능)
</t>
    <phoneticPr fontId="2" type="noConversion"/>
  </si>
  <si>
    <t>GameUI_116</t>
  </si>
  <si>
    <t>▶버튼</t>
  </si>
  <si>
    <t>▶버튼 클릭</t>
  </si>
  <si>
    <t>사라졌던 4개의 버튼과 ◀버튼이 다시 나오고, ▶버튼 사라져야 한다.(원 상태로 되돌린다.)</t>
    <phoneticPr fontId="2" type="noConversion"/>
  </si>
  <si>
    <t>GameUI_117</t>
  </si>
  <si>
    <t>좌측 하단 
2개 버튼 
(무장/비무장 버튼,
Pk On/Off 버튼)</t>
    <phoneticPr fontId="2" type="noConversion"/>
  </si>
  <si>
    <t>화면 하단 버튼 4개 바 컴퍼넌트 우측에 위치 해야한다.</t>
    <phoneticPr fontId="2" type="noConversion"/>
  </si>
  <si>
    <t>GameUI_118</t>
  </si>
  <si>
    <t>2개의 버튼과 ◀버튼 으로 구성 되어 있어야한다.
각 버튼은 좌측부터
칼2개가 X로 교차한 버튼/ 비둘기 버튼
PK ON/ PK OFF 버튼
◀버튼
으로 구성되어있다.</t>
    <phoneticPr fontId="2" type="noConversion"/>
  </si>
  <si>
    <t>GameUI_119</t>
  </si>
  <si>
    <t>버튼 색이 밝아져야 한다.
각버튼의 툴팁이 출력되어야 한다. 
왼쪽이 Combat Mode, 오른쪽이 PK Mode 로 출력되어야 한다.</t>
    <phoneticPr fontId="2" type="noConversion"/>
  </si>
  <si>
    <t>GameUI_120</t>
  </si>
  <si>
    <t>GameUI_121</t>
  </si>
  <si>
    <t>무장/비무장</t>
  </si>
  <si>
    <t>무장(칼2개가 X로 교차한 버튼) 클릭</t>
  </si>
  <si>
    <t>칼2개가 X로 교차한 버튼이 비둘기 버튼으로 바뀌면서 캐릭터가 무기를 들고 무장을 해야 한다</t>
    <phoneticPr fontId="2" type="noConversion"/>
  </si>
  <si>
    <t>GameUI_122</t>
  </si>
  <si>
    <t>비무장(비둘기 버튼) 클릭</t>
  </si>
  <si>
    <t>비둘기 버튼이 칼 2개가 X로 교차한 버튼으로 바뀌면서 캐릭터가 무기를 집어 넣고 비무장을 해야한다.</t>
    <phoneticPr fontId="2" type="noConversion"/>
  </si>
  <si>
    <t>GameUI_123</t>
  </si>
  <si>
    <t>비무장(비둘기 버튼) 일때 움직이지 않고, 
약 15초 이상 지날경우</t>
    <phoneticPr fontId="2" type="noConversion"/>
  </si>
  <si>
    <t>자동으로 비무장 모드로 변해야한다.</t>
  </si>
  <si>
    <t>GameUI_124</t>
  </si>
  <si>
    <t>PK ON/OFF</t>
  </si>
  <si>
    <t>PK ON 클릭</t>
  </si>
  <si>
    <t>레벨 10 이상 +PK 가능 지역 일 경우</t>
    <phoneticPr fontId="2" type="noConversion"/>
  </si>
  <si>
    <t>PK ON버튼이 PK OFF 으로 바뀌면서 PK 가능해져야 한다.</t>
    <phoneticPr fontId="2" type="noConversion"/>
  </si>
  <si>
    <t>GameUI_125</t>
  </si>
  <si>
    <t>레벨 10 이상 +PK 불가능 지역 일 경우</t>
  </si>
  <si>
    <t>PK가 불가능한 지역입니다. 라는 문구가 표시되야 한다.</t>
  </si>
  <si>
    <t>GameUI_126</t>
  </si>
  <si>
    <t>레벨이 10 이하인 경우</t>
    <phoneticPr fontId="2" type="noConversion"/>
  </si>
  <si>
    <t>PK ON버튼이 OFF로 변하지 않는다.</t>
  </si>
  <si>
    <t>GameUI_127</t>
  </si>
  <si>
    <t>시스템 메시지창에 관련 문구가 노출되어야 합니다.</t>
    <phoneticPr fontId="2" type="noConversion"/>
  </si>
  <si>
    <t>GameUI_128</t>
  </si>
  <si>
    <t>PK OFF 클릭</t>
  </si>
  <si>
    <t>PK OFF버튼이 PK ON 으로 바뀌면서 PK가 불가능해져야 한다.</t>
    <phoneticPr fontId="2" type="noConversion"/>
  </si>
  <si>
    <t>GameUI_129</t>
  </si>
  <si>
    <t>퀵바(단축슬롯)</t>
    <phoneticPr fontId="2" type="noConversion"/>
  </si>
  <si>
    <t>화면 중앙 최하단에 위치해야한다.</t>
  </si>
  <si>
    <t>GameUI_130</t>
  </si>
  <si>
    <t>▲/▼ 버튼과 12개 칸으로 된 슬롯 그리고 
휘어진 화살표 (    ) 로 구성되어있다. 
▲/▼ 버튼 중 ▼버튼은 처음에는 비활성화 되어있다.</t>
  </si>
  <si>
    <t>GameUI_131</t>
  </si>
  <si>
    <t>▲/▼ 버튼 마우스 오버</t>
  </si>
  <si>
    <t>버튼이 밝아 져야 한다.</t>
    <phoneticPr fontId="2" type="noConversion"/>
  </si>
  <si>
    <t>GameUI_132</t>
  </si>
  <si>
    <t>▲/▼ 버튼</t>
  </si>
  <si>
    <t xml:space="preserve">▲버튼 클릭시 </t>
  </si>
  <si>
    <t>1회 클릭</t>
  </si>
  <si>
    <t>▼버튼이 활성화 되면서, 퀵바가 위쪽으로 12개의 칸이 더 늘어나야 한다. 
이때 늘어난 칸 에는 ALT 가 표시되어야 한다.</t>
    <phoneticPr fontId="2" type="noConversion"/>
  </si>
  <si>
    <t>GameUI_133</t>
  </si>
  <si>
    <t>2회 클릭</t>
  </si>
  <si>
    <t>아까 늘어난 12칸 위쪽으로 12개의 칸이 더 늘어나야 한다. 
이때 늘어난 칸 에는 CTRL 가 표시되어야 한다.</t>
  </si>
  <si>
    <t>GameUI_134</t>
  </si>
  <si>
    <t>▼버튼 클릭시</t>
  </si>
  <si>
    <t>▲버튼을 한번도 클릭 안했을 경우</t>
    <phoneticPr fontId="2" type="noConversion"/>
  </si>
  <si>
    <t>비활성화 되어 있어야 한다.</t>
    <phoneticPr fontId="2" type="noConversion"/>
  </si>
  <si>
    <t>GameUI_135</t>
  </si>
  <si>
    <t>▲버튼을 1회 클릭 했을 경우</t>
  </si>
  <si>
    <t>▲버튼을 1회 클릭으로 생성된 늘어난 12개 의 칸이 다시 사라지고 ▼버튼이 비활성화 되어야 한다.</t>
    <phoneticPr fontId="2" type="noConversion"/>
  </si>
  <si>
    <t>GameUI_136</t>
  </si>
  <si>
    <t>▲버튼을 2회 클릭 했을 경우</t>
  </si>
  <si>
    <t>1회 클릭 시 : ▲버튼을 2회 클릭으로 생성된 늘어난 12개 의 칸이 다시 사라져야 한다.
2회 클릭 시: ▲버튼을 1회 클릭으로 생성된 늘어난 12개 의 칸이 다시 사라지고 ▼버튼이 비활성화 되어야 한다.</t>
    <phoneticPr fontId="2" type="noConversion"/>
  </si>
  <si>
    <t>GameUI_137</t>
  </si>
  <si>
    <t>휘어진 화살표 버튼</t>
  </si>
  <si>
    <t>휘어진 화살표 버튼 클릭</t>
  </si>
  <si>
    <t>단축슬롯이 가로로 있을 경우</t>
  </si>
  <si>
    <t>단축슬롯이 세로로 세워 져야 한다.</t>
  </si>
  <si>
    <t>GameUI_138</t>
  </si>
  <si>
    <t>단축슬롯이 세로로 있을 경우</t>
  </si>
  <si>
    <t>단축슬롯이 가로로 되돌아 가야 한다.</t>
  </si>
  <si>
    <t>GameUI_139</t>
  </si>
  <si>
    <t>단축키</t>
    <phoneticPr fontId="2" type="noConversion"/>
  </si>
  <si>
    <t>1~+ 단축키에 스킬 및 아이템 지정 후 사용</t>
    <phoneticPr fontId="2" type="noConversion"/>
  </si>
  <si>
    <t>정상적으로 단축키가 사용되어야 한다.</t>
    <phoneticPr fontId="2" type="noConversion"/>
  </si>
  <si>
    <t>GameUI_140</t>
  </si>
  <si>
    <t>"Alt + 1" ~ "Alt + +" 단축키에 스킬  및 아이템 지정 후 사용</t>
    <phoneticPr fontId="2" type="noConversion"/>
  </si>
  <si>
    <t>GameUI_141</t>
  </si>
  <si>
    <t>"Ctrl + 1" ~ "Ctrl + +" 단축키에 스킬  및 아이템 지정 후 사용</t>
    <phoneticPr fontId="2" type="noConversion"/>
  </si>
  <si>
    <t>GameUI_142</t>
  </si>
  <si>
    <t>가방슬롯</t>
  </si>
  <si>
    <t>화면 우측 최하단에 위치해야 한다.</t>
  </si>
  <si>
    <t>GameUI_143</t>
  </si>
  <si>
    <t>▶버튼 버튼과 4개의 가방 슬롯으로 구성되어 있어야 한다.
처음에는 맨 우측 가방 슬롯에만 가방이 있다.</t>
  </si>
  <si>
    <t>GameUI_144</t>
  </si>
  <si>
    <t>가방아이템이 등록되어 있지 않을 경우</t>
    <phoneticPr fontId="2" type="noConversion"/>
  </si>
  <si>
    <t>가방아이템을 등록할 수 있다.</t>
    <phoneticPr fontId="2" type="noConversion"/>
  </si>
  <si>
    <t>GameUI_145</t>
  </si>
  <si>
    <t>가방</t>
  </si>
  <si>
    <t>가방을 더블클릭</t>
  </si>
  <si>
    <t>소지품 창이 열린다.</t>
    <phoneticPr fontId="2" type="noConversion"/>
  </si>
  <si>
    <t>GameUI_146</t>
  </si>
  <si>
    <t>주변 버튼</t>
    <phoneticPr fontId="2" type="noConversion"/>
  </si>
  <si>
    <t xml:space="preserve">4개의 가방슬롯과 ▶버튼이 사라지고, ◀버튼 나와야 한다.(최소화 기능)
</t>
    <phoneticPr fontId="2" type="noConversion"/>
  </si>
  <si>
    <t>GameUI_147</t>
  </si>
  <si>
    <t xml:space="preserve">사라졌던 4개의 가방 슬롯과 ▶버튼이 다시 나오고, ◀버튼 사라져야 한다.(원 상태로 되돌린다.)
</t>
    <phoneticPr fontId="2" type="noConversion"/>
  </si>
  <si>
    <t>GameUI_148</t>
  </si>
  <si>
    <t>소지품 창</t>
    <phoneticPr fontId="2" type="noConversion"/>
  </si>
  <si>
    <t>마우스 포인트가 소지품 창 위쪽에
놓고 드래그</t>
  </si>
  <si>
    <t>소지품 창이 위치 이동</t>
  </si>
  <si>
    <t>GameUI_149</t>
  </si>
  <si>
    <t>X 버튼 클릭</t>
  </si>
  <si>
    <t>소지품 창이 닫힌다.</t>
    <phoneticPr fontId="2" type="noConversion"/>
  </si>
  <si>
    <t>GameUI_150</t>
  </si>
  <si>
    <t>아이템 획득</t>
  </si>
  <si>
    <t>소지품 창으로 들어온다. 위 왼쪽 빈칸 부터 채워진다.</t>
  </si>
  <si>
    <t>GameUI_151</t>
  </si>
  <si>
    <t>같은 종류의 아이템일 경우</t>
  </si>
  <si>
    <t>같은 아이템의 오른쪽 밑에 숫자가 증가한다. 단 장비의 경우 다른 아이템으로 취급한다.</t>
  </si>
  <si>
    <t>GameUI_152</t>
  </si>
  <si>
    <t>소지품 창이 칸이 모두 채워졌을 경우</t>
  </si>
  <si>
    <t>F[줍기]키를 입력하면 아이템이 집어지지 않는다.</t>
  </si>
  <si>
    <t>GameUI_153</t>
  </si>
  <si>
    <t>마우스 오버시 뜨는 툴팁의 항목</t>
  </si>
  <si>
    <t>소모품</t>
  </si>
  <si>
    <t>이름과 아이템에 대한 정보가 텍스트로 나온다.</t>
  </si>
  <si>
    <t>GameUI_154</t>
  </si>
  <si>
    <t>장착아이템</t>
  </si>
  <si>
    <t>소지품에 있는 장착아이템의 이름과 정보와(왼쪽) 현재 장착하고 있는 장비가 [장착장비] 라는 분홍색 글자 아래 아이템 이름과 정보가(오른쪽) 표시된다.</t>
  </si>
  <si>
    <t>GameUI_155</t>
  </si>
  <si>
    <t>소지품 창 하단</t>
    <phoneticPr fontId="2" type="noConversion"/>
  </si>
  <si>
    <t>카롯[Money]가 숫자로 표시</t>
  </si>
  <si>
    <t>GameUI_156</t>
  </si>
  <si>
    <t>카롯[Money]금화 모양</t>
  </si>
  <si>
    <t xml:space="preserve">카롯 아이템 하단에 개수가 표시 </t>
  </si>
  <si>
    <t>GameUI_157</t>
  </si>
  <si>
    <t>대상 상태창</t>
    <phoneticPr fontId="2" type="noConversion"/>
  </si>
  <si>
    <t>화면 중앙 상단</t>
    <phoneticPr fontId="2" type="noConversion"/>
  </si>
  <si>
    <t>타겟팅 정보창 위치</t>
    <phoneticPr fontId="2" type="noConversion"/>
  </si>
  <si>
    <t xml:space="preserve">화면 중앙 상단에 경험치 바 바로 아래 사물(NPC, 몬스터 등) 타겟시 타겟팅 정보창이 표시되어야 한다. </t>
    <phoneticPr fontId="2" type="noConversion"/>
  </si>
  <si>
    <t>GameUI_158</t>
  </si>
  <si>
    <t>구성 요소</t>
    <phoneticPr fontId="2" type="noConversion"/>
  </si>
  <si>
    <t>윗쪽에 레벨과 이름이 적혀있고, 구분모양(타 캐릭터 타겟시는 상대방의 PC의 얼굴이 나온다.)과 HP가 표시되어야한다.</t>
    <phoneticPr fontId="2" type="noConversion"/>
  </si>
  <si>
    <t>GameUI_159</t>
  </si>
  <si>
    <t>타겟팅 정보창을 마우스로 드래그 할 경우</t>
    <phoneticPr fontId="2" type="noConversion"/>
  </si>
  <si>
    <t>타겟팅 정보창은 고정되어 있어야 한다.</t>
    <phoneticPr fontId="2" type="noConversion"/>
  </si>
  <si>
    <t>GameUI_160</t>
  </si>
  <si>
    <t>타겟 지정</t>
    <phoneticPr fontId="2" type="noConversion"/>
  </si>
  <si>
    <t>몬스터를 타겟시</t>
  </si>
  <si>
    <t>몬스터의 레벨과 이름  구분되는 모습과 HP 가 표시되어야 한다.</t>
  </si>
  <si>
    <t>GameUI_161</t>
  </si>
  <si>
    <t>NPC를 타겟시</t>
  </si>
  <si>
    <t>NCP의 레벨과 이름, 인간형 모습그림, HP 가 표시되어야 한다.</t>
  </si>
  <si>
    <t>GameUI_162</t>
  </si>
  <si>
    <t>타 캐릭터 타겟시</t>
  </si>
  <si>
    <t>타 캐릭터의 레벨과 이름  얼굴모습 HP 가 표시되어야 한다.</t>
  </si>
  <si>
    <t>GameUI_163</t>
  </si>
  <si>
    <t>타 캐릭터 타겟시 마우스 오른쪽 버튼 클릭</t>
    <phoneticPr fontId="2" type="noConversion"/>
  </si>
  <si>
    <t>캐릭터 이름 , 귓속말 , 초대하기, 거래요청, 취소 가 있는 매뉴가 표시된다.</t>
    <phoneticPr fontId="2" type="noConversion"/>
  </si>
  <si>
    <t>GameUI_164</t>
  </si>
  <si>
    <t>캐릭터 정보창</t>
  </si>
  <si>
    <t>화면 상.중단</t>
    <phoneticPr fontId="2" type="noConversion"/>
  </si>
  <si>
    <t>[캐릭터 정보] 라고 표시 되어 있고, 우측 상단에는 X버튼이 있어야 한다.</t>
    <phoneticPr fontId="2" type="noConversion"/>
  </si>
  <si>
    <t>GameUI_165</t>
  </si>
  <si>
    <t>캐릭터 레벨과 아이디, 직업, 소속길드가 적혀 있으며 캐릭터 모습이 보여야 한다.
각각의 착용한 방어구가 표시 되어 져야 한다.</t>
    <phoneticPr fontId="2" type="noConversion"/>
  </si>
  <si>
    <t>GameUI_166</t>
  </si>
  <si>
    <t>화면 하단</t>
    <phoneticPr fontId="2" type="noConversion"/>
  </si>
  <si>
    <t>기본수치</t>
    <phoneticPr fontId="2" type="noConversion"/>
  </si>
  <si>
    <t>기본 수치 UI</t>
    <phoneticPr fontId="2" type="noConversion"/>
  </si>
  <si>
    <t xml:space="preserve">
기본 수치 : 힘, 체력, 정신, 민첩, 지능 이 있어야 한다.
</t>
    <phoneticPr fontId="2" type="noConversion"/>
  </si>
  <si>
    <t>GameUI_167</t>
  </si>
  <si>
    <t>기본수치가 있는 아이템(힘 체력 정신 민첩 지능이 증가하는 아이템) 착용 할 경우</t>
    <phoneticPr fontId="2" type="noConversion"/>
  </si>
  <si>
    <t>기본수치가 정상적으로 증가 되어 표시되어야 한다.</t>
    <phoneticPr fontId="2" type="noConversion"/>
  </si>
  <si>
    <t>GameUI_168</t>
  </si>
  <si>
    <t>전투 수치</t>
    <phoneticPr fontId="2" type="noConversion"/>
  </si>
  <si>
    <t>전투 수치 UI</t>
    <phoneticPr fontId="2" type="noConversion"/>
  </si>
  <si>
    <t>HP, MP, FP, HP리젠, MP리젠, 물리상태저항, 마법상태저항, 물리공격, 물리방어, 마법 공격, 마법공격, 회피율, 블록율 , 크리티컬 확률로 구성 되어야 한다.</t>
    <phoneticPr fontId="2" type="noConversion"/>
  </si>
  <si>
    <t>GameUI_169</t>
  </si>
  <si>
    <t>레벨이 올라 갔을 경우</t>
    <phoneticPr fontId="2" type="noConversion"/>
  </si>
  <si>
    <t>HP와MP가 일정량이 증가해야한다.</t>
  </si>
  <si>
    <t>GameUI_170</t>
  </si>
  <si>
    <t>전투수치가 있는 아이템(힘 체력 정신 민첩 지능이 증가하는 아이템) 착용 할 경우</t>
    <phoneticPr fontId="2" type="noConversion"/>
  </si>
  <si>
    <t>전투수치가 정상적으로 증가 되어 표시되어야 한다.</t>
    <phoneticPr fontId="2" type="noConversion"/>
  </si>
  <si>
    <t>GameUI_171</t>
  </si>
  <si>
    <t>사회 수치</t>
    <phoneticPr fontId="2" type="noConversion"/>
  </si>
  <si>
    <t>사회 수치 UI</t>
    <phoneticPr fontId="2" type="noConversion"/>
  </si>
  <si>
    <t>Pk Count ,Pk 성향 이 있어야한다.</t>
    <phoneticPr fontId="2" type="noConversion"/>
  </si>
  <si>
    <t>GameUI_172</t>
  </si>
  <si>
    <t>몬스터를 사냥할 경우</t>
    <phoneticPr fontId="2" type="noConversion"/>
  </si>
  <si>
    <t>PK 성향의 수치가 상승되어야 한다.
일정 수치가 되면 아이디가 서서히 파란색으로 되어야 한다.</t>
  </si>
  <si>
    <t>GameUI_173</t>
  </si>
  <si>
    <t>타 플레이어를 PK 할 경우</t>
    <phoneticPr fontId="2" type="noConversion"/>
  </si>
  <si>
    <t>Pk Count이 증가하고,
PK 성향이 감소되어야 한다.</t>
    <phoneticPr fontId="2" type="noConversion"/>
  </si>
  <si>
    <t>GameUI_174</t>
  </si>
  <si>
    <t>Exp</t>
    <phoneticPr fontId="2" type="noConversion"/>
  </si>
  <si>
    <t>Exp UI</t>
    <phoneticPr fontId="2" type="noConversion"/>
  </si>
  <si>
    <t>경험치가 표시 되여야 한다.</t>
    <phoneticPr fontId="2" type="noConversion"/>
  </si>
  <si>
    <t>GameUI_175</t>
  </si>
  <si>
    <t>경험치 획득 할 경우</t>
    <phoneticPr fontId="2" type="noConversion"/>
  </si>
  <si>
    <t>경험치가 정상적으로 증가해야 한다.</t>
    <phoneticPr fontId="2" type="noConversion"/>
  </si>
  <si>
    <t>GameUI_176</t>
  </si>
  <si>
    <t>필요 경험치보다 증가 되는 경험치가 현재 경험치로 갱신되고, 다음 레벨이 필요한 경험치가 표시되어야 한다.</t>
    <phoneticPr fontId="2" type="noConversion"/>
  </si>
  <si>
    <t>GameUI_177</t>
  </si>
  <si>
    <t>레벨 10 초과일때 사망 했을 경우</t>
  </si>
  <si>
    <t>경험치가 일정량 감소 해야 한다.</t>
    <phoneticPr fontId="2" type="noConversion"/>
  </si>
  <si>
    <t>GameUI_178</t>
  </si>
  <si>
    <t>단 축 키</t>
    <phoneticPr fontId="2" type="noConversion"/>
  </si>
  <si>
    <t>esc</t>
    <phoneticPr fontId="2" type="noConversion"/>
  </si>
  <si>
    <t>창이 띄워져 있을때</t>
  </si>
  <si>
    <t>누를 때</t>
  </si>
  <si>
    <t>창이 닫힌다. 여러 개일 경우 1개만 닫친다.</t>
  </si>
  <si>
    <t>GameUI_179</t>
  </si>
  <si>
    <t>타겟 지정 상태 일 때</t>
  </si>
  <si>
    <t>누를 때(Caps Lock 설정되어 있거나 또는 Shift 누른 상태에서도 동일 )</t>
  </si>
  <si>
    <t>타겟 지정 해제</t>
  </si>
  <si>
    <t>GameUI_180</t>
  </si>
  <si>
    <t>Q</t>
  </si>
  <si>
    <t>누를 때(Caps Lock 설정되어 있거나 또는 Shift 누른 상태에서도 동일 )</t>
    <phoneticPr fontId="2" type="noConversion"/>
  </si>
  <si>
    <t>카메라가 고정상태에서 캐릭터가 왼쪽으로 달린다.</t>
    <phoneticPr fontId="2" type="noConversion"/>
  </si>
  <si>
    <t>GameUI_181</t>
  </si>
  <si>
    <t>E</t>
  </si>
  <si>
    <t>카메라가 고정상태에서 캐릭터가 오른쪽으로 달린다.</t>
  </si>
  <si>
    <t>GameUI_182</t>
  </si>
  <si>
    <t>W</t>
  </si>
  <si>
    <t>캐릭터가 앞으로 달린다.</t>
  </si>
  <si>
    <t>GameUI_183</t>
  </si>
  <si>
    <t>A</t>
  </si>
  <si>
    <t>카메라 방향이 왼쪽으로 돌면서 캐릭터 방향도 같히 돈다.</t>
  </si>
  <si>
    <t>GameUI_184</t>
  </si>
  <si>
    <t>D</t>
  </si>
  <si>
    <t>카메라 방향이 오른쪽으로 돌면서 캐릭터 방향도 같히 돈다.</t>
  </si>
  <si>
    <t>GameUI_185</t>
  </si>
  <si>
    <t>S</t>
  </si>
  <si>
    <t>캐릭터가 뒤로 걷는다.</t>
  </si>
  <si>
    <t>GameUI_186</t>
  </si>
  <si>
    <t>W+Q</t>
  </si>
  <si>
    <t>캐릭터가 왼쪽 대각선 앞으로 달린다.</t>
  </si>
  <si>
    <t>GameUI_187</t>
  </si>
  <si>
    <t>W+E</t>
  </si>
  <si>
    <t>캐릭터가 오른쪽 대각선 앞으로 달린다.</t>
  </si>
  <si>
    <t>GameUI_188</t>
  </si>
  <si>
    <t>S+Q</t>
  </si>
  <si>
    <t>캐릭터가 왼쪽 대각선 뒤로 걷는다.</t>
  </si>
  <si>
    <t>GameUI_189</t>
  </si>
  <si>
    <t>S+E</t>
    <phoneticPr fontId="2" type="noConversion"/>
  </si>
  <si>
    <t>캐릭터가 오른쪽 대각선 뒤로 걷는다.</t>
  </si>
  <si>
    <t>GameUI_190</t>
  </si>
  <si>
    <t>F6, or I</t>
  </si>
  <si>
    <t xml:space="preserve">인벤토리 창이 열려 있지 않을 때 </t>
  </si>
  <si>
    <t>인벤토리 창이 열린다. (가방모양 클릭시와 동일)</t>
  </si>
  <si>
    <t>GameUI_191</t>
  </si>
  <si>
    <t>인벤토리 창이 열려 있을때</t>
  </si>
  <si>
    <t>인벤토리 창이 닫힌다. (가방모양 클릭시와 동일)</t>
  </si>
  <si>
    <t>GameUI_192</t>
  </si>
  <si>
    <t>F7 or K</t>
  </si>
  <si>
    <t xml:space="preserve">스킬 창이 열려 있지 않을 때 </t>
  </si>
  <si>
    <t>스킬창이 열린다. 이때 스킬트리 탭으로 설정되어 열린다.(책모양 버튼 누를때 경우 맨마지막에 설정된 탭으로 나온다. 하지만 F7 or K 키로 누를경우는 스킬트리 탭으로 나온다)</t>
  </si>
  <si>
    <t>GameUI_193</t>
  </si>
  <si>
    <t>스킬 창이 열려 있을 때</t>
  </si>
  <si>
    <t>스킬창이 닫친다.</t>
  </si>
  <si>
    <t>GameUI_194</t>
  </si>
  <si>
    <t>F12 or J</t>
  </si>
  <si>
    <t>스킬창이 열린다. 이때 FP속성 탭으로 설정되어 열린다.(책모양 버튼 누를때 경우 맨마지막에 설정된 탭으로 나온다. 하지만 F12 or J키로 누를경우는 FP속성 탭으로 나온다)</t>
  </si>
  <si>
    <t>GameUI_195</t>
  </si>
  <si>
    <t>GameUI_196</t>
  </si>
  <si>
    <t>F8 or L</t>
  </si>
  <si>
    <t xml:space="preserve">퀘스트 창이 열려 있지 않을 때 </t>
  </si>
  <si>
    <t>퀘스트 창이 열린다.</t>
  </si>
  <si>
    <t>GameUI_197</t>
  </si>
  <si>
    <t>퀘스트 창이 열려 있을 때</t>
  </si>
  <si>
    <t>퀘스트 창이 닫친다.</t>
  </si>
  <si>
    <t>GameUI_198</t>
  </si>
  <si>
    <t>F9 or C</t>
  </si>
  <si>
    <t xml:space="preserve">케릭터정보 창이 열려 있지 않을 때 </t>
  </si>
  <si>
    <t>캐릭터 정보 창이 열린다.</t>
  </si>
  <si>
    <t>GameUI_199</t>
  </si>
  <si>
    <t>케릭터정보 창이 열려 있을 때</t>
  </si>
  <si>
    <t>캐릭터 정보 창이 닫친다.</t>
  </si>
  <si>
    <t>GameUI_200</t>
  </si>
  <si>
    <t>F11 or G</t>
  </si>
  <si>
    <t xml:space="preserve">길드정보창이 창이 열려 있지 않을 때 </t>
  </si>
  <si>
    <t>길드 정보 창이 열린다. (3명의 사람상태 모양 버튼
 클릭후 뜨는 창에서 길드 클릭시 길드창이 열리는것과 동일)</t>
  </si>
  <si>
    <t>GameUI_201</t>
  </si>
  <si>
    <t>길드정보창이 창이 열려 있을 때</t>
  </si>
  <si>
    <t>길드 정보 창이 닫친다.</t>
  </si>
  <si>
    <t>GameUI_202</t>
  </si>
  <si>
    <t>Z</t>
  </si>
  <si>
    <t>비무장 모드 일 때</t>
  </si>
  <si>
    <t>전투모드(무장)로 바뀐다.(칼두개가 X로 겹친 모양 버튼 클릭시 동일효과)</t>
  </si>
  <si>
    <t>GameUI_203</t>
  </si>
  <si>
    <t>전투모드(무장) 일 때</t>
  </si>
  <si>
    <t>비무장 모드로 바뀐다.(칼두개가 X로 겹친 모양 버튼 클릭시 동일효과)</t>
  </si>
  <si>
    <t>GameUI_204</t>
  </si>
  <si>
    <t>11 렙 이상, PK모드일 때 (PK OFF 버튼이 활성 되어있을 때)</t>
    <phoneticPr fontId="2" type="noConversion"/>
  </si>
  <si>
    <t>평화모드로 전환된다. 이때 PK OFF 버튼이 PK ON 버튼으로 바뀐다.</t>
  </si>
  <si>
    <t>11렙 이상, 평화모드일 때 (PK ON 버튼이 활성 되어있을 때)</t>
    <phoneticPr fontId="2" type="noConversion"/>
  </si>
  <si>
    <t>PK모드로 전환된다. 이때 PK ON 버튼이 PK OFF 버튼으로 바뀐다.</t>
  </si>
  <si>
    <t>11렙 이하, 평화모드일 때 (PK ON 버튼이 활성 되어있을 때)</t>
    <phoneticPr fontId="2" type="noConversion"/>
  </si>
  <si>
    <t xml:space="preserve">11렙 이하의 유저는 OK모드로 전환할 수 없다는 얼럿이 노출된다. </t>
    <phoneticPr fontId="2" type="noConversion"/>
  </si>
  <si>
    <t>GameUI_206</t>
  </si>
  <si>
    <t>F</t>
  </si>
  <si>
    <t>주의에 아이템이 있을 때</t>
  </si>
  <si>
    <t>아이템을 획득한다.</t>
  </si>
  <si>
    <t>GameUI_207</t>
  </si>
  <si>
    <t>주의에 아이템이 없을 때</t>
  </si>
  <si>
    <t>반응 없음</t>
  </si>
  <si>
    <t>GameUI_208</t>
  </si>
  <si>
    <t>R</t>
    <phoneticPr fontId="2" type="noConversion"/>
  </si>
  <si>
    <t>Full</t>
    <phoneticPr fontId="2" type="noConversion"/>
  </si>
  <si>
    <t>파티를 했을 경우</t>
    <phoneticPr fontId="2" type="noConversion"/>
  </si>
  <si>
    <t>파티장이 타겟팅한 대상을 셀렉트(어시스트)(미구현)</t>
  </si>
  <si>
    <t>GameUI_209</t>
  </si>
  <si>
    <t>파티를 안하고 있을 경우</t>
    <phoneticPr fontId="2" type="noConversion"/>
  </si>
  <si>
    <t>반응 없음(미구현)</t>
  </si>
  <si>
    <t>GameUI_210</t>
  </si>
  <si>
    <t>Tab</t>
  </si>
  <si>
    <t>주의에 사물(몬스터 NCP등)이 없을 때</t>
  </si>
  <si>
    <t>GameUI_211</t>
  </si>
  <si>
    <t xml:space="preserve">주의에 사물이 있을 때 </t>
  </si>
  <si>
    <t>가장 가까운 사물이 선택된다. 한번 더 누르면 다음으로 가까운 사물이 선택되고 주의 20M 안에 모든 사물을 선택되었다면 처음 사물로 다시 선택된다.</t>
  </si>
  <si>
    <t>GameUI_212</t>
  </si>
  <si>
    <t xml:space="preserve">` 
 ( 1번 키 옆 ) </t>
    <phoneticPr fontId="2" type="noConversion"/>
  </si>
  <si>
    <t>선택한 대상이 없을 때</t>
  </si>
  <si>
    <t>GameUI_213</t>
  </si>
  <si>
    <t>선택한 대상이 있을 때</t>
  </si>
  <si>
    <t>몬스터나 적 일 경우 기본 공격을 한다. User가 다른 입력을 하거 몬스터가 죽을때까지 공격을한다. 
NCP나 다른 사물일 경우 '대상은 공격할수 없습니다.'라는 메시지 창이 뜬다.</t>
  </si>
  <si>
    <t>GameUI_214</t>
  </si>
  <si>
    <t>1 ~ = (퀵바)</t>
    <phoneticPr fontId="2" type="noConversion"/>
  </si>
  <si>
    <t>해당 칸에 스킬이 없을 경우</t>
    <phoneticPr fontId="2" type="noConversion"/>
  </si>
  <si>
    <t>GameUI_215</t>
  </si>
  <si>
    <t>해당 칸에 스킬이 있을 경우</t>
  </si>
  <si>
    <t>비무장 일 경우는 무장을 하고 '선택한 대상이 없습니다.'라는 메시지 창이 뜬다. 무장일 경우는 메시지 창만 뜬다.</t>
  </si>
  <si>
    <t>GameUI_216</t>
  </si>
  <si>
    <t xml:space="preserve">몬스터나 적 일 경우는 스킬을 사용하고 그후에는 기본공격을 한다. NPC나 다른 사물일 경우 'NPC에게 스킬을 시전할 수 없습니다.' 라는 메시지 창이뜬다. </t>
    <phoneticPr fontId="2" type="noConversion"/>
  </si>
  <si>
    <t>GameUI_217</t>
  </si>
  <si>
    <t>Enter</t>
  </si>
  <si>
    <t>채팅모드가 아닐 때</t>
  </si>
  <si>
    <t>현재 채팅 모드(일반, 파티 길드, 외치기)로 채팅을
할수 있도록 커서가 깜박인다. 이때 마우스를 제외한 키보드 키는 모두 채팅데이터로 기능을 한다.</t>
  </si>
  <si>
    <t>GameUI_218</t>
  </si>
  <si>
    <t>채팅모드일 때</t>
  </si>
  <si>
    <t>채팅 데이터를 채팅창에 출력하고, 채팅모드를 종료한다. 채팅데이터가 없을경우 그냥 종료한다.</t>
  </si>
  <si>
    <t>GameUI_219</t>
  </si>
  <si>
    <t>Num Lock</t>
  </si>
  <si>
    <t>달리기 모드가 아닐 때</t>
  </si>
  <si>
    <t xml:space="preserve">달리기 모드로 바뀐다.(w 누르고 있지 않아도 자동으로 앞으로 계속 달린다. </t>
  </si>
  <si>
    <t>GameUI_220</t>
  </si>
  <si>
    <t>달리기 모드가 일 때</t>
  </si>
  <si>
    <t xml:space="preserve"> 이때 마우스는 오른쪽 버튼 드래그로 방향전환이 가능하고 다른 기능은 불가능 하다. A와 D키로 방향전환이 가능하고 W,S,Q,E를 입력하거나 Num Lock 키를 한번더 입력시 달리기 모드는 종료한다. Tab 키는 가장 가까운 사물만 대상이 되며, 몬스터 or 적 이라면 공격버튼 및 스킬로 공격하며 공격이 가능하다</t>
  </si>
  <si>
    <t>GameUI_221</t>
  </si>
  <si>
    <t>M</t>
  </si>
  <si>
    <t>지도가 열려 있지 않을 때</t>
  </si>
  <si>
    <t>지도 창이 열린다.</t>
    <phoneticPr fontId="2" type="noConversion"/>
  </si>
  <si>
    <t>GameUI_222</t>
  </si>
  <si>
    <t>지도가 열려 있지 있을 때</t>
  </si>
  <si>
    <t>지도 창이 닫힌다.</t>
  </si>
  <si>
    <t>GameUI_223</t>
  </si>
  <si>
    <t>V</t>
  </si>
  <si>
    <t>신수를 착용하고 있을때</t>
  </si>
  <si>
    <t>신수가 갑옷 형태 일때</t>
  </si>
  <si>
    <t>신수를 탑승한다.</t>
  </si>
  <si>
    <t>GameUI_224</t>
  </si>
  <si>
    <t>신수를 탑승하고 있을때</t>
  </si>
  <si>
    <t>신수를 갑옷으로 변형한다.</t>
  </si>
  <si>
    <t>GameUI_225</t>
  </si>
  <si>
    <t>F1 ~ F5</t>
    <phoneticPr fontId="2" type="noConversion"/>
  </si>
  <si>
    <t>버튼 누를  경우</t>
    <phoneticPr fontId="2" type="noConversion"/>
  </si>
  <si>
    <t xml:space="preserve">파티원1 ~ 파티원4 선택 : F1 항상 자신 선택, F2 파티장
</t>
    <phoneticPr fontId="2" type="noConversion"/>
  </si>
  <si>
    <t>GameUI_226</t>
  </si>
  <si>
    <t>space</t>
  </si>
  <si>
    <t xml:space="preserve">점프 한다. Q,W,E,키 와 동시 입력하면 그 방향으로 점프를 한다. 점프시 방향전환 키 </t>
  </si>
  <si>
    <t>GameUI_227</t>
  </si>
  <si>
    <t>Alt + Enter</t>
  </si>
  <si>
    <t>화면이 창모드 일 때</t>
  </si>
  <si>
    <t>화면이 전채화면으로 바뀐다.</t>
  </si>
  <si>
    <t>GameUI_228</t>
  </si>
  <si>
    <t>화면이 전채화면 일 때</t>
  </si>
  <si>
    <t>화면이 창모드로 바뀐다.</t>
  </si>
  <si>
    <t>GameUI_229</t>
  </si>
  <si>
    <t>Print Screen</t>
  </si>
  <si>
    <t>스크린샷 찍기 
스크린샷이 카로스가 설치된 경로의 "Shot"폴더에 저장된다.</t>
    <phoneticPr fontId="2" type="noConversion"/>
  </si>
  <si>
    <t>GameUI_230</t>
  </si>
  <si>
    <t>PageUp</t>
  </si>
  <si>
    <t>미니맵 확대</t>
  </si>
  <si>
    <t>GameUI_231</t>
  </si>
  <si>
    <t>PageDown</t>
  </si>
  <si>
    <t>미니맵 축소</t>
  </si>
  <si>
    <t>GameUI_232</t>
  </si>
  <si>
    <t>마우스</t>
  </si>
  <si>
    <t>마우스 포인트가 맵 위에 있을 때</t>
  </si>
  <si>
    <t>왼쪽 버튼 클릭</t>
    <phoneticPr fontId="2" type="noConversion"/>
  </si>
  <si>
    <t>마우스 포인터 위치에 있는 곳이 표시 되면서 그 지점으로 이동한다.</t>
  </si>
  <si>
    <t>GameUI_233</t>
  </si>
  <si>
    <t>마우스 포인트가 사물 위에 있을 때</t>
  </si>
  <si>
    <t>사물이 선택된다. 선택된 사물의 주의로 붉은빛이 움직이면서 표시된다.</t>
  </si>
  <si>
    <t>GameUI_234</t>
  </si>
  <si>
    <t>마우스 포인트가 각각의 버튼 위에 있을때</t>
  </si>
  <si>
    <t>버튼의 실행 (실행되지 않으면 미구현 되어있거나, 또는 더 이상 실행이 되지 않는것)</t>
  </si>
  <si>
    <t>GameUI_235</t>
  </si>
  <si>
    <t>오른쪽 버튼 클릭</t>
    <phoneticPr fontId="2" type="noConversion"/>
  </si>
  <si>
    <t>클릭 중 A, D 키 누를 때</t>
  </si>
  <si>
    <t>캐릭터 방향이 바뀌지 않고 A는 왼쪽으로D는 오른쪽으로 이동한다.</t>
  </si>
  <si>
    <t>GameUI_236</t>
  </si>
  <si>
    <t>-</t>
    <phoneticPr fontId="2" type="noConversion"/>
  </si>
  <si>
    <t xml:space="preserve">더블 클릭했을 때와 똑같은 상태로 된다. (몬스터 및 적이면 공격 그외 NCP 는 이벤트 및 상점) </t>
  </si>
  <si>
    <t>GameUI_237</t>
  </si>
  <si>
    <t>마우스 포인트가 퀵바(단축 슬롯)에 있는 스킬 위에 있을때</t>
  </si>
  <si>
    <t>선택 대상이 없을 때</t>
  </si>
  <si>
    <t>비무장 모드라면 무장 모드로 바뀌고 '선택한 대상이 없습니다.' 라는 메시지 창이 뜬다.</t>
  </si>
  <si>
    <t>GameUI_238</t>
  </si>
  <si>
    <t>선택 대상이 있을때</t>
  </si>
  <si>
    <t>비무장 모드 라면 무장 모드로 바뀌고 NPC 및 기타사물(기억의 돌 등) 경우에는 NPC에게 스킬을 시전할수 없습니다. 라는 메시지 창이 뜬다. 무장모드라면  메시지 창만 뜬다.</t>
  </si>
  <si>
    <t>GameUI_239</t>
  </si>
  <si>
    <t>오른쪽 버튼 드래그</t>
  </si>
  <si>
    <t>Full</t>
    <phoneticPr fontId="2" type="noConversion"/>
  </si>
  <si>
    <t>카메라 방향이 바뀐다. 캐릭터 방향은 바뀌지 않는다.</t>
  </si>
  <si>
    <t>GameUI_240</t>
  </si>
  <si>
    <t>휠 내리기</t>
  </si>
  <si>
    <t>카메라가 zoom in</t>
  </si>
  <si>
    <t>GameUI_241</t>
  </si>
  <si>
    <t>휠 올리기</t>
  </si>
  <si>
    <t>카메라가 zoom out</t>
  </si>
  <si>
    <t>GameUI_242</t>
  </si>
  <si>
    <t>휠버튼</t>
  </si>
  <si>
    <t>캐릭터 방향이 앞을 바라 볼 때 (User 입장
에서는 케릭터 등이 보이는 경우)</t>
  </si>
  <si>
    <t>카메라가 180도 회전하여 캐릭터 정면이 보인다.</t>
  </si>
  <si>
    <t>GameUI_243</t>
  </si>
  <si>
    <t>캐릭터 방향이 뒤를 볼 때 (User 입장 에서는 캐릭터 정면이 보이는 경우)</t>
  </si>
  <si>
    <t>카메라가 180도 회전하여 캐릭터 등이 보인다.</t>
  </si>
  <si>
    <t>GameUI_244</t>
  </si>
  <si>
    <t>캐릭터가 좌 또는 우를 바라볼 경우</t>
  </si>
  <si>
    <t>캐릭터 정면이 보이도록 카메라가 회전한다. (캐릭터방향이 뒤를 볼 때)</t>
  </si>
  <si>
    <t>Depth</t>
    <phoneticPr fontId="2" type="noConversion"/>
  </si>
  <si>
    <t>Pass</t>
    <phoneticPr fontId="8" type="noConversion"/>
  </si>
  <si>
    <t>Fail</t>
    <phoneticPr fontId="8" type="noConversion"/>
  </si>
  <si>
    <t>Block</t>
    <phoneticPr fontId="8" type="noConversion"/>
  </si>
  <si>
    <t>몬스터이름</t>
    <phoneticPr fontId="10" type="noConversion"/>
  </si>
  <si>
    <t>레벨</t>
    <phoneticPr fontId="10" type="noConversion"/>
  </si>
  <si>
    <t>선공여부</t>
    <phoneticPr fontId="10" type="noConversion"/>
  </si>
  <si>
    <t>분류</t>
    <phoneticPr fontId="10" type="noConversion"/>
  </si>
  <si>
    <t>출현지역</t>
    <phoneticPr fontId="10" type="noConversion"/>
  </si>
  <si>
    <t>EXP</t>
    <phoneticPr fontId="10" type="noConversion"/>
  </si>
  <si>
    <t>Result</t>
    <phoneticPr fontId="2" type="noConversion"/>
  </si>
  <si>
    <t>Monster_001</t>
  </si>
  <si>
    <t>쵼쵼
Chonchon</t>
    <phoneticPr fontId="2" type="noConversion"/>
  </si>
  <si>
    <t>Lv.3~4</t>
  </si>
  <si>
    <t>후공</t>
  </si>
  <si>
    <t>악마형</t>
  </si>
  <si>
    <t>Lv.3 20
Lv.4 48</t>
    <phoneticPr fontId="2" type="noConversion"/>
  </si>
  <si>
    <t>몬스터의 이름,레벨,선공여부,분류형태,출현지역,EXP의 정보가 일치해야하며 쓰러트렸을 경우 아이템을 드랍해야 한다.</t>
    <phoneticPr fontId="2" type="noConversion"/>
  </si>
  <si>
    <t>Monster_002</t>
  </si>
  <si>
    <t>팩키
Packie</t>
    <phoneticPr fontId="2" type="noConversion"/>
  </si>
  <si>
    <t>Lv.2~4</t>
  </si>
  <si>
    <t>Lv.2 16
Lv.3 20
Lv.4 48</t>
    <phoneticPr fontId="2" type="noConversion"/>
  </si>
  <si>
    <t>Monster_003</t>
  </si>
  <si>
    <t>새끼 스파이더
Little Spider</t>
    <phoneticPr fontId="2" type="noConversion"/>
  </si>
  <si>
    <t>Lv.1</t>
  </si>
  <si>
    <t>곤충형</t>
  </si>
  <si>
    <t>Monster_004</t>
  </si>
  <si>
    <t>새끼 그린사이드
Little Sidae</t>
    <phoneticPr fontId="2" type="noConversion"/>
  </si>
  <si>
    <t>Lv.5~6</t>
  </si>
  <si>
    <t>Lv.5 54
Lv.6 58</t>
    <phoneticPr fontId="2" type="noConversion"/>
  </si>
  <si>
    <t>Monster_005</t>
  </si>
  <si>
    <t>그린사이드</t>
    <phoneticPr fontId="2" type="noConversion"/>
  </si>
  <si>
    <t>Lv.14~16</t>
    <phoneticPr fontId="2" type="noConversion"/>
  </si>
  <si>
    <t>선공</t>
  </si>
  <si>
    <t>Lv.14 213
Lv.15 219
Lv.16 270</t>
    <phoneticPr fontId="2" type="noConversion"/>
  </si>
  <si>
    <t>Incomplete</t>
    <phoneticPr fontId="2" type="noConversion"/>
  </si>
  <si>
    <t>Monster_006</t>
  </si>
  <si>
    <t>좀비
Zombie</t>
    <phoneticPr fontId="2" type="noConversion"/>
  </si>
  <si>
    <t>Lv.13~14</t>
    <phoneticPr fontId="2" type="noConversion"/>
  </si>
  <si>
    <t>불사형</t>
  </si>
  <si>
    <t>Lv.13 207
Lv.14 213</t>
    <phoneticPr fontId="2" type="noConversion"/>
  </si>
  <si>
    <t>Monster_007</t>
  </si>
  <si>
    <t xml:space="preserve">스웜피
Swampy </t>
    <phoneticPr fontId="2" type="noConversion"/>
  </si>
  <si>
    <t>Lv.10</t>
  </si>
  <si>
    <t>동물형</t>
  </si>
  <si>
    <t>Monster_008</t>
  </si>
  <si>
    <t>스웜피 스프린터
Swampy Sprinter</t>
    <phoneticPr fontId="2" type="noConversion"/>
  </si>
  <si>
    <t>Lv.11</t>
  </si>
  <si>
    <t>레벨14</t>
  </si>
  <si>
    <t>Monster_009</t>
  </si>
  <si>
    <t>혼보어
Hornboar</t>
    <phoneticPr fontId="2" type="noConversion"/>
  </si>
  <si>
    <t>Lv.7</t>
  </si>
  <si>
    <t>Monster_010</t>
  </si>
  <si>
    <t>레이지보어
Rageboar</t>
    <phoneticPr fontId="2" type="noConversion"/>
  </si>
  <si>
    <t>Lv.8~9</t>
  </si>
  <si>
    <t>Lv.8 100
Lv.9 106</t>
    <phoneticPr fontId="2" type="noConversion"/>
  </si>
  <si>
    <t>Monster_011</t>
  </si>
  <si>
    <t>크레이비크
Claybeak</t>
    <phoneticPr fontId="2" type="noConversion"/>
  </si>
  <si>
    <t>Lv.9~10</t>
  </si>
  <si>
    <t>Lv.9 106
Lv.10 148</t>
    <phoneticPr fontId="2" type="noConversion"/>
  </si>
  <si>
    <t>Monster_012</t>
  </si>
  <si>
    <t>타이런트 스니키
Tyrant Sneekie</t>
    <phoneticPr fontId="2" type="noConversion"/>
  </si>
  <si>
    <t>Lv.17</t>
  </si>
  <si>
    <t>인간형</t>
  </si>
  <si>
    <t>Monster_013</t>
  </si>
  <si>
    <t>새끼 하운드
LittleHound</t>
    <phoneticPr fontId="2" type="noConversion"/>
  </si>
  <si>
    <t>Lv.14</t>
  </si>
  <si>
    <t>선공</t>
    <phoneticPr fontId="2" type="noConversion"/>
  </si>
  <si>
    <t>동물형</t>
    <phoneticPr fontId="2" type="noConversion"/>
  </si>
  <si>
    <t>Monster_014</t>
  </si>
  <si>
    <t>그레이하운드
GrayHound</t>
    <phoneticPr fontId="2" type="noConversion"/>
  </si>
  <si>
    <t>Lv.15
Lv.16</t>
    <phoneticPr fontId="2" type="noConversion"/>
  </si>
  <si>
    <t>Lv.15 109
Lv.16 135</t>
    <phoneticPr fontId="2" type="noConversion"/>
  </si>
  <si>
    <t>Monster_015</t>
  </si>
  <si>
    <t>고블린
Goblin</t>
    <phoneticPr fontId="2" type="noConversion"/>
  </si>
  <si>
    <t>Lv.16</t>
  </si>
  <si>
    <t>Lv.16 135</t>
  </si>
  <si>
    <t>Monster_016</t>
  </si>
  <si>
    <t>독수리
Eagle</t>
    <phoneticPr fontId="2" type="noConversion"/>
  </si>
  <si>
    <t>Lv.16
Lv.17</t>
    <phoneticPr fontId="2" type="noConversion"/>
  </si>
  <si>
    <t>Lv.16 135
Lv.17 138</t>
    <phoneticPr fontId="2" type="noConversion"/>
  </si>
  <si>
    <t>Monster_017</t>
  </si>
  <si>
    <t>고블린 도둑
Goblin Thief</t>
    <phoneticPr fontId="2" type="noConversion"/>
  </si>
  <si>
    <t xml:space="preserve">Lv.18
Lv.19 </t>
    <phoneticPr fontId="2" type="noConversion"/>
  </si>
  <si>
    <t xml:space="preserve">Lv.18  142
Lv.19 170 </t>
    <phoneticPr fontId="2" type="noConversion"/>
  </si>
  <si>
    <t>Monster_018</t>
  </si>
  <si>
    <t>고블린 전사
Goblin Warrior</t>
    <phoneticPr fontId="2" type="noConversion"/>
  </si>
  <si>
    <t>Lv.19
Lv.20</t>
    <phoneticPr fontId="2" type="noConversion"/>
  </si>
  <si>
    <t>Lv.19 170
Lv.20 172</t>
    <phoneticPr fontId="2" type="noConversion"/>
  </si>
  <si>
    <t>Monster_019</t>
  </si>
  <si>
    <t>스니키
Sneekie</t>
    <phoneticPr fontId="2" type="noConversion"/>
  </si>
  <si>
    <t>Lv.21</t>
  </si>
  <si>
    <t>Monster_020</t>
  </si>
  <si>
    <t>픽스킨
Pixkeen</t>
    <phoneticPr fontId="2" type="noConversion"/>
  </si>
  <si>
    <t>Lv.22</t>
  </si>
  <si>
    <t>Monster_021</t>
  </si>
  <si>
    <t>리퍼_워리어
Ripper Warrior</t>
    <phoneticPr fontId="2" type="noConversion"/>
  </si>
  <si>
    <t>Lv.24</t>
    <phoneticPr fontId="2" type="noConversion"/>
  </si>
  <si>
    <t>Monster_022</t>
  </si>
  <si>
    <t>리퍼_세이버
Ripper Saver</t>
    <phoneticPr fontId="2" type="noConversion"/>
  </si>
  <si>
    <t>Lv.25</t>
  </si>
  <si>
    <t>Monster_023</t>
  </si>
  <si>
    <t>칼날독수리
Sword Eagle</t>
    <phoneticPr fontId="2" type="noConversion"/>
  </si>
  <si>
    <t>Lv.26</t>
  </si>
  <si>
    <t>Monster_024</t>
  </si>
  <si>
    <t>리퍼가드
Ripper Guard</t>
    <phoneticPr fontId="2" type="noConversion"/>
  </si>
  <si>
    <t>Lv.27</t>
  </si>
  <si>
    <t>Monster_025</t>
  </si>
  <si>
    <t>화이트하운드
White Hound</t>
    <phoneticPr fontId="2" type="noConversion"/>
  </si>
  <si>
    <t>Monster_026</t>
  </si>
  <si>
    <t>게네르크 헤머
Generk Hammer</t>
    <phoneticPr fontId="2" type="noConversion"/>
  </si>
  <si>
    <t>Monster_027</t>
  </si>
  <si>
    <t>게네르크 엑스
Generk Axe</t>
    <phoneticPr fontId="2" type="noConversion"/>
  </si>
  <si>
    <t>Monster_028</t>
  </si>
  <si>
    <t>블러픽 비스트
BlurpickBeast</t>
    <phoneticPr fontId="2" type="noConversion"/>
  </si>
  <si>
    <t>Lv.29</t>
  </si>
  <si>
    <t>Monster_029</t>
  </si>
  <si>
    <t>바바루스 노예
BabarousSlave</t>
    <phoneticPr fontId="2" type="noConversion"/>
  </si>
  <si>
    <t>인간형</t>
    <phoneticPr fontId="2" type="noConversion"/>
  </si>
  <si>
    <t>Monster_030</t>
  </si>
  <si>
    <t>바바루스
Babarous</t>
    <phoneticPr fontId="2" type="noConversion"/>
  </si>
  <si>
    <t>Lv.30</t>
  </si>
  <si>
    <t>Monster_031</t>
  </si>
  <si>
    <t>암흑 병사
Dark Solider</t>
  </si>
  <si>
    <t>Lv.32</t>
  </si>
  <si>
    <t>x</t>
    <phoneticPr fontId="2" type="noConversion"/>
  </si>
  <si>
    <t>몬스터의 이름,레벨,선공여부,분류형태,출현지역,EXP의 정보가 일치해야하며 쓰러트렸을 경우 아이템을 드랍해야 한다.</t>
    <phoneticPr fontId="2" type="noConversion"/>
  </si>
  <si>
    <t>Incomplete</t>
    <phoneticPr fontId="2" type="noConversion"/>
  </si>
  <si>
    <t>Monster_032</t>
  </si>
  <si>
    <t xml:space="preserve">암흑 화살병
Dark Archer
</t>
    <phoneticPr fontId="2" type="noConversion"/>
  </si>
  <si>
    <t>Spot</t>
    <phoneticPr fontId="2" type="noConversion"/>
  </si>
  <si>
    <t>Lv.33</t>
  </si>
  <si>
    <t>Monster_033</t>
  </si>
  <si>
    <t>하피 알파
HarpyAlpa</t>
    <phoneticPr fontId="2" type="noConversion"/>
  </si>
  <si>
    <t>Monster_034</t>
  </si>
  <si>
    <t>하피 베타
HarpyBeta</t>
    <phoneticPr fontId="2" type="noConversion"/>
  </si>
  <si>
    <t>Lv.31</t>
  </si>
  <si>
    <t>Monster_035</t>
  </si>
  <si>
    <t>하피 세타
HarpyCeta</t>
    <phoneticPr fontId="2" type="noConversion"/>
  </si>
  <si>
    <t>Monster_036</t>
  </si>
  <si>
    <t>가이거
Giger</t>
  </si>
  <si>
    <t>Lv.34</t>
  </si>
  <si>
    <t>Monster_037</t>
  </si>
  <si>
    <t>화이트 아울 베어
White Owlbear</t>
  </si>
  <si>
    <t>Lv.35</t>
  </si>
  <si>
    <t>Monster_038</t>
  </si>
  <si>
    <t>암흑 병사
Dark Solider</t>
    <phoneticPr fontId="2" type="noConversion"/>
  </si>
  <si>
    <t>Lv.12</t>
  </si>
  <si>
    <t>Monster_039</t>
  </si>
  <si>
    <t>암흑 화살병
Dark Archer</t>
    <phoneticPr fontId="2" type="noConversion"/>
  </si>
  <si>
    <t>Lv.13</t>
  </si>
  <si>
    <t>Monster_040</t>
  </si>
  <si>
    <t>암흑군단병 랜서
Darkcorps Lancer</t>
    <phoneticPr fontId="2" type="noConversion"/>
  </si>
  <si>
    <t>Monster_041</t>
  </si>
  <si>
    <t>암흑군단병 블레이더
Darkcorps Blader</t>
    <phoneticPr fontId="2" type="noConversion"/>
  </si>
  <si>
    <t>Lv.15</t>
  </si>
  <si>
    <t>Monster_042</t>
  </si>
  <si>
    <t>암흑군단병 부장
Darkcorps Captain</t>
    <phoneticPr fontId="2" type="noConversion"/>
  </si>
  <si>
    <t>Monster_043</t>
  </si>
  <si>
    <t>가고일
Gargoyle</t>
    <phoneticPr fontId="2" type="noConversion"/>
  </si>
  <si>
    <t>Lv.24</t>
  </si>
  <si>
    <t>Monster_044</t>
  </si>
  <si>
    <t>스켈레톤 병사
Skeleton Solider</t>
    <phoneticPr fontId="2" type="noConversion"/>
  </si>
  <si>
    <t>Lv.9</t>
  </si>
  <si>
    <t>Monster_045</t>
  </si>
  <si>
    <t>스켈레톤 화살병
Skeleton Archer</t>
    <phoneticPr fontId="2" type="noConversion"/>
  </si>
  <si>
    <t>Monster_046</t>
  </si>
  <si>
    <t>시련의군주
Ventom</t>
    <phoneticPr fontId="2" type="noConversion"/>
  </si>
  <si>
    <t>Monster_047</t>
  </si>
  <si>
    <t>스니키
Sneekie</t>
    <phoneticPr fontId="2" type="noConversion"/>
  </si>
  <si>
    <t>Lv.18</t>
  </si>
  <si>
    <t>옛 볼란티아</t>
  </si>
  <si>
    <t>Monster_048</t>
  </si>
  <si>
    <t>게네르크 엑스
GenerkAxe</t>
    <phoneticPr fontId="2" type="noConversion"/>
  </si>
  <si>
    <t>Monster_049</t>
  </si>
  <si>
    <t>게네르크 헤머
GenerkHammer</t>
    <phoneticPr fontId="2" type="noConversion"/>
  </si>
  <si>
    <t>Monster_050</t>
  </si>
  <si>
    <t>암흑군단병 랜서</t>
    <phoneticPr fontId="2" type="noConversion"/>
  </si>
  <si>
    <t>루퍼트 지하묘지</t>
  </si>
  <si>
    <t>Monster_051</t>
  </si>
  <si>
    <t>암흑군단병 블레이더</t>
    <phoneticPr fontId="2" type="noConversion"/>
  </si>
  <si>
    <t>Monster_052</t>
  </si>
  <si>
    <t>암흑군단병 부장
DL Captain</t>
    <phoneticPr fontId="2" type="noConversion"/>
  </si>
  <si>
    <t>Monster_053</t>
  </si>
  <si>
    <t>벤텀</t>
    <phoneticPr fontId="2" type="noConversion"/>
  </si>
  <si>
    <t>Monster_054</t>
  </si>
  <si>
    <t>오크 어썰트
Orc Assault</t>
    <phoneticPr fontId="2" type="noConversion"/>
  </si>
  <si>
    <t>Lv.20</t>
  </si>
  <si>
    <t>Monster_055</t>
  </si>
  <si>
    <t>카칸 테로스
Kacan Teros</t>
    <phoneticPr fontId="2" type="noConversion"/>
  </si>
  <si>
    <t>Depth</t>
    <phoneticPr fontId="2" type="noConversion"/>
  </si>
  <si>
    <t>Domain</t>
  </si>
  <si>
    <t>Settings_001</t>
    <phoneticPr fontId="2" type="noConversion"/>
  </si>
  <si>
    <t>시스템 창</t>
  </si>
  <si>
    <t>게임화면으로 버튼을 클릭</t>
  </si>
  <si>
    <t>시스템 창 안에 게임화면,게임 설정,도움말,캐릭터 선택, 게임종료의 버튼 있어야 한다.</t>
    <phoneticPr fontId="2" type="noConversion"/>
  </si>
  <si>
    <t>Settings_002</t>
  </si>
  <si>
    <t>게임화면으로 버튼</t>
  </si>
  <si>
    <t>시스템 창이 닫혀야 한다.</t>
  </si>
  <si>
    <t>게임설정 메뉴</t>
  </si>
  <si>
    <t>Settings_003</t>
  </si>
  <si>
    <t>게임 설정 버튼</t>
  </si>
  <si>
    <t>게임 설정 버튼을 클릭</t>
  </si>
  <si>
    <t>환경 설정 창이 나타나야 한다.</t>
  </si>
  <si>
    <t>Settings_004</t>
  </si>
  <si>
    <t>환경 설정 창의 UI</t>
  </si>
  <si>
    <t xml:space="preserve">게임설정,그래픽설정,사운드설정 탭이 있으며 화면 인터페이스,이름 &amp; 마크 표시,카메라,전투 정보,기타 설정, 기본값 버튼, 닫기 버튼이 있어야 한다.
</t>
    <phoneticPr fontId="2" type="noConversion"/>
  </si>
  <si>
    <t>Settings_005</t>
  </si>
  <si>
    <t>환경설정 창의 게임설정 탭</t>
  </si>
  <si>
    <t>화면 인터페이스</t>
  </si>
  <si>
    <t>마우스 모드</t>
  </si>
  <si>
    <t>Karos/Default 체크 표시</t>
  </si>
  <si>
    <t>마우스 모드가 체크 표시에 맞게 변경되어야 한다.</t>
  </si>
  <si>
    <t>Settings_006</t>
  </si>
  <si>
    <t xml:space="preserve">교체장비 비교표시 </t>
  </si>
  <si>
    <t>On/Off 체크 표시</t>
  </si>
  <si>
    <t>On : 인벤토리의 장착아이템에 마우스 오버시 장착중인 아이템 창과 마우스 오버한 아이템의 정보창이 나타나야 한다.</t>
    <phoneticPr fontId="2" type="noConversion"/>
  </si>
  <si>
    <t>Settings_007</t>
  </si>
  <si>
    <t xml:space="preserve">Off : 인벤토리의 장착아이템에 마우스 오버 시 마우스 오버한 아이템의 정보창이 나타나야 한다.
 </t>
    <phoneticPr fontId="2" type="noConversion"/>
  </si>
  <si>
    <t>Settings_008</t>
  </si>
  <si>
    <t>이름 &amp; 마크 표시</t>
  </si>
  <si>
    <t>캐릭터 이름 표시</t>
  </si>
  <si>
    <t xml:space="preserve">On : 캐릭터 이름이 표시 되어야 한다.
</t>
    <phoneticPr fontId="2" type="noConversion"/>
  </si>
  <si>
    <t>Pass</t>
    <phoneticPr fontId="2" type="noConversion"/>
  </si>
  <si>
    <t>Settings_009</t>
  </si>
  <si>
    <t>Off : 캐릭터 이름이 표시 되지 않아야 한다.
단 자신의 이름은 표시된다.</t>
    <phoneticPr fontId="2" type="noConversion"/>
  </si>
  <si>
    <t>Settings_010</t>
  </si>
  <si>
    <t>몬스터 이름 표시</t>
  </si>
  <si>
    <t>All/One 체크 표시</t>
  </si>
  <si>
    <t>All : 화면에 보이는 몬스터 이름이 표시되어야 한다.</t>
    <phoneticPr fontId="2" type="noConversion"/>
  </si>
  <si>
    <t>Settings_011</t>
  </si>
  <si>
    <t>One : 타겟이 된 몬스터 이름만 표시되어야 한다.</t>
    <phoneticPr fontId="2" type="noConversion"/>
  </si>
  <si>
    <t>Settings_012</t>
  </si>
  <si>
    <t>드랍아이템 이름 표시</t>
  </si>
  <si>
    <t xml:space="preserve">On : 바닥에 떨어진 아이템의 이름이 나타나야 한다.
</t>
    <phoneticPr fontId="2" type="noConversion"/>
  </si>
  <si>
    <t>Settings_013</t>
  </si>
  <si>
    <t>Off : 바닥에 떨어진 아이템의 이름이 나타나지 않아야 한다.</t>
    <phoneticPr fontId="2" type="noConversion"/>
  </si>
  <si>
    <t>Settings_014</t>
  </si>
  <si>
    <t>카메라</t>
  </si>
  <si>
    <t>카메라 회전 속도</t>
  </si>
  <si>
    <t>상/중/하 체크표시</t>
  </si>
  <si>
    <t xml:space="preserve">상 : 카메라회전 속도가 중보다 빠르게 되어야 한다.
</t>
    <phoneticPr fontId="2" type="noConversion"/>
  </si>
  <si>
    <t>Settings_015</t>
  </si>
  <si>
    <t>중 : 카메라회전 속도가 하보다 빠르게 되어야 한다.</t>
    <phoneticPr fontId="2" type="noConversion"/>
  </si>
  <si>
    <t>Settings_016</t>
  </si>
  <si>
    <t>하 : 카메라회전 속도가 중보다 느리게 되어야 한다.</t>
    <phoneticPr fontId="2" type="noConversion"/>
  </si>
  <si>
    <t>Settings_017</t>
  </si>
  <si>
    <t>카메라 줌 인.아웃 속도</t>
  </si>
  <si>
    <t xml:space="preserve">상 : 카메라 줌 인.아웃 속도가 중보다 빠르게 되어야 한다.
</t>
    <phoneticPr fontId="2" type="noConversion"/>
  </si>
  <si>
    <t>Settings_018</t>
  </si>
  <si>
    <t>중 : 카메라 줌 인.아웃 속도가 하보다 빠르게 되어야 한다.</t>
    <phoneticPr fontId="2" type="noConversion"/>
  </si>
  <si>
    <t>Settings_019</t>
  </si>
  <si>
    <t>하 : 카메라 줌 인.아웃 속도가 중보다 느리게 되어야 한다.</t>
    <phoneticPr fontId="2" type="noConversion"/>
  </si>
  <si>
    <t>Settings_020</t>
  </si>
  <si>
    <t>전투 정보</t>
  </si>
  <si>
    <t>캐릭터 버프 표시</t>
  </si>
  <si>
    <t>On : 캐릭터에 버프를 시전하는 표시가 보여야 한다.</t>
    <phoneticPr fontId="2" type="noConversion"/>
  </si>
  <si>
    <t>Settings_021</t>
  </si>
  <si>
    <t>Off : 캐릭터에 버프를 시전하는 표시가 보이지 않아야 한다.</t>
    <phoneticPr fontId="2" type="noConversion"/>
  </si>
  <si>
    <t>Settings_022</t>
  </si>
  <si>
    <t>데미지표시</t>
  </si>
  <si>
    <t xml:space="preserve">On : 데미지 표시가 되어야 한다.
</t>
    <phoneticPr fontId="2" type="noConversion"/>
  </si>
  <si>
    <t>Settings_023</t>
  </si>
  <si>
    <t>Off : 데미지 표시가 되지 않아야 한다.</t>
    <phoneticPr fontId="2" type="noConversion"/>
  </si>
  <si>
    <t>Settings_024</t>
  </si>
  <si>
    <t>기타 설정</t>
  </si>
  <si>
    <t>거래 거부</t>
  </si>
  <si>
    <t xml:space="preserve">On : 상대방이 거래를 요청할 경우 거래가 거부되어야 한다.
</t>
    <phoneticPr fontId="2" type="noConversion"/>
  </si>
  <si>
    <t>Settings_025</t>
  </si>
  <si>
    <t>Off : 상대방이 거래를 요청할 경우 거래 수락여부 창이 나타나야 한다.</t>
    <phoneticPr fontId="2" type="noConversion"/>
  </si>
  <si>
    <t>Settings_026</t>
  </si>
  <si>
    <t>파티신청 받기 거부</t>
  </si>
  <si>
    <t xml:space="preserve">On : 상대방이 파티를 요청할 경우 자동으로 파티가 거부되어야 한다. 
</t>
    <phoneticPr fontId="2" type="noConversion"/>
  </si>
  <si>
    <t>Settings_027</t>
  </si>
  <si>
    <t>Off : 상대방이 파티를 요청할 경우 파티 수락여부 창이 나타나야 한다.</t>
    <phoneticPr fontId="2" type="noConversion"/>
  </si>
  <si>
    <t>Settings_028</t>
  </si>
  <si>
    <t>말 풍선 표시</t>
  </si>
  <si>
    <t>On : 말 풍선이 표시 된다.</t>
  </si>
  <si>
    <t>Settings_029</t>
  </si>
  <si>
    <t>Off : 말 풍선이 표시되지 않는다.</t>
  </si>
  <si>
    <t>Settings_030</t>
  </si>
  <si>
    <t>기본값</t>
  </si>
  <si>
    <t>버튼 클릭</t>
  </si>
  <si>
    <t xml:space="preserve">디폴트 된 값으로 변경되어야 한다.
마우스 모드표시 V
교체장비 비교표시 V
캐릭터 이름표시 V
몬스터 이름 표시 V
카메라 회전 속도 상
카메라 줌 인,아웃 속도 상
캐릭터 버프 표시 V
데미지 표시 V
그 외 항목은 V 표시 없음.
</t>
  </si>
  <si>
    <t>Settings_031</t>
  </si>
  <si>
    <t>환경설정 창의 그래픽설정 탭</t>
  </si>
  <si>
    <t>화면 설정</t>
  </si>
  <si>
    <t>화면 모드</t>
  </si>
  <si>
    <t>전체화면 체크 표시</t>
  </si>
  <si>
    <t>전체화면으로 전환 되어야 한다.</t>
    <phoneticPr fontId="2" type="noConversion"/>
  </si>
  <si>
    <t>Settings_032</t>
  </si>
  <si>
    <t>윈도우화면 체크 표시</t>
  </si>
  <si>
    <t>윈도우화면으로 전환 되어야 한다.</t>
    <phoneticPr fontId="2" type="noConversion"/>
  </si>
  <si>
    <t>Settings_033</t>
  </si>
  <si>
    <t>화면 해상도</t>
  </si>
  <si>
    <t>▼ 버튼 클릭시</t>
  </si>
  <si>
    <t>해상도 목록이 펼쳐 져야 한다.(재 클릭시 접혀야 함.)
(지원 불가능한 해상도는 붉은색으로 표시되어야 한다.)</t>
  </si>
  <si>
    <t>Settings_034</t>
  </si>
  <si>
    <t>1024*768 [4:3]</t>
  </si>
  <si>
    <t>선택시 전환 되어야 한다.</t>
    <phoneticPr fontId="2" type="noConversion"/>
  </si>
  <si>
    <t>Settings_035</t>
  </si>
  <si>
    <t>1280*800 [16:10]</t>
  </si>
  <si>
    <t>Settings_036</t>
  </si>
  <si>
    <t>1280*960 [4:3]</t>
  </si>
  <si>
    <t>Settings_037</t>
  </si>
  <si>
    <t>1280*1024[4:3.79]</t>
  </si>
  <si>
    <t>Settings_038</t>
  </si>
  <si>
    <t>1440*900[16:10]</t>
  </si>
  <si>
    <t>Settings_039</t>
  </si>
  <si>
    <t>1600*1200[4:3]</t>
  </si>
  <si>
    <t>Settings_040</t>
  </si>
  <si>
    <t>1680*1050[16:10]</t>
  </si>
  <si>
    <t>Settings_041</t>
  </si>
  <si>
    <t>1920*1200[16:10]</t>
  </si>
  <si>
    <t>Settings_042</t>
  </si>
  <si>
    <t>1152*864[4:3]</t>
  </si>
  <si>
    <t>선택시 전환 되어야 한다.</t>
  </si>
  <si>
    <t>Settings_043</t>
  </si>
  <si>
    <t>1280**768[5:3]</t>
  </si>
  <si>
    <t>Settings_044</t>
  </si>
  <si>
    <t>해상도 위에 마우스 오버</t>
  </si>
  <si>
    <t>마우스 오버한 해상도Text 색상이 핑크색으로 변경되야 한다.</t>
    <phoneticPr fontId="2" type="noConversion"/>
  </si>
  <si>
    <t>Settings_045</t>
  </si>
  <si>
    <t>Enter를 이용 메시지 입력</t>
    <phoneticPr fontId="2" type="noConversion"/>
  </si>
  <si>
    <t>채팅창에 정상적으로 메시지가 나타난다.</t>
    <phoneticPr fontId="2" type="noConversion"/>
  </si>
  <si>
    <t>Settings_046</t>
  </si>
  <si>
    <t>화면 밝기</t>
  </si>
  <si>
    <t>Off ============ ON</t>
  </si>
  <si>
    <t>ON으로 갈수록 화면이 밝아짐.</t>
    <phoneticPr fontId="2" type="noConversion"/>
  </si>
  <si>
    <t>Settings_047</t>
  </si>
  <si>
    <t>Off로 갈수록 화면이 어두어짐.</t>
    <phoneticPr fontId="2" type="noConversion"/>
  </si>
  <si>
    <t>Settings_048</t>
  </si>
  <si>
    <t>효과 설정</t>
  </si>
  <si>
    <t>뽀사시 효과</t>
  </si>
  <si>
    <t>On : 화면이 전체적으로 뿌옇게 표현되어야 한다.</t>
    <phoneticPr fontId="2" type="noConversion"/>
  </si>
  <si>
    <t>Settings_049</t>
  </si>
  <si>
    <t>Off : 화면의 뿌옇게 되는 효과가 없어야 한다.</t>
    <phoneticPr fontId="2" type="noConversion"/>
  </si>
  <si>
    <t>Settings_050</t>
  </si>
  <si>
    <t>물 반사 효과</t>
  </si>
  <si>
    <t>On : 물의 표면이 반사가 되어야 한다.</t>
    <phoneticPr fontId="2" type="noConversion"/>
  </si>
  <si>
    <t>Settings_051</t>
  </si>
  <si>
    <t>Off : 물의 표면의 반사 효과가 없어야 한다.</t>
    <phoneticPr fontId="2" type="noConversion"/>
  </si>
  <si>
    <t>Settings_052</t>
  </si>
  <si>
    <t>그림자 효과</t>
  </si>
  <si>
    <t>상 : 그림자가 상으로 나타나야 한다.</t>
    <phoneticPr fontId="2" type="noConversion"/>
  </si>
  <si>
    <t>Settings_053</t>
  </si>
  <si>
    <t>중 : 그림자가 중으로 나타나야 한다.</t>
    <phoneticPr fontId="2" type="noConversion"/>
  </si>
  <si>
    <t>Settings_054</t>
  </si>
  <si>
    <t xml:space="preserve">하 : 그림자가 하로 나타나야 한다. </t>
    <phoneticPr fontId="2" type="noConversion"/>
  </si>
  <si>
    <t>Settings_055</t>
  </si>
  <si>
    <t>지형 시야거리</t>
  </si>
  <si>
    <t>상 : 지형 시야거리가 중보다 멀리 보여야 한다.</t>
    <phoneticPr fontId="2" type="noConversion"/>
  </si>
  <si>
    <t>Settings_056</t>
  </si>
  <si>
    <t>중 : 지형 시야거리가 하보다 멀리 보여야 한다.</t>
    <phoneticPr fontId="2" type="noConversion"/>
  </si>
  <si>
    <t>Settings_057</t>
  </si>
  <si>
    <t>하 : 지형 시야거리가 중의 거리보다 적게 보여야 한다.</t>
    <phoneticPr fontId="2" type="noConversion"/>
  </si>
  <si>
    <t>Settings_058</t>
  </si>
  <si>
    <t>지형 LOD단계
(메시 모델링)</t>
  </si>
  <si>
    <t xml:space="preserve">상 : 지형의 정밀도와 표현이 상세하게 나타나야 한다. </t>
    <phoneticPr fontId="2" type="noConversion"/>
  </si>
  <si>
    <t>Settings_059</t>
  </si>
  <si>
    <t>중 : 지형의 정밀도와 표현이 노멀하게 나타나야 한다.</t>
    <phoneticPr fontId="2" type="noConversion"/>
  </si>
  <si>
    <t>Settings_060</t>
  </si>
  <si>
    <t>하 : 지형의 정밀도와 표현이 엉성하게 나타나야 한다.</t>
    <phoneticPr fontId="2" type="noConversion"/>
  </si>
  <si>
    <t>Settings_061</t>
  </si>
  <si>
    <t>이펙트 효과</t>
  </si>
  <si>
    <t>상 : 이펙트 효과의 표시가 화려하게 나타나야 한다.</t>
    <phoneticPr fontId="2" type="noConversion"/>
  </si>
  <si>
    <t>Settings_062</t>
  </si>
  <si>
    <t>중 : 이펙트 효과의 표시가 노멀하게 나타나야 한다.</t>
    <phoneticPr fontId="2" type="noConversion"/>
  </si>
  <si>
    <t>Settings_063</t>
  </si>
  <si>
    <t>하 : 이펙트 효과의 표시가 엉성하게 나타나야 한다.</t>
    <phoneticPr fontId="2" type="noConversion"/>
  </si>
  <si>
    <t>Settings_064</t>
  </si>
  <si>
    <t xml:space="preserve">디폴트 된 값으로 변경되어야 한다.
뽀사시 On
물 반사 효과 On
그림자 효과 중/지형 시야거리 중/지형 LOD단계 중/이펙트 효과 상
</t>
    <phoneticPr fontId="2" type="noConversion"/>
  </si>
  <si>
    <t>Settings_065</t>
  </si>
  <si>
    <t>환경설정 창의 사운드설정 탭</t>
  </si>
  <si>
    <t>사운드 설정</t>
  </si>
  <si>
    <t>BGM(배경)</t>
  </si>
  <si>
    <t>On으로 갈수록 배경음악이 커져야 한다.</t>
    <phoneticPr fontId="2" type="noConversion"/>
  </si>
  <si>
    <t>Settings_066</t>
  </si>
  <si>
    <t>Off로 갈수록 배경음악이 작아져야 한다.</t>
    <phoneticPr fontId="2" type="noConversion"/>
  </si>
  <si>
    <t>Settings_067</t>
  </si>
  <si>
    <t>효과음</t>
  </si>
  <si>
    <t>On으로 갈수록 효과음이 커져야 한다.</t>
    <phoneticPr fontId="2" type="noConversion"/>
  </si>
  <si>
    <t>Settings_068</t>
  </si>
  <si>
    <t>Off로 갈수록 효과음이 작아져야 한다.</t>
    <phoneticPr fontId="2" type="noConversion"/>
  </si>
  <si>
    <t>Settings_069</t>
  </si>
  <si>
    <t xml:space="preserve">디폴트 된 값으로 변경, BGM 과 효과음의 조정 바에 표시가 중앙으로 정렬 되어야 한다.
</t>
    <phoneticPr fontId="2" type="noConversion"/>
  </si>
  <si>
    <t>도움말</t>
  </si>
  <si>
    <t>Settings_070</t>
  </si>
  <si>
    <t>도움말 버튼</t>
  </si>
  <si>
    <t>공통</t>
    <phoneticPr fontId="2" type="noConversion"/>
  </si>
  <si>
    <t>도움말 목록 창이 나타나야 한다.</t>
    <phoneticPr fontId="2" type="noConversion"/>
  </si>
  <si>
    <t>Settings_071</t>
  </si>
  <si>
    <t>도움말 목록 버튼(Help System/Basic Controls/Hotkeys/Fletta Points/Quest/Skills/Fletta Gem Item/Crafting and Enchanting Fletta Gem Items/Return System/Return Items/Chatting/Chat Commands/Class Advancement/Holy Creatures)이 노출되어야 한다.</t>
    <phoneticPr fontId="2" type="noConversion"/>
  </si>
  <si>
    <t>Block</t>
    <phoneticPr fontId="2" type="noConversion"/>
  </si>
  <si>
    <t>Settings_072</t>
  </si>
  <si>
    <t>Help System 버튼 클릭</t>
    <phoneticPr fontId="2" type="noConversion"/>
  </si>
  <si>
    <t>도움말 시스템 내용이 출력되어야 한다.</t>
    <phoneticPr fontId="2" type="noConversion"/>
  </si>
  <si>
    <t>Settings_073</t>
  </si>
  <si>
    <t>"List" 버튼, "Close"버튼이 노출되어야 한다.</t>
    <phoneticPr fontId="2" type="noConversion"/>
  </si>
  <si>
    <t>Settings_074</t>
  </si>
  <si>
    <t>"List" 버튼을 클릭 하면 도움말 목록 창으로 돌아가야 한다.</t>
    <phoneticPr fontId="2" type="noConversion"/>
  </si>
  <si>
    <t>Settings_075</t>
  </si>
  <si>
    <t>"Close" 버튼을 클릭 하면 도움말 목록 창이 닫혀야 한다.</t>
    <phoneticPr fontId="2" type="noConversion"/>
  </si>
  <si>
    <t>Settings_076</t>
  </si>
  <si>
    <t>창 우측 상단의 "X"버튼을 클릭 하면 목록 창이 닫혀야 한다.</t>
    <phoneticPr fontId="2" type="noConversion"/>
  </si>
  <si>
    <t>Settings_077</t>
  </si>
  <si>
    <t>스크롤바가 활성화 되어야 한다.</t>
    <phoneticPr fontId="2" type="noConversion"/>
  </si>
  <si>
    <t>Settings_078</t>
  </si>
  <si>
    <t>Basic Controls 버튼 클릭</t>
    <phoneticPr fontId="2" type="noConversion"/>
  </si>
  <si>
    <t>기본 조작방법 내용이 출력되어야 한다.</t>
    <phoneticPr fontId="2" type="noConversion"/>
  </si>
  <si>
    <t>Settings_079</t>
  </si>
  <si>
    <t>Settings_080</t>
  </si>
  <si>
    <t>Settings_081</t>
  </si>
  <si>
    <t>Settings_082</t>
  </si>
  <si>
    <t>Settings_083</t>
  </si>
  <si>
    <t>Settings_084</t>
  </si>
  <si>
    <t>Hotkeys 버튼 클릭</t>
    <phoneticPr fontId="2" type="noConversion"/>
  </si>
  <si>
    <t>단축키 내용이 출력되어야 한다.</t>
    <phoneticPr fontId="2" type="noConversion"/>
  </si>
  <si>
    <t>Settings_085</t>
  </si>
  <si>
    <t>Settings_086</t>
  </si>
  <si>
    <t>Settings_087</t>
  </si>
  <si>
    <t>Settings_088</t>
  </si>
  <si>
    <t>Settings_089</t>
  </si>
  <si>
    <t>Settings_090</t>
  </si>
  <si>
    <t>Fletta Points 버튼 클릭</t>
    <phoneticPr fontId="2" type="noConversion"/>
  </si>
  <si>
    <t>플레타 포인트 내용이 출력되어야 한다.</t>
    <phoneticPr fontId="2" type="noConversion"/>
  </si>
  <si>
    <t>Settings_091</t>
  </si>
  <si>
    <t>Settings_092</t>
  </si>
  <si>
    <t>Settings_093</t>
  </si>
  <si>
    <t>Settings_094</t>
  </si>
  <si>
    <t>Settings_095</t>
  </si>
  <si>
    <t>Settings_096</t>
  </si>
  <si>
    <t>Quest 버튼 클릭</t>
    <phoneticPr fontId="2" type="noConversion"/>
  </si>
  <si>
    <t>퀘스트 내용이 출력되어야 한다.</t>
    <phoneticPr fontId="2" type="noConversion"/>
  </si>
  <si>
    <t>Settings_097</t>
  </si>
  <si>
    <t>Settings_098</t>
  </si>
  <si>
    <t>Settings_099</t>
  </si>
  <si>
    <t>Settings_100</t>
  </si>
  <si>
    <t>Settings_101</t>
  </si>
  <si>
    <t>Settings_102</t>
  </si>
  <si>
    <t>Skills 버튼 클릭</t>
    <phoneticPr fontId="2" type="noConversion"/>
  </si>
  <si>
    <t>스킬 내용이 출력되어야 한다.</t>
    <phoneticPr fontId="2" type="noConversion"/>
  </si>
  <si>
    <t>Settings_103</t>
  </si>
  <si>
    <t>Settings_104</t>
  </si>
  <si>
    <t>Settings_105</t>
  </si>
  <si>
    <t>Settings_106</t>
  </si>
  <si>
    <t>Settings_107</t>
  </si>
  <si>
    <t>Settings_108</t>
  </si>
  <si>
    <t>Fletta Gem Item 버튼 클릭</t>
    <phoneticPr fontId="2" type="noConversion"/>
  </si>
  <si>
    <t>플레타 잼 아이템 내용이 출력되어야 한다.</t>
    <phoneticPr fontId="2" type="noConversion"/>
  </si>
  <si>
    <t>Settings_109</t>
  </si>
  <si>
    <t>Settings_110</t>
  </si>
  <si>
    <t>Settings_111</t>
  </si>
  <si>
    <t>Settings_112</t>
  </si>
  <si>
    <t>Settings_113</t>
  </si>
  <si>
    <t>Settings_114</t>
  </si>
  <si>
    <t>Crafting and Enchanting Fletta Gem Items 버튼 클릭</t>
    <phoneticPr fontId="2" type="noConversion"/>
  </si>
  <si>
    <t>Crafting and Enchanting Fletta Gem Items 내용이 출력되어야 한다.</t>
    <phoneticPr fontId="2" type="noConversion"/>
  </si>
  <si>
    <t>Settings_115</t>
  </si>
  <si>
    <t>Settings_116</t>
  </si>
  <si>
    <t>Settings_117</t>
  </si>
  <si>
    <t>Settings_118</t>
  </si>
  <si>
    <t>Settings_119</t>
  </si>
  <si>
    <t>Settings_120</t>
  </si>
  <si>
    <t>Return System 버튼 클릭</t>
    <phoneticPr fontId="2" type="noConversion"/>
  </si>
  <si>
    <t>Return System 내용이 출력되어야 한다.</t>
    <phoneticPr fontId="2" type="noConversion"/>
  </si>
  <si>
    <t>Settings_121</t>
  </si>
  <si>
    <t>Settings_122</t>
  </si>
  <si>
    <t>Settings_123</t>
  </si>
  <si>
    <t>Settings_124</t>
  </si>
  <si>
    <t>Settings_125</t>
  </si>
  <si>
    <t>Settings_126</t>
  </si>
  <si>
    <t>Return Items 버튼 클릭</t>
    <phoneticPr fontId="2" type="noConversion"/>
  </si>
  <si>
    <t>Return Items 내용이 출력되어야 한다.</t>
    <phoneticPr fontId="2" type="noConversion"/>
  </si>
  <si>
    <t>Settings_127</t>
  </si>
  <si>
    <t>Settings_128</t>
  </si>
  <si>
    <t>Settings_129</t>
  </si>
  <si>
    <t>Settings_130</t>
  </si>
  <si>
    <t>Settings_131</t>
  </si>
  <si>
    <t>Settings_132</t>
  </si>
  <si>
    <t>Chatting 버튼 클릭</t>
    <phoneticPr fontId="2" type="noConversion"/>
  </si>
  <si>
    <t>Chatting 내용이 출력되어야 한다.</t>
    <phoneticPr fontId="2" type="noConversion"/>
  </si>
  <si>
    <t>Settings_133</t>
  </si>
  <si>
    <t>Settings_134</t>
  </si>
  <si>
    <t>Settings_135</t>
  </si>
  <si>
    <t>Settings_136</t>
  </si>
  <si>
    <t>Settings_137</t>
  </si>
  <si>
    <t>Settings_138</t>
  </si>
  <si>
    <t>Chat Commands 버튼 클릭</t>
    <phoneticPr fontId="2" type="noConversion"/>
  </si>
  <si>
    <t>Chat Commands 내용이 출력되어야 한다.</t>
    <phoneticPr fontId="2" type="noConversion"/>
  </si>
  <si>
    <t>Settings_139</t>
  </si>
  <si>
    <t>Settings_140</t>
  </si>
  <si>
    <t>Settings_141</t>
  </si>
  <si>
    <t>Settings_142</t>
  </si>
  <si>
    <t>Settings_143</t>
  </si>
  <si>
    <t>Settings_144</t>
  </si>
  <si>
    <t>Class Advancement 버튼 클릭</t>
    <phoneticPr fontId="2" type="noConversion"/>
  </si>
  <si>
    <t>Class Advancement 내용이 출력되어야 한다.</t>
    <phoneticPr fontId="2" type="noConversion"/>
  </si>
  <si>
    <t>Settings_145</t>
  </si>
  <si>
    <t>Settings_146</t>
  </si>
  <si>
    <t>Settings_147</t>
  </si>
  <si>
    <t>Settings_148</t>
  </si>
  <si>
    <t>Settings_149</t>
  </si>
  <si>
    <t>Settings_150</t>
  </si>
  <si>
    <t>Holy Creatures 버튼 클릭</t>
    <phoneticPr fontId="2" type="noConversion"/>
  </si>
  <si>
    <t>Holy Creatures 내용이 출력되어야 한다.</t>
    <phoneticPr fontId="2" type="noConversion"/>
  </si>
  <si>
    <t>Settings_151</t>
  </si>
  <si>
    <t>Settings_152</t>
  </si>
  <si>
    <t>Settings_153</t>
  </si>
  <si>
    <t>Settings_154</t>
  </si>
  <si>
    <t>Settings_155</t>
  </si>
  <si>
    <t>Settings_156</t>
  </si>
  <si>
    <t>화살표 &lt; 클릭</t>
    <phoneticPr fontId="2" type="noConversion"/>
  </si>
  <si>
    <t>앞 페이지로 이동되어야 한다.</t>
    <phoneticPr fontId="2" type="noConversion"/>
  </si>
  <si>
    <t>Settings_157</t>
  </si>
  <si>
    <t>화살표 &gt; 클릭</t>
    <phoneticPr fontId="2" type="noConversion"/>
  </si>
  <si>
    <t>뒤 페이지로 이동되어야 한다.</t>
    <phoneticPr fontId="2" type="noConversion"/>
  </si>
  <si>
    <t>Settings_158</t>
  </si>
  <si>
    <t>"Close" 버튼 클릭</t>
    <phoneticPr fontId="2" type="noConversion"/>
  </si>
  <si>
    <t>도움말 목록 창이 닫혀야 한다.</t>
    <phoneticPr fontId="2" type="noConversion"/>
  </si>
  <si>
    <t>Settings_159</t>
  </si>
  <si>
    <t>캐릭터 선택</t>
  </si>
  <si>
    <t xml:space="preserve">캐릭터 선택 버튼 </t>
  </si>
  <si>
    <t>"Would you like to move to the character selection window?" 메시지 창이 팝업되어야 한다.</t>
    <phoneticPr fontId="2" type="noConversion"/>
  </si>
  <si>
    <t>Settings_160</t>
  </si>
  <si>
    <t>이동 물음 창</t>
  </si>
  <si>
    <t>확인 버튼 클릭</t>
  </si>
  <si>
    <t>캐릭터 선택 화면으로 이동되는 카운트 15초가 진행되어야 한다.</t>
    <phoneticPr fontId="2" type="noConversion"/>
  </si>
  <si>
    <t>Settings_161</t>
  </si>
  <si>
    <t>캐릭터 선택 화면으로 이동되어야 한다.</t>
    <phoneticPr fontId="2" type="noConversion"/>
  </si>
  <si>
    <t>Settings_162</t>
  </si>
  <si>
    <t>취소 버튼 클릭</t>
  </si>
  <si>
    <t>이동 물음 창이 닫혀야 한다.</t>
  </si>
  <si>
    <t>Settings_163</t>
  </si>
  <si>
    <t>게임 종료</t>
  </si>
  <si>
    <t>게임 종료 버튼</t>
  </si>
  <si>
    <t>"Do you really wish to exit Karos Online?"메시지 창이 팝업되어야 한다.</t>
  </si>
  <si>
    <t>Settings_164</t>
  </si>
  <si>
    <t>종료 물음 창</t>
  </si>
  <si>
    <t>15초 카운트가 진행되어야 한다.</t>
    <phoneticPr fontId="2" type="noConversion"/>
  </si>
  <si>
    <t>Settings_165</t>
  </si>
  <si>
    <t>15초 카운트 종료 후 게임이 종료 되어야 한다.</t>
    <phoneticPr fontId="2" type="noConversion"/>
  </si>
  <si>
    <t>Settings_166</t>
  </si>
  <si>
    <t>종료 물음 창이 닫혀야 한다.</t>
  </si>
  <si>
    <t>Depth</t>
    <phoneticPr fontId="2" type="noConversion"/>
  </si>
  <si>
    <t>Pass</t>
    <phoneticPr fontId="8" type="noConversion"/>
  </si>
  <si>
    <t>아이템이름</t>
    <phoneticPr fontId="2" type="noConversion"/>
  </si>
  <si>
    <t>레벨제한</t>
    <phoneticPr fontId="2" type="noConversion"/>
  </si>
  <si>
    <t>구매가격</t>
    <phoneticPr fontId="2" type="noConversion"/>
  </si>
  <si>
    <t>상점 매도가격</t>
    <phoneticPr fontId="2" type="noConversion"/>
  </si>
  <si>
    <t>사용클래스</t>
    <phoneticPr fontId="2" type="noConversion"/>
  </si>
  <si>
    <t>재사용시간</t>
    <phoneticPr fontId="2" type="noConversion"/>
  </si>
  <si>
    <t>아이템성능</t>
    <phoneticPr fontId="2" type="noConversion"/>
  </si>
  <si>
    <t>result</t>
    <phoneticPr fontId="2" type="noConversion"/>
  </si>
  <si>
    <t>comment</t>
    <phoneticPr fontId="2" type="noConversion"/>
  </si>
  <si>
    <t>소모성 아이템</t>
    <phoneticPr fontId="2" type="noConversion"/>
  </si>
  <si>
    <t>Item_001</t>
    <phoneticPr fontId="2" type="noConversion"/>
  </si>
  <si>
    <t>최상급 체력포션</t>
    <phoneticPr fontId="2" type="noConversion"/>
  </si>
  <si>
    <t>모두</t>
    <phoneticPr fontId="2" type="noConversion"/>
  </si>
  <si>
    <t>없음</t>
    <phoneticPr fontId="2" type="noConversion"/>
  </si>
  <si>
    <t>체력120회복</t>
    <phoneticPr fontId="2" type="noConversion"/>
  </si>
  <si>
    <t>Item_002</t>
  </si>
  <si>
    <t>상급 체력포션</t>
    <phoneticPr fontId="2" type="noConversion"/>
  </si>
  <si>
    <t>체력100회복</t>
    <phoneticPr fontId="2" type="noConversion"/>
  </si>
  <si>
    <t>Item_003</t>
  </si>
  <si>
    <t>중급 체력포션</t>
    <phoneticPr fontId="2" type="noConversion"/>
  </si>
  <si>
    <t>체력70회복</t>
    <phoneticPr fontId="2" type="noConversion"/>
  </si>
  <si>
    <t>Item_004</t>
  </si>
  <si>
    <t>하급 체력포션</t>
    <phoneticPr fontId="2" type="noConversion"/>
  </si>
  <si>
    <t>체력40회복</t>
    <phoneticPr fontId="2" type="noConversion"/>
  </si>
  <si>
    <t>Item_005</t>
  </si>
  <si>
    <t>최하급 체력포션</t>
    <phoneticPr fontId="2" type="noConversion"/>
  </si>
  <si>
    <t>체력20회복</t>
    <phoneticPr fontId="2" type="noConversion"/>
  </si>
  <si>
    <t>Item_006</t>
  </si>
  <si>
    <t>초심자의 체력포션</t>
    <phoneticPr fontId="2" type="noConversion"/>
  </si>
  <si>
    <t>초기 지급 아이템</t>
    <phoneticPr fontId="2" type="noConversion"/>
  </si>
  <si>
    <t>Item_007</t>
  </si>
  <si>
    <t>최상급 마나포션</t>
    <phoneticPr fontId="2" type="noConversion"/>
  </si>
  <si>
    <t>마나30회복</t>
    <phoneticPr fontId="2" type="noConversion"/>
  </si>
  <si>
    <t>Item_008</t>
  </si>
  <si>
    <t>상급 마나포션</t>
    <phoneticPr fontId="2" type="noConversion"/>
  </si>
  <si>
    <t>마나25회복</t>
    <phoneticPr fontId="2" type="noConversion"/>
  </si>
  <si>
    <t>Item_009</t>
  </si>
  <si>
    <t>중급 마나포션</t>
    <phoneticPr fontId="2" type="noConversion"/>
  </si>
  <si>
    <t>마나20회복</t>
    <phoneticPr fontId="2" type="noConversion"/>
  </si>
  <si>
    <t xml:space="preserve">  </t>
    <phoneticPr fontId="2" type="noConversion"/>
  </si>
  <si>
    <t>Item_010</t>
  </si>
  <si>
    <t>하급 마나포션</t>
    <phoneticPr fontId="2" type="noConversion"/>
  </si>
  <si>
    <t>마나15회복</t>
    <phoneticPr fontId="2" type="noConversion"/>
  </si>
  <si>
    <t>Item_011</t>
  </si>
  <si>
    <t>최하급 마나포션</t>
    <phoneticPr fontId="2" type="noConversion"/>
  </si>
  <si>
    <t>마나10회복</t>
    <phoneticPr fontId="2" type="noConversion"/>
  </si>
  <si>
    <t>Item_012</t>
  </si>
  <si>
    <t>초심자의 마나포션</t>
    <phoneticPr fontId="2" type="noConversion"/>
  </si>
  <si>
    <t>Item_013</t>
  </si>
  <si>
    <t>대형 듀얼 포션</t>
    <phoneticPr fontId="2" type="noConversion"/>
  </si>
  <si>
    <t>체력120
마나30 회복</t>
    <phoneticPr fontId="2" type="noConversion"/>
  </si>
  <si>
    <t>Item_014</t>
  </si>
  <si>
    <t>중형 듀얼 포션</t>
    <phoneticPr fontId="2" type="noConversion"/>
  </si>
  <si>
    <t>체력 100
마나 25 회복</t>
  </si>
  <si>
    <t>Item_015</t>
  </si>
  <si>
    <t>소형 듀얼포션</t>
    <phoneticPr fontId="2" type="noConversion"/>
  </si>
  <si>
    <t>체력 70
마나 20 회복</t>
    <phoneticPr fontId="2" type="noConversion"/>
  </si>
  <si>
    <t>Item_016</t>
  </si>
  <si>
    <t>윈드 포션</t>
    <phoneticPr fontId="2" type="noConversion"/>
  </si>
  <si>
    <t>60초동안
이동속도증가</t>
    <phoneticPr fontId="2" type="noConversion"/>
  </si>
  <si>
    <t>Item_017</t>
  </si>
  <si>
    <t>스트랭스 포션</t>
    <phoneticPr fontId="2" type="noConversion"/>
  </si>
  <si>
    <t>60초동안
이동속도
공격속도 증가</t>
    <phoneticPr fontId="2" type="noConversion"/>
  </si>
  <si>
    <t>Item_018</t>
  </si>
  <si>
    <t>무기 강화주문서</t>
    <phoneticPr fontId="2" type="noConversion"/>
  </si>
  <si>
    <t>무기 능력치
상승</t>
    <phoneticPr fontId="2" type="noConversion"/>
  </si>
  <si>
    <t>Item_019</t>
  </si>
  <si>
    <t>방어구 강화주문서</t>
    <phoneticPr fontId="2" type="noConversion"/>
  </si>
  <si>
    <t>방어구 능력치
상승</t>
    <phoneticPr fontId="2" type="noConversion"/>
  </si>
  <si>
    <t>Item_020</t>
  </si>
  <si>
    <t>플레타 응집 용기</t>
    <phoneticPr fontId="2" type="noConversion"/>
  </si>
  <si>
    <t>모두</t>
  </si>
  <si>
    <t>사냥을 통해 모아둔 fp 1포인트가 사리지며 플레타 응집액윽 획득</t>
    <phoneticPr fontId="2" type="noConversion"/>
  </si>
  <si>
    <t>Item_021</t>
  </si>
  <si>
    <t>귀환토큰</t>
    <phoneticPr fontId="2" type="noConversion"/>
  </si>
  <si>
    <t>슬롯에 저장된 마을로 귀환</t>
    <phoneticPr fontId="2" type="noConversion"/>
  </si>
  <si>
    <t>Item_022</t>
  </si>
  <si>
    <t>귀환슬롯확장주문서</t>
    <phoneticPr fontId="2" type="noConversion"/>
  </si>
  <si>
    <t>퀘스트로 획득</t>
    <phoneticPr fontId="2" type="noConversion"/>
  </si>
  <si>
    <t>우클릭으로 슬롯확장</t>
    <phoneticPr fontId="2" type="noConversion"/>
  </si>
  <si>
    <t>Item_023</t>
  </si>
  <si>
    <t>귀환 위치 기록</t>
    <phoneticPr fontId="2" type="noConversion"/>
  </si>
  <si>
    <t>슬롯에 귀환 마을을 기록</t>
    <phoneticPr fontId="2" type="noConversion"/>
  </si>
  <si>
    <t>Item_024</t>
  </si>
  <si>
    <t>베르네오귀환주문서</t>
    <phoneticPr fontId="2" type="noConversion"/>
  </si>
  <si>
    <t>제조 / 드랍으로 획득</t>
    <phoneticPr fontId="2" type="noConversion"/>
  </si>
  <si>
    <t>베르네오 타운으로 이동</t>
    <phoneticPr fontId="2" type="noConversion"/>
  </si>
  <si>
    <t>Item_025</t>
  </si>
  <si>
    <t>루피넬 귀환 주문서</t>
    <phoneticPr fontId="2" type="noConversion"/>
  </si>
  <si>
    <t>루피넬 타운으로 이동</t>
    <phoneticPr fontId="2" type="noConversion"/>
  </si>
  <si>
    <t>Item_026</t>
  </si>
  <si>
    <t>영혼의위패</t>
    <phoneticPr fontId="2" type="noConversion"/>
  </si>
  <si>
    <t>죽었을때 제자리에서 부활</t>
    <phoneticPr fontId="2" type="noConversion"/>
  </si>
  <si>
    <t>조합확률</t>
    <phoneticPr fontId="2" type="noConversion"/>
  </si>
  <si>
    <t>아이템속성</t>
    <phoneticPr fontId="2" type="noConversion"/>
  </si>
  <si>
    <t>매입/매도가격</t>
    <phoneticPr fontId="2" type="noConversion"/>
  </si>
  <si>
    <t>조합아이템</t>
    <phoneticPr fontId="2" type="noConversion"/>
  </si>
  <si>
    <t>속성조합아이템</t>
    <phoneticPr fontId="2" type="noConversion"/>
  </si>
  <si>
    <t>Item_027</t>
    <phoneticPr fontId="2" type="noConversion"/>
  </si>
  <si>
    <t>다이아몬드</t>
    <phoneticPr fontId="2" type="noConversion"/>
  </si>
  <si>
    <t>패시브</t>
    <phoneticPr fontId="2" type="noConversion"/>
  </si>
  <si>
    <t>힘</t>
    <phoneticPr fontId="2" type="noConversion"/>
  </si>
  <si>
    <t>0/2000</t>
    <phoneticPr fontId="2" type="noConversion"/>
  </si>
  <si>
    <t>악세서리</t>
    <phoneticPr fontId="2" type="noConversion"/>
  </si>
  <si>
    <t>악세서리 
조합시 힘+3</t>
    <phoneticPr fontId="2" type="noConversion"/>
  </si>
  <si>
    <t>Item_028</t>
  </si>
  <si>
    <t>하급 다이아몬드</t>
    <phoneticPr fontId="2" type="noConversion"/>
  </si>
  <si>
    <t>패시브</t>
    <phoneticPr fontId="2" type="noConversion"/>
  </si>
  <si>
    <t>0/1000</t>
    <phoneticPr fontId="2" type="noConversion"/>
  </si>
  <si>
    <t>악세서리</t>
    <phoneticPr fontId="2" type="noConversion"/>
  </si>
  <si>
    <t>없음</t>
    <phoneticPr fontId="2" type="noConversion"/>
  </si>
  <si>
    <t>악세서리 
조합시 힘+2</t>
    <phoneticPr fontId="2" type="noConversion"/>
  </si>
  <si>
    <t>Item_029</t>
  </si>
  <si>
    <t>최하급 다이아몬드</t>
    <phoneticPr fontId="2" type="noConversion"/>
  </si>
  <si>
    <t>패시브</t>
    <phoneticPr fontId="2" type="noConversion"/>
  </si>
  <si>
    <t>0/500</t>
    <phoneticPr fontId="2" type="noConversion"/>
  </si>
  <si>
    <t>악세서리 
조합시 힘+1</t>
    <phoneticPr fontId="2" type="noConversion"/>
  </si>
  <si>
    <t>Item_030</t>
  </si>
  <si>
    <t>루비</t>
    <phoneticPr fontId="2" type="noConversion"/>
  </si>
  <si>
    <t>체력</t>
    <phoneticPr fontId="2" type="noConversion"/>
  </si>
  <si>
    <t>0/2000</t>
    <phoneticPr fontId="2" type="noConversion"/>
  </si>
  <si>
    <t>악세서리 
조합시 체력+3</t>
    <phoneticPr fontId="2" type="noConversion"/>
  </si>
  <si>
    <t>Item_031</t>
  </si>
  <si>
    <t>하급 루비</t>
    <phoneticPr fontId="2" type="noConversion"/>
  </si>
  <si>
    <t>악세서리 
조합시 체력+2</t>
    <phoneticPr fontId="2" type="noConversion"/>
  </si>
  <si>
    <t>Item_032</t>
  </si>
  <si>
    <t>최하급 루비</t>
    <phoneticPr fontId="2" type="noConversion"/>
  </si>
  <si>
    <t>10000/500</t>
    <phoneticPr fontId="2" type="noConversion"/>
  </si>
  <si>
    <t>악세서리 
조합시 체력+1</t>
    <phoneticPr fontId="2" type="noConversion"/>
  </si>
  <si>
    <t>Item_033</t>
  </si>
  <si>
    <t>사파이어</t>
    <phoneticPr fontId="2" type="noConversion"/>
  </si>
  <si>
    <t>민첩</t>
    <phoneticPr fontId="2" type="noConversion"/>
  </si>
  <si>
    <t>악세서리 
조합시 민첩+3</t>
    <phoneticPr fontId="2" type="noConversion"/>
  </si>
  <si>
    <t>Item_034</t>
  </si>
  <si>
    <t>하급 사파이어</t>
    <phoneticPr fontId="2" type="noConversion"/>
  </si>
  <si>
    <t>악세서리 
조합시 민첩+2</t>
    <phoneticPr fontId="2" type="noConversion"/>
  </si>
  <si>
    <t>ㅇ</t>
    <phoneticPr fontId="2" type="noConversion"/>
  </si>
  <si>
    <t>Item_035</t>
  </si>
  <si>
    <t>최하급 사파이어</t>
    <phoneticPr fontId="2" type="noConversion"/>
  </si>
  <si>
    <t>악세서리 
조합시 민첩+1</t>
    <phoneticPr fontId="2" type="noConversion"/>
  </si>
  <si>
    <t>Item_036</t>
  </si>
  <si>
    <t>에머시스트</t>
    <phoneticPr fontId="2" type="noConversion"/>
  </si>
  <si>
    <t>지능</t>
    <phoneticPr fontId="2" type="noConversion"/>
  </si>
  <si>
    <t>악세서리 
조합시 지능+3</t>
    <phoneticPr fontId="2" type="noConversion"/>
  </si>
  <si>
    <t>Item_037</t>
  </si>
  <si>
    <t>하급 에머시스트</t>
    <phoneticPr fontId="2" type="noConversion"/>
  </si>
  <si>
    <t>악세서리 
조합시 지능+2</t>
    <phoneticPr fontId="2" type="noConversion"/>
  </si>
  <si>
    <t>Item_038</t>
  </si>
  <si>
    <t>최하급 에머시스트</t>
    <phoneticPr fontId="2" type="noConversion"/>
  </si>
  <si>
    <t>악세서리 
조합시 지능+1</t>
    <phoneticPr fontId="2" type="noConversion"/>
  </si>
  <si>
    <t>Item_039</t>
  </si>
  <si>
    <t>토파즈</t>
    <phoneticPr fontId="2" type="noConversion"/>
  </si>
  <si>
    <t>정신</t>
    <phoneticPr fontId="2" type="noConversion"/>
  </si>
  <si>
    <t>악세서리 
조합시 정신+3</t>
    <phoneticPr fontId="2" type="noConversion"/>
  </si>
  <si>
    <t>Item_040</t>
  </si>
  <si>
    <t>하급 토파즈</t>
    <phoneticPr fontId="2" type="noConversion"/>
  </si>
  <si>
    <t>패시브</t>
  </si>
  <si>
    <t>악세서리 
조합시 정신+2</t>
    <phoneticPr fontId="2" type="noConversion"/>
  </si>
  <si>
    <t>Item_041</t>
  </si>
  <si>
    <t>최하급 토파즈</t>
    <phoneticPr fontId="2" type="noConversion"/>
  </si>
  <si>
    <t>악세서리 
조합시 정신+1</t>
    <phoneticPr fontId="2" type="noConversion"/>
  </si>
  <si>
    <t>Item_042</t>
  </si>
  <si>
    <t>레드스컬</t>
    <phoneticPr fontId="2" type="noConversion"/>
  </si>
  <si>
    <t>물리공격력</t>
    <phoneticPr fontId="2" type="noConversion"/>
  </si>
  <si>
    <t>무기</t>
    <phoneticPr fontId="2" type="noConversion"/>
  </si>
  <si>
    <t>무기 조합시 
물리공격력 +?</t>
    <phoneticPr fontId="2" type="noConversion"/>
  </si>
  <si>
    <t>Item_043</t>
  </si>
  <si>
    <t>레드스컬 부스러기</t>
    <phoneticPr fontId="2" type="noConversion"/>
  </si>
  <si>
    <t>Item_044</t>
  </si>
  <si>
    <t>레드스컬 조각</t>
    <phoneticPr fontId="2" type="noConversion"/>
  </si>
  <si>
    <t>Item_045</t>
  </si>
  <si>
    <t>블루스컬</t>
    <phoneticPr fontId="2" type="noConversion"/>
  </si>
  <si>
    <t>마법공격력</t>
    <phoneticPr fontId="2" type="noConversion"/>
  </si>
  <si>
    <t>무기 조합시 
마법공격력 +?</t>
    <phoneticPr fontId="2" type="noConversion"/>
  </si>
  <si>
    <t>아이템이름</t>
    <phoneticPr fontId="2" type="noConversion"/>
  </si>
  <si>
    <t>레벨제한</t>
    <phoneticPr fontId="2" type="noConversion"/>
  </si>
  <si>
    <t>구매가격</t>
    <phoneticPr fontId="2" type="noConversion"/>
  </si>
  <si>
    <t>매도가격</t>
    <phoneticPr fontId="2" type="noConversion"/>
  </si>
  <si>
    <t>착용클래스</t>
    <phoneticPr fontId="2" type="noConversion"/>
  </si>
  <si>
    <t>착용이미지</t>
    <phoneticPr fontId="2" type="noConversion"/>
  </si>
  <si>
    <t>아이템성능</t>
    <phoneticPr fontId="2" type="noConversion"/>
  </si>
  <si>
    <t>result</t>
    <phoneticPr fontId="2" type="noConversion"/>
  </si>
  <si>
    <t>comment</t>
    <phoneticPr fontId="2" type="noConversion"/>
  </si>
  <si>
    <t>어태커 아이템</t>
    <phoneticPr fontId="2" type="noConversion"/>
  </si>
  <si>
    <t>Item_046</t>
    <phoneticPr fontId="2" type="noConversion"/>
  </si>
  <si>
    <t>그레이트소드</t>
    <phoneticPr fontId="2" type="noConversion"/>
  </si>
  <si>
    <t>초기 지급 아이템</t>
    <phoneticPr fontId="2" type="noConversion"/>
  </si>
  <si>
    <t>어태커</t>
    <phoneticPr fontId="2" type="noConversion"/>
  </si>
  <si>
    <t>그레이트소드
두손검</t>
    <phoneticPr fontId="2" type="noConversion"/>
  </si>
  <si>
    <t>Item_047</t>
  </si>
  <si>
    <t>1차 크루얼소드</t>
    <phoneticPr fontId="2" type="noConversion"/>
  </si>
  <si>
    <t>크루얼소드
두손검</t>
    <phoneticPr fontId="2" type="noConversion"/>
  </si>
  <si>
    <t>Item_048</t>
  </si>
  <si>
    <t>2차 바스타드소드</t>
    <phoneticPr fontId="2" type="noConversion"/>
  </si>
  <si>
    <t>바스타드소드
두손검</t>
    <phoneticPr fontId="2" type="noConversion"/>
  </si>
  <si>
    <t>Item_049</t>
  </si>
  <si>
    <t>3차 프람베르주</t>
    <phoneticPr fontId="2" type="noConversion"/>
  </si>
  <si>
    <t>프람베르주
두손검</t>
    <phoneticPr fontId="2" type="noConversion"/>
  </si>
  <si>
    <t>Item_050</t>
  </si>
  <si>
    <t>4차 투핸드소드</t>
    <phoneticPr fontId="2" type="noConversion"/>
  </si>
  <si>
    <t>투핸드소드
두손검</t>
    <phoneticPr fontId="2" type="noConversion"/>
  </si>
  <si>
    <t>Item_051</t>
  </si>
  <si>
    <t>롱스피어</t>
    <phoneticPr fontId="2" type="noConversion"/>
  </si>
  <si>
    <t>획득 경로 불명</t>
    <phoneticPr fontId="2" type="noConversion"/>
  </si>
  <si>
    <t>롱스피어
두손창</t>
    <phoneticPr fontId="2" type="noConversion"/>
  </si>
  <si>
    <t>Item_052</t>
  </si>
  <si>
    <t>1차 파르티잔</t>
    <phoneticPr fontId="2" type="noConversion"/>
  </si>
  <si>
    <t>파르티잔
두손창</t>
    <phoneticPr fontId="2" type="noConversion"/>
  </si>
  <si>
    <t>Item_053</t>
  </si>
  <si>
    <t>2차 포사르</t>
    <phoneticPr fontId="2" type="noConversion"/>
  </si>
  <si>
    <t>포사르
두손창</t>
    <phoneticPr fontId="2" type="noConversion"/>
  </si>
  <si>
    <t>Item_054</t>
  </si>
  <si>
    <t>3차 글레이브</t>
    <phoneticPr fontId="2" type="noConversion"/>
  </si>
  <si>
    <t>글레이브
두손창</t>
    <phoneticPr fontId="2" type="noConversion"/>
  </si>
  <si>
    <t>Item_055</t>
  </si>
  <si>
    <t>4차 할베르트</t>
    <phoneticPr fontId="2" type="noConversion"/>
  </si>
  <si>
    <t>할베르트
두손창</t>
    <phoneticPr fontId="2" type="noConversion"/>
  </si>
  <si>
    <t>Item_056</t>
  </si>
  <si>
    <t>틴 큐라스 상의</t>
    <phoneticPr fontId="2" type="noConversion"/>
  </si>
  <si>
    <t>틴큐라스상의</t>
    <phoneticPr fontId="2" type="noConversion"/>
  </si>
  <si>
    <t>Item_057</t>
  </si>
  <si>
    <t>1차 레인포스 상의</t>
    <phoneticPr fontId="2" type="noConversion"/>
  </si>
  <si>
    <t>레인포스상의</t>
    <phoneticPr fontId="2" type="noConversion"/>
  </si>
  <si>
    <t>Item_058</t>
  </si>
  <si>
    <t>2차 컴파운드 상의</t>
    <phoneticPr fontId="2" type="noConversion"/>
  </si>
  <si>
    <t>컴파운드상의</t>
    <phoneticPr fontId="2" type="noConversion"/>
  </si>
  <si>
    <t>Item_059</t>
  </si>
  <si>
    <t>3차 아이언플레이트 상의</t>
    <phoneticPr fontId="2" type="noConversion"/>
  </si>
  <si>
    <t>아이언
플레이트상의</t>
    <phoneticPr fontId="2" type="noConversion"/>
  </si>
  <si>
    <t>Item_060</t>
  </si>
  <si>
    <t>4차 드레이크스케일 상의</t>
    <phoneticPr fontId="2" type="noConversion"/>
  </si>
  <si>
    <t>드레이크
스케일 상의</t>
    <phoneticPr fontId="2" type="noConversion"/>
  </si>
  <si>
    <t>Item_061</t>
  </si>
  <si>
    <t>틴 큐라스 하의</t>
    <phoneticPr fontId="2" type="noConversion"/>
  </si>
  <si>
    <t>틴큐라스하의</t>
    <phoneticPr fontId="2" type="noConversion"/>
  </si>
  <si>
    <t>Item_062</t>
  </si>
  <si>
    <t>1차 레인포스 하의</t>
    <phoneticPr fontId="2" type="noConversion"/>
  </si>
  <si>
    <t>레인포스하의</t>
    <phoneticPr fontId="2" type="noConversion"/>
  </si>
  <si>
    <t>Item_063</t>
  </si>
  <si>
    <t>2차 컴파운드 하의</t>
    <phoneticPr fontId="2" type="noConversion"/>
  </si>
  <si>
    <t>컴파운드하의</t>
    <phoneticPr fontId="2" type="noConversion"/>
  </si>
  <si>
    <t>Item_064</t>
  </si>
  <si>
    <t>3차 아이언플레이트 하의</t>
    <phoneticPr fontId="2" type="noConversion"/>
  </si>
  <si>
    <t>아이언
플레이트하의</t>
    <phoneticPr fontId="2" type="noConversion"/>
  </si>
  <si>
    <t>Item_065</t>
  </si>
  <si>
    <t>4차 드레이크스케일 하의</t>
    <phoneticPr fontId="2" type="noConversion"/>
  </si>
  <si>
    <t>드레이크
스케일 하의</t>
    <phoneticPr fontId="2" type="noConversion"/>
  </si>
  <si>
    <t>Item_066</t>
  </si>
  <si>
    <t>틴 큐라스 장갑</t>
    <phoneticPr fontId="2" type="noConversion"/>
  </si>
  <si>
    <t>틴큐라스장갑</t>
    <phoneticPr fontId="2" type="noConversion"/>
  </si>
  <si>
    <t>Item_067</t>
  </si>
  <si>
    <t>1차 레인포스 장갑</t>
    <phoneticPr fontId="2" type="noConversion"/>
  </si>
  <si>
    <t>레인포스장갑</t>
    <phoneticPr fontId="2" type="noConversion"/>
  </si>
  <si>
    <t>Item_068</t>
  </si>
  <si>
    <t>2차 컴파운드 장갑</t>
    <phoneticPr fontId="2" type="noConversion"/>
  </si>
  <si>
    <t>컴파운드장갑</t>
    <phoneticPr fontId="2" type="noConversion"/>
  </si>
  <si>
    <t>Item_069</t>
  </si>
  <si>
    <t>3차 아이언플레이트 장갑</t>
    <phoneticPr fontId="2" type="noConversion"/>
  </si>
  <si>
    <t>아이언
플레이트장갑</t>
    <phoneticPr fontId="2" type="noConversion"/>
  </si>
  <si>
    <t>Item_070</t>
  </si>
  <si>
    <t>4차 드레이크스케일 장갑</t>
    <phoneticPr fontId="2" type="noConversion"/>
  </si>
  <si>
    <t>드레이크
스케일 장갑</t>
    <phoneticPr fontId="2" type="noConversion"/>
  </si>
  <si>
    <t>Item_071</t>
  </si>
  <si>
    <t>틴 큐라스 신발</t>
    <phoneticPr fontId="2" type="noConversion"/>
  </si>
  <si>
    <t>틴큐라스신발</t>
    <phoneticPr fontId="2" type="noConversion"/>
  </si>
  <si>
    <t>Item_072</t>
  </si>
  <si>
    <t>1차 레인포스 신발</t>
    <phoneticPr fontId="2" type="noConversion"/>
  </si>
  <si>
    <t>레인포스신발</t>
    <phoneticPr fontId="2" type="noConversion"/>
  </si>
  <si>
    <t>Item_073</t>
  </si>
  <si>
    <t>2차 컴파운드 신발</t>
    <phoneticPr fontId="2" type="noConversion"/>
  </si>
  <si>
    <t>컴파운드신발</t>
    <phoneticPr fontId="2" type="noConversion"/>
  </si>
  <si>
    <t>Item_074</t>
  </si>
  <si>
    <t>3차 아이언플레이트 신발</t>
    <phoneticPr fontId="2" type="noConversion"/>
  </si>
  <si>
    <t>아이언
플레이트신발</t>
    <phoneticPr fontId="2" type="noConversion"/>
  </si>
  <si>
    <t>Item_075</t>
  </si>
  <si>
    <t>4차 드레이크스케일 신발</t>
    <phoneticPr fontId="2" type="noConversion"/>
  </si>
  <si>
    <t>드레이크
스케일 신발</t>
    <phoneticPr fontId="2" type="noConversion"/>
  </si>
  <si>
    <t>다크 세이버 아이템</t>
    <phoneticPr fontId="2" type="noConversion"/>
  </si>
  <si>
    <t>Item_076</t>
    <phoneticPr fontId="2" type="noConversion"/>
  </si>
  <si>
    <t>대거</t>
    <phoneticPr fontId="2" type="noConversion"/>
  </si>
  <si>
    <t>다크세이버</t>
    <phoneticPr fontId="2" type="noConversion"/>
  </si>
  <si>
    <t>대거
듀얼단검</t>
    <phoneticPr fontId="2" type="noConversion"/>
  </si>
  <si>
    <t>Item_077</t>
  </si>
  <si>
    <t>1차 나이프</t>
    <phoneticPr fontId="2" type="noConversion"/>
  </si>
  <si>
    <t>나이프
듀얼단검</t>
    <phoneticPr fontId="2" type="noConversion"/>
  </si>
  <si>
    <t>Item_078</t>
  </si>
  <si>
    <t>2차 페르시안 나이프</t>
    <phoneticPr fontId="2" type="noConversion"/>
  </si>
  <si>
    <t>페르시안 
나이프
듀얼단검</t>
    <phoneticPr fontId="2" type="noConversion"/>
  </si>
  <si>
    <t>Item_079</t>
  </si>
  <si>
    <t>3차 쿠크리</t>
    <phoneticPr fontId="2" type="noConversion"/>
  </si>
  <si>
    <t>쿠크리
듀얼단검</t>
    <phoneticPr fontId="2" type="noConversion"/>
  </si>
  <si>
    <t>Item_080</t>
  </si>
  <si>
    <t>4차 칼링대거</t>
    <phoneticPr fontId="2" type="noConversion"/>
  </si>
  <si>
    <t>칼링대거
듀얼단검</t>
    <phoneticPr fontId="2" type="noConversion"/>
  </si>
  <si>
    <t>Item_081</t>
  </si>
  <si>
    <t>롱소드</t>
    <phoneticPr fontId="2" type="noConversion"/>
  </si>
  <si>
    <t>롱소드
듀얼검</t>
    <phoneticPr fontId="2" type="noConversion"/>
  </si>
  <si>
    <t>Item_082</t>
  </si>
  <si>
    <t>1차 스파타</t>
    <phoneticPr fontId="2" type="noConversion"/>
  </si>
  <si>
    <t>스파타
듀얼검</t>
    <phoneticPr fontId="2" type="noConversion"/>
  </si>
  <si>
    <t>Item_083</t>
  </si>
  <si>
    <t>2차 아이스 소드</t>
    <phoneticPr fontId="2" type="noConversion"/>
  </si>
  <si>
    <t>아이스 소드
듀얼검</t>
    <phoneticPr fontId="2" type="noConversion"/>
  </si>
  <si>
    <t>Item_084</t>
  </si>
  <si>
    <t>3차 플레임 소드</t>
    <phoneticPr fontId="2" type="noConversion"/>
  </si>
  <si>
    <t>플레임 소드
듀얼검</t>
    <phoneticPr fontId="2" type="noConversion"/>
  </si>
  <si>
    <t>Item_085</t>
  </si>
  <si>
    <t>4차 커틀러스</t>
    <phoneticPr fontId="2" type="noConversion"/>
  </si>
  <si>
    <t>커틀러스
듀얼검</t>
    <phoneticPr fontId="2" type="noConversion"/>
  </si>
  <si>
    <t>Item_086</t>
  </si>
  <si>
    <t>프레데터 상의</t>
    <phoneticPr fontId="2" type="noConversion"/>
  </si>
  <si>
    <t>Item_087</t>
  </si>
  <si>
    <t>1차 블래스켈 상의</t>
    <phoneticPr fontId="2" type="noConversion"/>
  </si>
  <si>
    <t>블래스켈 상의</t>
    <phoneticPr fontId="2" type="noConversion"/>
  </si>
  <si>
    <t>Item_088</t>
  </si>
  <si>
    <t>2차 쉐도우워커 상의</t>
    <phoneticPr fontId="2" type="noConversion"/>
  </si>
  <si>
    <t>쉐도우워커 상의</t>
    <phoneticPr fontId="2" type="noConversion"/>
  </si>
  <si>
    <t>Item_089</t>
  </si>
  <si>
    <t>3차 다크펄스 상의</t>
    <phoneticPr fontId="2" type="noConversion"/>
  </si>
  <si>
    <t>다크펄스 상의</t>
    <phoneticPr fontId="2" type="noConversion"/>
  </si>
  <si>
    <t>Item_090</t>
  </si>
  <si>
    <t>4차 둠데이즈 상의</t>
    <phoneticPr fontId="2" type="noConversion"/>
  </si>
  <si>
    <t>둠데이즈 상의</t>
    <phoneticPr fontId="2" type="noConversion"/>
  </si>
  <si>
    <t>Item_091</t>
  </si>
  <si>
    <t>프레데터 하의</t>
    <phoneticPr fontId="2" type="noConversion"/>
  </si>
  <si>
    <t>Item_092</t>
  </si>
  <si>
    <t>1차 블래스켈 하의</t>
    <phoneticPr fontId="2" type="noConversion"/>
  </si>
  <si>
    <t>블래스켈 하의</t>
    <phoneticPr fontId="2" type="noConversion"/>
  </si>
  <si>
    <t>Item_093</t>
  </si>
  <si>
    <t>2차 쉐도우워커 하의</t>
    <phoneticPr fontId="2" type="noConversion"/>
  </si>
  <si>
    <t>쉐도우워커 하의</t>
    <phoneticPr fontId="2" type="noConversion"/>
  </si>
  <si>
    <t>Item_094</t>
  </si>
  <si>
    <t>3차 다크펄스 하의</t>
    <phoneticPr fontId="2" type="noConversion"/>
  </si>
  <si>
    <t>다크펄스 하의</t>
    <phoneticPr fontId="2" type="noConversion"/>
  </si>
  <si>
    <t>Item_095</t>
  </si>
  <si>
    <t>4차 둠데이즈 하의</t>
    <phoneticPr fontId="2" type="noConversion"/>
  </si>
  <si>
    <t>둠데이즈 하의</t>
    <phoneticPr fontId="2" type="noConversion"/>
  </si>
  <si>
    <t>Item_096</t>
  </si>
  <si>
    <t>프레데터 장갑</t>
    <phoneticPr fontId="2" type="noConversion"/>
  </si>
  <si>
    <t>Item_097</t>
  </si>
  <si>
    <t>1차 블래스켈 장갑</t>
    <phoneticPr fontId="2" type="noConversion"/>
  </si>
  <si>
    <t>블래스켈 장갑</t>
    <phoneticPr fontId="2" type="noConversion"/>
  </si>
  <si>
    <t>Item_098</t>
  </si>
  <si>
    <t>2차 쉐도우워커 장갑</t>
    <phoneticPr fontId="2" type="noConversion"/>
  </si>
  <si>
    <t>쉐도우워커 장갑</t>
    <phoneticPr fontId="2" type="noConversion"/>
  </si>
  <si>
    <t>Item_099</t>
  </si>
  <si>
    <t>3차 다크펄스 장갑</t>
    <phoneticPr fontId="2" type="noConversion"/>
  </si>
  <si>
    <t>다크펄스 장갑</t>
    <phoneticPr fontId="2" type="noConversion"/>
  </si>
  <si>
    <t>Item_100</t>
  </si>
  <si>
    <t>4차 둠데이즈 장갑</t>
    <phoneticPr fontId="2" type="noConversion"/>
  </si>
  <si>
    <t>둠데이즈 장갑</t>
    <phoneticPr fontId="2" type="noConversion"/>
  </si>
  <si>
    <t>Item_101</t>
  </si>
  <si>
    <t>프레데터 신발</t>
    <phoneticPr fontId="2" type="noConversion"/>
  </si>
  <si>
    <t>Item_102</t>
  </si>
  <si>
    <t>1차 블래스켈 신발</t>
    <phoneticPr fontId="2" type="noConversion"/>
  </si>
  <si>
    <t>블래스켈 신발</t>
    <phoneticPr fontId="2" type="noConversion"/>
  </si>
  <si>
    <t>Item_103</t>
  </si>
  <si>
    <t>2차 쉐도우워커 신발</t>
    <phoneticPr fontId="2" type="noConversion"/>
  </si>
  <si>
    <t>쉐도우워커 신발</t>
    <phoneticPr fontId="2" type="noConversion"/>
  </si>
  <si>
    <t>Item_104</t>
  </si>
  <si>
    <t>3차 다크펄스 신발</t>
    <phoneticPr fontId="2" type="noConversion"/>
  </si>
  <si>
    <t>다크펄스 신발</t>
    <phoneticPr fontId="2" type="noConversion"/>
  </si>
  <si>
    <t>Item_105</t>
  </si>
  <si>
    <t>4차 둠데이즈 신발</t>
    <phoneticPr fontId="2" type="noConversion"/>
  </si>
  <si>
    <t>둠데이즈 신발</t>
    <phoneticPr fontId="2" type="noConversion"/>
  </si>
  <si>
    <t>헌터 아이템</t>
    <phoneticPr fontId="2" type="noConversion"/>
  </si>
  <si>
    <t>Item_106</t>
    <phoneticPr fontId="2" type="noConversion"/>
  </si>
  <si>
    <t>롱보우</t>
    <phoneticPr fontId="2" type="noConversion"/>
  </si>
  <si>
    <t>헌터</t>
    <phoneticPr fontId="2" type="noConversion"/>
  </si>
  <si>
    <t>롱보우
활</t>
    <phoneticPr fontId="2" type="noConversion"/>
  </si>
  <si>
    <t>Item_107</t>
  </si>
  <si>
    <t>1차 어설트 보우</t>
    <phoneticPr fontId="2" type="noConversion"/>
  </si>
  <si>
    <t>어설트 보우
활</t>
    <phoneticPr fontId="2" type="noConversion"/>
  </si>
  <si>
    <t>Item_108</t>
  </si>
  <si>
    <t>2차 헌팅 보우</t>
    <phoneticPr fontId="2" type="noConversion"/>
  </si>
  <si>
    <t>헌팅 보우
활</t>
    <phoneticPr fontId="2" type="noConversion"/>
  </si>
  <si>
    <t>Item_109</t>
  </si>
  <si>
    <t>3차 콤포지트 보우</t>
    <phoneticPr fontId="2" type="noConversion"/>
  </si>
  <si>
    <t>콤포지트 보우
활</t>
    <phoneticPr fontId="2" type="noConversion"/>
  </si>
  <si>
    <t>Item_110</t>
  </si>
  <si>
    <t>4차 이블아이즈 보우</t>
    <phoneticPr fontId="2" type="noConversion"/>
  </si>
  <si>
    <t>이블아이즈보우
활</t>
    <phoneticPr fontId="2" type="noConversion"/>
  </si>
  <si>
    <t>Item_111</t>
  </si>
  <si>
    <t>어설트 상의</t>
    <phoneticPr fontId="2" type="noConversion"/>
  </si>
  <si>
    <t>초기 지급 아이템
영어로 Marksman Armor</t>
    <phoneticPr fontId="2" type="noConversion"/>
  </si>
  <si>
    <t>Item_112</t>
  </si>
  <si>
    <t>1차 포레스트워커 상의</t>
    <phoneticPr fontId="2" type="noConversion"/>
  </si>
  <si>
    <t>포레스트워커 상의</t>
    <phoneticPr fontId="2" type="noConversion"/>
  </si>
  <si>
    <t>Item_113</t>
  </si>
  <si>
    <t>2차 아크헌터 상의</t>
    <phoneticPr fontId="2" type="noConversion"/>
  </si>
  <si>
    <t>아크헌터 상의</t>
    <phoneticPr fontId="2" type="noConversion"/>
  </si>
  <si>
    <t>Item_114</t>
  </si>
  <si>
    <t>3차 코럴나이츠 상의</t>
    <phoneticPr fontId="2" type="noConversion"/>
  </si>
  <si>
    <t>코럴나이츠 상의</t>
    <phoneticPr fontId="2" type="noConversion"/>
  </si>
  <si>
    <t>Item_115</t>
  </si>
  <si>
    <t>4차 블랙샌더즈 상의</t>
    <phoneticPr fontId="2" type="noConversion"/>
  </si>
  <si>
    <t>블랙샌더즈 상의</t>
    <phoneticPr fontId="2" type="noConversion"/>
  </si>
  <si>
    <t>Item_116</t>
  </si>
  <si>
    <t>어설트 하의</t>
    <phoneticPr fontId="2" type="noConversion"/>
  </si>
  <si>
    <t>초기 지급 아이템
영어로 Marksman Legs</t>
    <phoneticPr fontId="2" type="noConversion"/>
  </si>
  <si>
    <t>Item_117</t>
  </si>
  <si>
    <t>1차 포레스트워커 하의</t>
    <phoneticPr fontId="2" type="noConversion"/>
  </si>
  <si>
    <t>포레스트워커 하의</t>
    <phoneticPr fontId="2" type="noConversion"/>
  </si>
  <si>
    <t>Item_118</t>
  </si>
  <si>
    <t>2차 아크헌터 하의</t>
    <phoneticPr fontId="2" type="noConversion"/>
  </si>
  <si>
    <t>아크헌터 하의</t>
    <phoneticPr fontId="2" type="noConversion"/>
  </si>
  <si>
    <t>Item_119</t>
  </si>
  <si>
    <t>3차 코럴나이츠 하의</t>
    <phoneticPr fontId="2" type="noConversion"/>
  </si>
  <si>
    <t>코럴나이츠 하의</t>
    <phoneticPr fontId="2" type="noConversion"/>
  </si>
  <si>
    <t>Item_120</t>
  </si>
  <si>
    <t>4차 블랙샌더즈 하의</t>
    <phoneticPr fontId="2" type="noConversion"/>
  </si>
  <si>
    <t>블랙샌더즈 하의</t>
    <phoneticPr fontId="2" type="noConversion"/>
  </si>
  <si>
    <t>Item_121</t>
  </si>
  <si>
    <t>어설트 장갑</t>
    <phoneticPr fontId="2" type="noConversion"/>
  </si>
  <si>
    <t>초기 지급 아이템
영어로 Marksman Hands</t>
    <phoneticPr fontId="2" type="noConversion"/>
  </si>
  <si>
    <t>Item_122</t>
  </si>
  <si>
    <t>1차 포레스트워커 장갑</t>
    <phoneticPr fontId="2" type="noConversion"/>
  </si>
  <si>
    <t>포레스트워커 장갑</t>
    <phoneticPr fontId="2" type="noConversion"/>
  </si>
  <si>
    <t>Item_123</t>
  </si>
  <si>
    <t>2차 아크헌터 장갑</t>
    <phoneticPr fontId="2" type="noConversion"/>
  </si>
  <si>
    <t>아크헌터 장갑</t>
    <phoneticPr fontId="2" type="noConversion"/>
  </si>
  <si>
    <t>Item_124</t>
  </si>
  <si>
    <t>3차 코럴나이츠 장갑</t>
    <phoneticPr fontId="2" type="noConversion"/>
  </si>
  <si>
    <t>코럴나이츠 장갑</t>
    <phoneticPr fontId="2" type="noConversion"/>
  </si>
  <si>
    <t>Item_125</t>
  </si>
  <si>
    <t>4차 블랙샌더즈 장갑</t>
    <phoneticPr fontId="2" type="noConversion"/>
  </si>
  <si>
    <t>블랙샌더즈 장갑</t>
    <phoneticPr fontId="2" type="noConversion"/>
  </si>
  <si>
    <t>Item_126</t>
  </si>
  <si>
    <t>어설트 신발</t>
    <phoneticPr fontId="2" type="noConversion"/>
  </si>
  <si>
    <t>초기 지급 아이템
영어로 Marksman Boots</t>
    <phoneticPr fontId="2" type="noConversion"/>
  </si>
  <si>
    <t>Item_127</t>
  </si>
  <si>
    <t>1차 포레스트워커 신발</t>
    <phoneticPr fontId="2" type="noConversion"/>
  </si>
  <si>
    <t>포레스트워커 신발</t>
    <phoneticPr fontId="2" type="noConversion"/>
  </si>
  <si>
    <t>Item_128</t>
  </si>
  <si>
    <t>2차 아크헌터 신발</t>
    <phoneticPr fontId="2" type="noConversion"/>
  </si>
  <si>
    <t>아크헌터 신발</t>
    <phoneticPr fontId="2" type="noConversion"/>
  </si>
  <si>
    <t>Item_129</t>
  </si>
  <si>
    <t>3차 코럴나이츠 신발</t>
    <phoneticPr fontId="2" type="noConversion"/>
  </si>
  <si>
    <t>코럴나이츠 신발</t>
    <phoneticPr fontId="2" type="noConversion"/>
  </si>
  <si>
    <t>Item_130</t>
  </si>
  <si>
    <t>4차 블랙샌더즈 신발</t>
    <phoneticPr fontId="2" type="noConversion"/>
  </si>
  <si>
    <t>블랙샌더즈 신발</t>
    <phoneticPr fontId="2" type="noConversion"/>
  </si>
  <si>
    <t>액세서리</t>
  </si>
  <si>
    <t>Item_131</t>
    <phoneticPr fontId="2" type="noConversion"/>
  </si>
  <si>
    <t>캐스킷 링</t>
    <phoneticPr fontId="2" type="noConversion"/>
  </si>
  <si>
    <t>100
미구현</t>
    <phoneticPr fontId="2" type="noConversion"/>
  </si>
  <si>
    <t>Item_132</t>
  </si>
  <si>
    <t>할로우 링</t>
  </si>
  <si>
    <t>Item_133</t>
  </si>
  <si>
    <t>캐스킷 이어링</t>
  </si>
  <si>
    <t>Dropitem색상</t>
    <phoneticPr fontId="2" type="noConversion"/>
  </si>
  <si>
    <t>아이템그룹</t>
    <phoneticPr fontId="2" type="noConversion"/>
  </si>
  <si>
    <t>아이템 구분</t>
  </si>
  <si>
    <t>RGB칼라</t>
  </si>
  <si>
    <t>Item_134</t>
    <phoneticPr fontId="2" type="noConversion"/>
  </si>
  <si>
    <t>일반아이템</t>
  </si>
  <si>
    <t>흰색</t>
  </si>
  <si>
    <t>Item_135</t>
  </si>
  <si>
    <t>일반무기</t>
  </si>
  <si>
    <t>노란색</t>
  </si>
  <si>
    <t>Item_136</t>
  </si>
  <si>
    <t>일반방어구</t>
  </si>
  <si>
    <t>Item_137</t>
  </si>
  <si>
    <t>Item_138</t>
  </si>
  <si>
    <t>딥핑크</t>
  </si>
  <si>
    <t>Item_139</t>
  </si>
  <si>
    <t>플래타잼방어구</t>
  </si>
  <si>
    <t>Item_140</t>
  </si>
  <si>
    <t>견갑[신수]</t>
  </si>
  <si>
    <t>Item_141</t>
  </si>
  <si>
    <t>소모성아이템</t>
  </si>
  <si>
    <t>딥스카이</t>
  </si>
  <si>
    <t>Item_142</t>
  </si>
  <si>
    <t>속성아이템</t>
  </si>
  <si>
    <t>Item_143</t>
  </si>
  <si>
    <t>무기 강화 아이템</t>
  </si>
  <si>
    <t>밝은금색</t>
  </si>
  <si>
    <t>Item_144</t>
  </si>
  <si>
    <t>방어구강화아이템</t>
  </si>
  <si>
    <t>Item_145</t>
  </si>
  <si>
    <t>스노우4</t>
  </si>
  <si>
    <t>Item_146</t>
  </si>
  <si>
    <t>계열아이템</t>
  </si>
  <si>
    <t>Item_147</t>
  </si>
  <si>
    <t>가방 아이템</t>
  </si>
  <si>
    <t>Item_148</t>
  </si>
  <si>
    <t>귀환슬롯확장아이템</t>
  </si>
  <si>
    <t>Item_149</t>
  </si>
  <si>
    <t>귀환토큰아이템</t>
  </si>
  <si>
    <t>Item_150</t>
  </si>
  <si>
    <t>부활토큰아이템</t>
  </si>
  <si>
    <t>Item_151</t>
  </si>
  <si>
    <t>Item_152</t>
  </si>
  <si>
    <t>플레타응집액</t>
  </si>
  <si>
    <t>그린</t>
  </si>
  <si>
    <t>Item_153</t>
  </si>
  <si>
    <t>귀환주문서</t>
  </si>
  <si>
    <t>Item_154</t>
  </si>
  <si>
    <t>돈아이템</t>
  </si>
  <si>
    <t>게임머니</t>
  </si>
  <si>
    <t>황금색</t>
  </si>
  <si>
    <t>Item_155</t>
  </si>
  <si>
    <t>영구사용아이템</t>
  </si>
  <si>
    <t>갈색장미</t>
  </si>
  <si>
    <t>Item_156</t>
  </si>
  <si>
    <t>퀘스트아이템</t>
  </si>
  <si>
    <t>---</t>
  </si>
  <si>
    <t>밝은바녹</t>
  </si>
  <si>
    <t>Fail</t>
    <phoneticPr fontId="8" type="noConversion"/>
  </si>
  <si>
    <t>N/A</t>
    <phoneticPr fontId="8" type="noConversion"/>
  </si>
  <si>
    <t>Block</t>
    <phoneticPr fontId="8" type="noConversion"/>
  </si>
  <si>
    <t>Incomplete</t>
    <phoneticPr fontId="10" type="noConversion"/>
  </si>
  <si>
    <t>Total</t>
    <phoneticPr fontId="8" type="noConversion"/>
  </si>
  <si>
    <t>Category</t>
    <phoneticPr fontId="2" type="noConversion"/>
  </si>
  <si>
    <t>Step1</t>
    <phoneticPr fontId="2" type="noConversion"/>
  </si>
  <si>
    <t>HolyCreature_001</t>
    <phoneticPr fontId="2" type="noConversion"/>
  </si>
  <si>
    <t>아이언 울프</t>
    <phoneticPr fontId="2" type="noConversion"/>
  </si>
  <si>
    <t>구매(습득)</t>
  </si>
  <si>
    <t>상점, 제작으로 얻을수있어야 한다.</t>
  </si>
  <si>
    <t>HolyCreature_002</t>
    <phoneticPr fontId="2" type="noConversion"/>
  </si>
  <si>
    <t>V키를 눌러 착용</t>
    <phoneticPr fontId="2" type="noConversion"/>
  </si>
  <si>
    <t>HolyCreature 위에 캐릭터가 탑승해야한다.
V키를 재입력하면 소환수가 어깨위 방어구로 변경</t>
  </si>
  <si>
    <t>KO-725</t>
  </si>
  <si>
    <t>HolyCreature_003</t>
  </si>
  <si>
    <t>착용 제한</t>
  </si>
  <si>
    <t>LV 7</t>
    <phoneticPr fontId="2" type="noConversion"/>
  </si>
  <si>
    <t>HolyCreature_004</t>
  </si>
  <si>
    <t>방어력</t>
  </si>
  <si>
    <t>방어력이 5 상승되어야 한다.</t>
    <phoneticPr fontId="2" type="noConversion"/>
  </si>
  <si>
    <t>HolyCreature_005</t>
  </si>
  <si>
    <t>HolyCreature탑승 상태에서 이동</t>
  </si>
  <si>
    <t>이동이 정상적으로 되어야 한다.
상/하/좌/우/회전 이동되어야 한다.</t>
    <phoneticPr fontId="2" type="noConversion"/>
  </si>
  <si>
    <t>HolyCreature_006</t>
  </si>
  <si>
    <t>HolyCreature탑승 이동 속도</t>
  </si>
  <si>
    <t>HolyCreature_007</t>
  </si>
  <si>
    <t>아이언 HolyCreature 아이템에 
마우스오버시 스크립트</t>
  </si>
  <si>
    <t xml:space="preserve">판매가격, 방어력, 이동 속도, 제한 레벨,
어깨에서 방어구(방어력: 5) 형태를 뛰다가 사용을 하면 탈 것(이 속: 70)으로 변환 됩니다.
</t>
    <phoneticPr fontId="2" type="noConversion"/>
  </si>
  <si>
    <t>KO-738</t>
  </si>
  <si>
    <t>HolyCreature_008</t>
  </si>
  <si>
    <t>홀리 울프</t>
    <phoneticPr fontId="2" type="noConversion"/>
  </si>
  <si>
    <t>제작으로 얻을수있어야 한다.</t>
    <phoneticPr fontId="2" type="noConversion"/>
  </si>
  <si>
    <t>HolyCreature_009</t>
  </si>
  <si>
    <t>HolyCreature_010</t>
  </si>
  <si>
    <t>LV 10</t>
    <phoneticPr fontId="2" type="noConversion"/>
  </si>
  <si>
    <t>HolyCreature_011</t>
  </si>
  <si>
    <t>방어력이 15 상승되어야 한다.</t>
    <phoneticPr fontId="2" type="noConversion"/>
  </si>
  <si>
    <t>HolyCreature_012</t>
  </si>
  <si>
    <t>HolyCreature_013</t>
  </si>
  <si>
    <t>HolyCreature_014</t>
  </si>
  <si>
    <t xml:space="preserve">판매가격, 방어력, 이동 속도, 제한 레벨,
어깨에서 방어구(방어력: 15) 형태를 뛰다가 사용을 하면 탈 것(이 속: 80)으로 변환 됩니다.
</t>
  </si>
  <si>
    <t>HolyCreature_015</t>
  </si>
  <si>
    <t>골드 울프</t>
    <phoneticPr fontId="2" type="noConversion"/>
  </si>
  <si>
    <t>제작으로 얻을수있어야 한다.</t>
  </si>
  <si>
    <t>HolyCreature_016</t>
  </si>
  <si>
    <t>HolyCreature_017</t>
  </si>
  <si>
    <t>LV 13</t>
  </si>
  <si>
    <t>HolyCreature_018</t>
  </si>
  <si>
    <t>방어력이 20 상승되어야 한다.</t>
  </si>
  <si>
    <t>HolyCreature_019</t>
  </si>
  <si>
    <t>이동이 정상적으로 되어야 한다.
상/하/좌/우/회전 이동되어야 한다.</t>
  </si>
  <si>
    <t>HolyCreature_020</t>
  </si>
  <si>
    <t>HolyCreature_021</t>
  </si>
  <si>
    <t xml:space="preserve">판매가격, 방어력, 이동 속도, 제한 레벨,
어깨에서 방어구(방어력: 20) 형태를 뛰다가 사용을 하면 탈 것(이 속: 90)으로 변환 됩니다.
</t>
    <phoneticPr fontId="2" type="noConversion"/>
  </si>
  <si>
    <t>HolyCreature_022</t>
  </si>
  <si>
    <t>레드 드라군</t>
    <phoneticPr fontId="2" type="noConversion"/>
  </si>
  <si>
    <t>기획 미공유</t>
    <phoneticPr fontId="2" type="noConversion"/>
  </si>
  <si>
    <t>HolyCreature_023</t>
  </si>
  <si>
    <t>HolyCreature_024</t>
  </si>
  <si>
    <t>LV 1</t>
    <phoneticPr fontId="2" type="noConversion"/>
  </si>
  <si>
    <t>HolyCreature_025</t>
  </si>
  <si>
    <t>방어력이 35 상승되어야 한다.</t>
    <phoneticPr fontId="2" type="noConversion"/>
  </si>
  <si>
    <t>HolyCreature_026</t>
  </si>
  <si>
    <t>HolyCreature_027</t>
  </si>
  <si>
    <t>HolyCreature_028</t>
  </si>
  <si>
    <t xml:space="preserve">판매가격, 방어력, 이동 속도, 제한 레벨,
어깨에서 방어구(방어력: 35) 형태를 뛰다가 사용을 하면 탈 것(이 속: 80)으로 변환 됩니다.
</t>
    <phoneticPr fontId="2" type="noConversion"/>
  </si>
  <si>
    <t>HolyCreature_029</t>
  </si>
  <si>
    <t>블루 드라군</t>
    <phoneticPr fontId="2" type="noConversion"/>
  </si>
  <si>
    <t>HolyCreature_030</t>
  </si>
  <si>
    <t>HolyCreature_031</t>
  </si>
  <si>
    <t>LV 20</t>
    <phoneticPr fontId="2" type="noConversion"/>
  </si>
  <si>
    <t>HolyCreature_032</t>
  </si>
  <si>
    <t>방어력이 10 상승되어야 한다.</t>
    <phoneticPr fontId="2" type="noConversion"/>
  </si>
  <si>
    <t>HolyCreature_033</t>
  </si>
  <si>
    <t>HolyCreature_034</t>
  </si>
  <si>
    <t>HolyCreature_035</t>
  </si>
  <si>
    <t xml:space="preserve">판매가격, 방어력, 이동 속도, 제한 레벨,
어깨에서 방어구(방어력: 10) 형태를 뛰다가 사용을 하면 탈 것(이 속: 90)으로 변환 됩니다.
</t>
    <phoneticPr fontId="2" type="noConversion"/>
  </si>
  <si>
    <t>HolyCreature_036</t>
  </si>
  <si>
    <t>그린 드라군</t>
    <phoneticPr fontId="2" type="noConversion"/>
  </si>
  <si>
    <t>HolyCreature_037</t>
  </si>
  <si>
    <t>HolyCreature_038</t>
  </si>
  <si>
    <t>HolyCreature_039</t>
  </si>
  <si>
    <t>방어력이 25 상승되어야 한다.</t>
    <phoneticPr fontId="2" type="noConversion"/>
  </si>
  <si>
    <t>HolyCreature_040</t>
  </si>
  <si>
    <t>HolyCreature_041</t>
  </si>
  <si>
    <t>HolyCreature_042</t>
  </si>
  <si>
    <t xml:space="preserve">판매가격, 방어력, 이동 속도, 제한 레벨,
어깨에서 방어구(방어력: 25) 형태를 뛰다가 사용을 하면 탈 것(이 속: 80)으로 변환 됩니다.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</si>
  <si>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</si>
  <si>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</si>
  <si>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</si>
  <si>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</si>
  <si>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</si>
  <si>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</si>
  <si>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</si>
  <si>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</si>
  <si>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길 드</t>
  </si>
  <si>
    <t>Guild_001</t>
  </si>
  <si>
    <t>길드 정보창</t>
    <phoneticPr fontId="2" type="noConversion"/>
  </si>
  <si>
    <t>키보드 단축키</t>
  </si>
  <si>
    <t>Spot</t>
    <phoneticPr fontId="2" type="noConversion"/>
  </si>
  <si>
    <t>G키 입력</t>
  </si>
  <si>
    <t>-</t>
    <phoneticPr fontId="2" type="noConversion"/>
  </si>
  <si>
    <t>길드정보창이 열려야 한다.
G키 재입력시 닫혀야 한다.</t>
  </si>
  <si>
    <t>Guild_002</t>
  </si>
  <si>
    <t>창 우측 상단</t>
  </si>
  <si>
    <t>x 버튼</t>
  </si>
  <si>
    <t>클릭</t>
  </si>
  <si>
    <t>길드정보창이 닫혀야 한다.</t>
  </si>
  <si>
    <t>Guild_003</t>
  </si>
  <si>
    <t>창 상단 UI</t>
  </si>
  <si>
    <t>창 구성 확인</t>
    <phoneticPr fontId="2" type="noConversion"/>
  </si>
  <si>
    <t>Guild Name (길드명)
Guild Master (길드마스터)
Guild Officer (길드부마스터)
Guild Level (길드레벨)
Guild Ranking (길드랭킹)
이 표시되어야 한다.</t>
    <phoneticPr fontId="2" type="noConversion"/>
  </si>
  <si>
    <t>Guild_004</t>
  </si>
  <si>
    <t>창 중단 UI</t>
  </si>
  <si>
    <t>공지 사항</t>
  </si>
  <si>
    <t>길드 마스터가 설정한 공지 사항 문구가 나타나야 한다.</t>
    <phoneticPr fontId="2" type="noConversion"/>
  </si>
  <si>
    <t>Guild_005</t>
  </si>
  <si>
    <t>창 중중단 UI</t>
  </si>
  <si>
    <t>이름/레벨/직업/등급/위치</t>
  </si>
  <si>
    <t>길드 인원의 정보가 표시되어야 한다.</t>
    <phoneticPr fontId="2" type="noConversion"/>
  </si>
  <si>
    <t>Guild_006</t>
  </si>
  <si>
    <t>길드에 신규 인원을 가입시킨 후 목록 확인</t>
  </si>
  <si>
    <t>가입된 신규인원의 정보가 표시되어야 한다.</t>
    <phoneticPr fontId="2" type="noConversion"/>
  </si>
  <si>
    <t>Guild_007</t>
  </si>
  <si>
    <t>창 중단우측 UI</t>
  </si>
  <si>
    <t>▲,▼ 와 ■표시의 스크롤바</t>
  </si>
  <si>
    <t>길드에 신규 인원정보가 한페이지 이상 넘어가도록 가입 시킴</t>
    <phoneticPr fontId="2" type="noConversion"/>
  </si>
  <si>
    <t>스크롤 바가 움직여야 함.</t>
    <phoneticPr fontId="2" type="noConversion"/>
  </si>
  <si>
    <t>Guild_008</t>
  </si>
  <si>
    <t>비접속인원표시0/0</t>
  </si>
  <si>
    <t>□ 표시에 체크</t>
  </si>
  <si>
    <t>길드의 비접속 인원의 정보까지 표시 되어야 함.</t>
  </si>
  <si>
    <t>Guild_009</t>
  </si>
  <si>
    <t>창 하단 UI</t>
  </si>
  <si>
    <t>창 구성 확인</t>
    <phoneticPr fontId="2" type="noConversion"/>
  </si>
  <si>
    <t>Guild Invitation(길드 초대),Leave Guild(길드 탈퇴),Edit Information(길드정보수정),Donate FP (FP기부),Alliance/Hostility(동맹,적대,연합보기), Show Alliance(동맹보기) 버튼이 있음.</t>
    <phoneticPr fontId="2" type="noConversion"/>
  </si>
  <si>
    <t>Guild_010</t>
  </si>
  <si>
    <t>길드시스템</t>
    <phoneticPr fontId="2" type="noConversion"/>
  </si>
  <si>
    <t>길드창설</t>
    <phoneticPr fontId="2" type="noConversion"/>
  </si>
  <si>
    <t>길드 관련 NPC를 클릭</t>
    <phoneticPr fontId="2" type="noConversion"/>
  </si>
  <si>
    <t>길드 창설 클릭</t>
    <phoneticPr fontId="2" type="noConversion"/>
  </si>
  <si>
    <t>길드 생성 팝업창이 생성됨</t>
  </si>
  <si>
    <t>Guild_011</t>
  </si>
  <si>
    <t>길드생성시 레벨 부족한 경우
(레벨이 10 미만인 경우)</t>
    <phoneticPr fontId="2" type="noConversion"/>
  </si>
  <si>
    <t xml:space="preserve">길드 이름 텍스트 입력 후 "OK" 버튼 클릭
</t>
    <phoneticPr fontId="2" type="noConversion"/>
  </si>
  <si>
    <t>길드가 생성되지 않고,"Your level is too to do that (10th level +)." 팝업창 생성</t>
    <phoneticPr fontId="2" type="noConversion"/>
  </si>
  <si>
    <t>Guild_012</t>
  </si>
  <si>
    <t xml:space="preserve">레벨 부족 메시지 창의 "OK" 버튼 클릭
</t>
    <phoneticPr fontId="2" type="noConversion"/>
  </si>
  <si>
    <t>레벨 부족 팝업창 닫힘</t>
    <phoneticPr fontId="2" type="noConversion"/>
  </si>
  <si>
    <t>Guild_013</t>
  </si>
  <si>
    <t>소지금액이 500카롯미만인 경우</t>
    <phoneticPr fontId="2" type="noConversion"/>
  </si>
  <si>
    <t>길드가 생성되지 않아야 한다.</t>
    <phoneticPr fontId="2" type="noConversion"/>
  </si>
  <si>
    <t>Guild_014</t>
  </si>
  <si>
    <t>이미 다른 길드 이름을 텍스트에 입력후 "OK" 버튼 클릭</t>
    <phoneticPr fontId="2" type="noConversion"/>
  </si>
  <si>
    <t>Guild_015</t>
  </si>
  <si>
    <t>아무 값도 넣지 않은 Null 값으로 "OK" 버튼 클릭</t>
    <phoneticPr fontId="2" type="noConversion"/>
  </si>
  <si>
    <t>Guild_016</t>
  </si>
  <si>
    <t>해체된 길드 또는 생성된 적이 있는 길드명을 입력</t>
    <phoneticPr fontId="2" type="noConversion"/>
  </si>
  <si>
    <t>길드 이름 텍스트 입력 후 "OK" 버튼 클릭</t>
    <phoneticPr fontId="2" type="noConversion"/>
  </si>
  <si>
    <t>길드가 생성이 되지 않아야 한다.</t>
    <phoneticPr fontId="2" type="noConversion"/>
  </si>
  <si>
    <t>Guild_017</t>
  </si>
  <si>
    <t>길드 가입자 / 길드에 속해 있는 플레이어가 길드 생성할 경우.</t>
    <phoneticPr fontId="2" type="noConversion"/>
  </si>
  <si>
    <t>길드가 생성이 되지 않아야 한다.</t>
  </si>
  <si>
    <t>Guild_018</t>
  </si>
  <si>
    <t>자신이 길드를 창설할 경우</t>
    <phoneticPr fontId="2" type="noConversion"/>
  </si>
  <si>
    <t>창설한 길드의 마스터가 되어야 한다.</t>
    <phoneticPr fontId="2" type="noConversion"/>
  </si>
  <si>
    <t>Guild_019</t>
  </si>
  <si>
    <t>길드 마스터로 초대 버튼 클릭</t>
    <phoneticPr fontId="2" type="noConversion"/>
  </si>
  <si>
    <t>Enter the name to invite. 문구가 출력된 팝업창 생성</t>
    <phoneticPr fontId="2" type="noConversion"/>
  </si>
  <si>
    <t>Guild_020</t>
  </si>
  <si>
    <t>Enter the name to invite. 팝업창 UI</t>
    <phoneticPr fontId="2" type="noConversion"/>
  </si>
  <si>
    <t>구성</t>
    <phoneticPr fontId="2" type="noConversion"/>
  </si>
  <si>
    <t>상단 : Enter the name to invite. 문구 출력
중단 : Text Box (글자를 입력 할 수 있는 곳)
하단 : OK , Cancel 버튼</t>
    <phoneticPr fontId="2" type="noConversion"/>
  </si>
  <si>
    <t>Guild_021</t>
  </si>
  <si>
    <t>길드초대</t>
    <phoneticPr fontId="2" type="noConversion"/>
  </si>
  <si>
    <t>Enter the name to invite. 팝업창의 Text Box 입력 내용</t>
    <phoneticPr fontId="2" type="noConversion"/>
  </si>
  <si>
    <t>일반유저(비길드원,
 로그인상태) 입력 후 OK버튼 클릭</t>
    <phoneticPr fontId="2" type="noConversion"/>
  </si>
  <si>
    <t>길드원이 초대되어야 한다.</t>
    <phoneticPr fontId="2" type="noConversion"/>
  </si>
  <si>
    <t>Guild_022</t>
  </si>
  <si>
    <t xml:space="preserve">이미 가입된 길드원의 시스템메시지창 신규 길드원 가입 메시지가 나타나다. </t>
    <phoneticPr fontId="2" type="noConversion"/>
  </si>
  <si>
    <t>Guild_023</t>
  </si>
  <si>
    <t>다른 길드에 가입되어
있는 유저 입력 후 OK버튼 클릭</t>
    <phoneticPr fontId="2" type="noConversion"/>
  </si>
  <si>
    <t>이미 다른 길드에 가입되어 있다는 얼럿 노출</t>
    <phoneticPr fontId="2" type="noConversion"/>
  </si>
  <si>
    <t>Guild_024</t>
  </si>
  <si>
    <t>이미 등록된 같은 유저 입력 후 OK버튼 클릭</t>
    <phoneticPr fontId="2" type="noConversion"/>
  </si>
  <si>
    <t>이미 등록된 길드원이라는 얼럿노출</t>
    <phoneticPr fontId="2" type="noConversion"/>
  </si>
  <si>
    <t>Guild_025</t>
  </si>
  <si>
    <t>자기 자긴을 입력 후 OK버튼 클릭</t>
    <phoneticPr fontId="2" type="noConversion"/>
  </si>
  <si>
    <t>자기 자신은 초대할수 없다는 얼럿 노출</t>
    <phoneticPr fontId="2" type="noConversion"/>
  </si>
  <si>
    <t>Guild_026</t>
  </si>
  <si>
    <t>비로그인 OR 존재하지 않는 플레이어 입력 후 OK버튼 클릭</t>
    <phoneticPr fontId="2" type="noConversion"/>
  </si>
  <si>
    <t>유저가 존재하지 않는다는 얼럿 노출</t>
    <phoneticPr fontId="2" type="noConversion"/>
  </si>
  <si>
    <t>Guild_027</t>
  </si>
  <si>
    <t>길드마스터가 아닌 캐릭터로  초대 버튼 클릭</t>
    <phoneticPr fontId="2" type="noConversion"/>
  </si>
  <si>
    <t>권한이 없다는 얼럿 노출</t>
    <phoneticPr fontId="2" type="noConversion"/>
  </si>
  <si>
    <t>Guild_028</t>
  </si>
  <si>
    <t>길드 탈퇴</t>
  </si>
  <si>
    <t>길드 마스터</t>
  </si>
  <si>
    <t>길드탈퇴 버튼 클릭</t>
  </si>
  <si>
    <t>마스터는 탈퇴할수 없다는 메시지 나옴</t>
  </si>
  <si>
    <t>Guild_029</t>
  </si>
  <si>
    <t>길드 오피서</t>
    <phoneticPr fontId="2" type="noConversion"/>
  </si>
  <si>
    <t>해당 길드를 탈퇴하시겠습니까?라는 물음창이 나타나며,
확인/취소 버튼이 존재함.</t>
  </si>
  <si>
    <t>Guild_030</t>
  </si>
  <si>
    <t>일반길드원</t>
  </si>
  <si>
    <t>해당 길드를 탈퇴하시겠습니까?라는 물음창이 나타나며,
확인/취소 버튼이 존재함.</t>
    <phoneticPr fontId="2" type="noConversion"/>
  </si>
  <si>
    <t>Guild_031</t>
  </si>
  <si>
    <t>탈퇴 물음창</t>
  </si>
  <si>
    <t>가입된 길드에서 탈퇴 되어야 함.</t>
  </si>
  <si>
    <t>Guild_032</t>
  </si>
  <si>
    <t>탈퇴 물음 창이 사라져야 함.</t>
  </si>
  <si>
    <t>Guild_033</t>
  </si>
  <si>
    <t>길드정보수정</t>
  </si>
  <si>
    <t>길드정보수정 클릭</t>
  </si>
  <si>
    <t>길드정보 수정창이 나타나야 함.</t>
  </si>
  <si>
    <t>Guild_034</t>
  </si>
  <si>
    <t>권한이 없습니다. 라는 창이 나타남.</t>
  </si>
  <si>
    <t>Guild_035</t>
  </si>
  <si>
    <t>Guild_036</t>
  </si>
  <si>
    <t>길드해체</t>
    <phoneticPr fontId="2" type="noConversion"/>
  </si>
  <si>
    <t>모든 길드원이 없을 때 길드 해체를 클릭</t>
    <phoneticPr fontId="2" type="noConversion"/>
  </si>
  <si>
    <t>정상적으로 길드가 해체되어야 함.</t>
    <phoneticPr fontId="2" type="noConversion"/>
  </si>
  <si>
    <t>Guild_037</t>
  </si>
  <si>
    <t>한명의 길드원 이라도 있을 때
길드 해체를 클릭</t>
    <phoneticPr fontId="2" type="noConversion"/>
  </si>
  <si>
    <t>길드가 해체되지 않아야함.</t>
    <phoneticPr fontId="2" type="noConversion"/>
  </si>
  <si>
    <t>Guild_038</t>
  </si>
  <si>
    <t>변경권한</t>
    <phoneticPr fontId="2" type="noConversion"/>
  </si>
  <si>
    <t>길드정보수정창 상단의
공지설정 입력</t>
    <phoneticPr fontId="2" type="noConversion"/>
  </si>
  <si>
    <t>길드원이 길드정보창의 공지문구가 보여야함</t>
    <phoneticPr fontId="2" type="noConversion"/>
  </si>
  <si>
    <t>Guild_039</t>
  </si>
  <si>
    <t>길드 등급명 변경</t>
    <phoneticPr fontId="2" type="noConversion"/>
  </si>
  <si>
    <t>길드정보수정창 중단의 길드 등급명 변경</t>
    <phoneticPr fontId="2" type="noConversion"/>
  </si>
  <si>
    <t>길드원들의 등급명이 변경되었는지 확인</t>
    <phoneticPr fontId="2" type="noConversion"/>
  </si>
  <si>
    <t>Guild_040</t>
  </si>
  <si>
    <t>우클릭 메뉴</t>
    <phoneticPr fontId="2" type="noConversion"/>
  </si>
  <si>
    <t>길드원에 마루스 오버후 우클릭</t>
    <phoneticPr fontId="2" type="noConversion"/>
  </si>
  <si>
    <t xml:space="preserve">Show Info, Party Invi, Add to Friends, Whisper, Change Rank, Kick Out, Declare War, Offer Alliance, Offer Merger 메뉴가 나타나다. </t>
  </si>
  <si>
    <t>Guild_041</t>
  </si>
  <si>
    <t>각각의 메뉴에 마우스 오버</t>
    <phoneticPr fontId="2" type="noConversion"/>
  </si>
  <si>
    <t xml:space="preserve">배경이 검은색 음영처리되어 나타남 </t>
    <phoneticPr fontId="2" type="noConversion"/>
  </si>
  <si>
    <t>Guild_042</t>
  </si>
  <si>
    <t xml:space="preserve">Show information </t>
    <phoneticPr fontId="2" type="noConversion"/>
  </si>
  <si>
    <t>클릭</t>
    <phoneticPr fontId="2" type="noConversion"/>
  </si>
  <si>
    <t>Guild member Info. 창이 나타나다.</t>
    <phoneticPr fontId="2" type="noConversion"/>
  </si>
  <si>
    <t>Guild_043</t>
  </si>
  <si>
    <t>Name, Level, Class, Location, Rank, Guild Contribution, Memo가 나타난다.</t>
    <phoneticPr fontId="2" type="noConversion"/>
  </si>
  <si>
    <t>Guild_044</t>
  </si>
  <si>
    <t>Memo 수정후 OK 클릭</t>
    <phoneticPr fontId="2" type="noConversion"/>
  </si>
  <si>
    <t>메모를 수정하겠냐는 얼럿이 노출되고 확인시 수정 내용이 반영되어야 한다</t>
  </si>
  <si>
    <t>Guild_045</t>
  </si>
  <si>
    <t>Memo 수정후 Close, X 클릭</t>
    <phoneticPr fontId="2" type="noConversion"/>
  </si>
  <si>
    <t>수정된 메모가 반영되지 않고 창이 닫침</t>
    <phoneticPr fontId="2" type="noConversion"/>
  </si>
  <si>
    <t>Guild_046</t>
  </si>
  <si>
    <t>Change Rank</t>
    <phoneticPr fontId="2" type="noConversion"/>
  </si>
  <si>
    <t xml:space="preserve">Rank 변경을 위한  길드 마스터, 오피서 Member1 ~ 3 이 나타난다.  </t>
    <phoneticPr fontId="2" type="noConversion"/>
  </si>
  <si>
    <t>Guild_047</t>
  </si>
  <si>
    <t>각각의 Rank로 변환</t>
    <phoneticPr fontId="2" type="noConversion"/>
  </si>
  <si>
    <t>선택된 길드원의 Rank를 변경하겠냐는 얼럿이 노출됨</t>
    <phoneticPr fontId="2" type="noConversion"/>
  </si>
  <si>
    <t>Guild_048</t>
  </si>
  <si>
    <t>OK 클릭</t>
    <phoneticPr fontId="2" type="noConversion"/>
  </si>
  <si>
    <t xml:space="preserve">모든 길드원의 시스템 메시지창에 Rank 변경 내용이 나타난다. </t>
    <phoneticPr fontId="2" type="noConversion"/>
  </si>
  <si>
    <t>Guild_049</t>
  </si>
  <si>
    <t>Cancel 클릭</t>
    <phoneticPr fontId="2" type="noConversion"/>
  </si>
  <si>
    <t xml:space="preserve">변경이 안되고 확인 창이 닫친다. </t>
    <phoneticPr fontId="2" type="noConversion"/>
  </si>
  <si>
    <t>Guild_050</t>
  </si>
  <si>
    <t>Close 버튼클릭</t>
    <phoneticPr fontId="2" type="noConversion"/>
  </si>
  <si>
    <t>Change Rank 창이 닫친다.</t>
    <phoneticPr fontId="2" type="noConversion"/>
  </si>
  <si>
    <t>Guild_051</t>
  </si>
  <si>
    <t xml:space="preserve">길드 마스커가 자신의 Rank를 변경하는경우 </t>
    <phoneticPr fontId="2" type="noConversion"/>
  </si>
  <si>
    <t>자기 자신은 변경할수 없다는 얼럿이 노출된다.</t>
    <phoneticPr fontId="2" type="noConversion"/>
  </si>
  <si>
    <t>Guild_052</t>
  </si>
  <si>
    <t>Kick Out</t>
    <phoneticPr fontId="2" type="noConversion"/>
  </si>
  <si>
    <t xml:space="preserve">해당 길드원을 추방하겠냐는 확인 팝업이 나타나다. </t>
    <phoneticPr fontId="2" type="noConversion"/>
  </si>
  <si>
    <t>Guild_053</t>
  </si>
  <si>
    <t xml:space="preserve">길드원이 길드에서 추방된다. </t>
    <phoneticPr fontId="2" type="noConversion"/>
  </si>
  <si>
    <t>Guild_054</t>
  </si>
  <si>
    <t>탈퇴된 길드원의 시스템 정보창에 길드에서 추방되었다는 문구 노출</t>
    <phoneticPr fontId="2" type="noConversion"/>
  </si>
  <si>
    <t>Guild_055</t>
  </si>
  <si>
    <t>팝업이 닫친다.</t>
    <phoneticPr fontId="2" type="noConversion"/>
  </si>
  <si>
    <t>Guild_056</t>
  </si>
  <si>
    <t xml:space="preserve">길드 마스커가 자신의 추방하는 경우 </t>
    <phoneticPr fontId="2" type="noConversion"/>
  </si>
  <si>
    <t xml:space="preserve">자기 자신을 추방할수 없다는 얼럿이 노출된다. </t>
    <phoneticPr fontId="2" type="noConversion"/>
  </si>
  <si>
    <t>Guild_057</t>
  </si>
  <si>
    <t>Declare War</t>
    <phoneticPr fontId="2" type="noConversion"/>
  </si>
  <si>
    <t>Declare War 위한 창이 노출된다.</t>
    <phoneticPr fontId="2" type="noConversion"/>
  </si>
  <si>
    <t>Guild_058</t>
  </si>
  <si>
    <t>Offer Alliance</t>
    <phoneticPr fontId="2" type="noConversion"/>
  </si>
  <si>
    <t>Offer Alliance 위한 창이 노출된다.</t>
    <phoneticPr fontId="2" type="noConversion"/>
  </si>
  <si>
    <t>Guild_059</t>
  </si>
  <si>
    <t>Offer Merger</t>
    <phoneticPr fontId="2" type="noConversion"/>
  </si>
  <si>
    <t>Offer Merger를 위한 창이 노출된다.</t>
    <phoneticPr fontId="2" type="noConversion"/>
  </si>
  <si>
    <t>Guild_060</t>
  </si>
  <si>
    <t>적대</t>
  </si>
  <si>
    <t>동맹/적대 버튼 클릭</t>
    <phoneticPr fontId="2" type="noConversion"/>
  </si>
  <si>
    <t>-</t>
    <phoneticPr fontId="2" type="noConversion"/>
  </si>
  <si>
    <t>동맹길드&amp;적대길드 팝업 창 생성
구성 UI
동맹길드&amp;적대길드 목록과 창우측 스크롤바가 나타남.
하단 동맹 제의 /선전 포고 버튼이 나타남.</t>
    <phoneticPr fontId="2" type="noConversion"/>
  </si>
  <si>
    <t>Guild_061</t>
  </si>
  <si>
    <t>동맹/적대 관계</t>
    <phoneticPr fontId="2" type="noConversion"/>
  </si>
  <si>
    <t>동맹적대길드UI 클릭</t>
    <phoneticPr fontId="2" type="noConversion"/>
  </si>
  <si>
    <t>UI창 상단부분에 동맹길드 하단 부분엔 적대길드가 확인되어야 한다. 목록 제한은 없어야 한다.</t>
    <phoneticPr fontId="2" type="noConversion"/>
  </si>
  <si>
    <t>Guild_062</t>
  </si>
  <si>
    <t>선전포고</t>
    <phoneticPr fontId="2" type="noConversion"/>
  </si>
  <si>
    <t>적대 버튼 클릭</t>
    <phoneticPr fontId="2" type="noConversion"/>
  </si>
  <si>
    <t>선전포고 할 길드명을 입력하십시오. 창이 나타나며 창 중앙의 커서가 깜빡임.(영어로 나옴)
확인/취소 버튼 존재함.</t>
    <phoneticPr fontId="2" type="noConversion"/>
  </si>
  <si>
    <t>Guild_063</t>
  </si>
  <si>
    <t>존재하지 않는 길드명 입력</t>
    <phoneticPr fontId="2" type="noConversion"/>
  </si>
  <si>
    <t>존재하지 않는다는 얼럿 노출</t>
    <phoneticPr fontId="2" type="noConversion"/>
  </si>
  <si>
    <t>Guild_064</t>
  </si>
  <si>
    <t>길드 마스터가 Offline인 길드명 입력</t>
    <phoneticPr fontId="2" type="noConversion"/>
  </si>
  <si>
    <t>길드 마스터를 찾을수 없다는 얼럿노출</t>
    <phoneticPr fontId="2" type="noConversion"/>
  </si>
  <si>
    <t>Guild_065</t>
  </si>
  <si>
    <t>이미 등록된 적대적 길드명 입력</t>
    <phoneticPr fontId="2" type="noConversion"/>
  </si>
  <si>
    <t>이미 등록된 적대적 길드라는 얼럿노출</t>
    <phoneticPr fontId="2" type="noConversion"/>
  </si>
  <si>
    <t>Guild_066</t>
  </si>
  <si>
    <t>자신의 길드명을 입력</t>
    <phoneticPr fontId="2" type="noConversion"/>
  </si>
  <si>
    <t>자신의 길드명은 입력할수 없다는 얼럿 노출</t>
    <phoneticPr fontId="2" type="noConversion"/>
  </si>
  <si>
    <t>Guild_067</t>
  </si>
  <si>
    <t>선전포고 할 길드명 입력 후 확인 클릭.</t>
    <phoneticPr fontId="2" type="noConversion"/>
  </si>
  <si>
    <t>선전포고를 당한 길드에 전쟁에 동의 합니까 라는 창이 생성</t>
    <phoneticPr fontId="2" type="noConversion"/>
  </si>
  <si>
    <t>Guild_068</t>
  </si>
  <si>
    <t>선전포고한 길드 마스터에게 선전포고를 했고 상대 길드마스터가 받아들이면 길드전이 된다는 문구 노출</t>
    <phoneticPr fontId="2" type="noConversion"/>
  </si>
  <si>
    <t>Guild_069</t>
  </si>
  <si>
    <t>선전포고한 길드가 수락하였을경우</t>
    <phoneticPr fontId="2" type="noConversion"/>
  </si>
  <si>
    <t>적대길드 목록에 서로의 길드가 입력됨</t>
  </si>
  <si>
    <t>Guild_070</t>
  </si>
  <si>
    <t>길드원들에게 해당 길드가 적대관계라는 문구가 노출</t>
    <phoneticPr fontId="2" type="noConversion"/>
  </si>
  <si>
    <t>Guild_071</t>
  </si>
  <si>
    <t>선전포고한 길드가 수락하지 않을 경우</t>
    <phoneticPr fontId="2" type="noConversion"/>
  </si>
  <si>
    <t>길드전이 취소 되어야 한다.</t>
    <phoneticPr fontId="2" type="noConversion"/>
  </si>
  <si>
    <t>Guild_072</t>
  </si>
  <si>
    <t>양쪽 길드 마스터글에게 길드전이 거절 되었다는 문구 노출</t>
    <phoneticPr fontId="2" type="noConversion"/>
  </si>
  <si>
    <t>Guild_073</t>
  </si>
  <si>
    <t>선전포고 입력 창이 사라짐.</t>
  </si>
  <si>
    <t>Guild_074</t>
  </si>
  <si>
    <t>길드전일때 pvp경우</t>
    <phoneticPr fontId="2" type="noConversion"/>
  </si>
  <si>
    <t>PK 수치영향이 없어야 한다.</t>
    <phoneticPr fontId="2" type="noConversion"/>
  </si>
  <si>
    <t>Guild_075</t>
  </si>
  <si>
    <t>동맹적대길드확인</t>
    <phoneticPr fontId="2" type="noConversion"/>
  </si>
  <si>
    <t>UI창 하단 부분엔 적대길드가 확인되어야 한다.</t>
  </si>
  <si>
    <t>Guild_076</t>
  </si>
  <si>
    <t>적대 길드 목록의 해당 
길드선택 후 우클릭</t>
    <phoneticPr fontId="2" type="noConversion"/>
  </si>
  <si>
    <t>휴전 제의를 신청할 수 있어야 한다.</t>
    <phoneticPr fontId="2" type="noConversion"/>
  </si>
  <si>
    <t xml:space="preserve">휴전 신청 길드 마스터 시스템 정보창에 해당 문구가 노출되어야 합니다. </t>
    <phoneticPr fontId="2" type="noConversion"/>
  </si>
  <si>
    <t>Guild_077</t>
  </si>
  <si>
    <t>휴전제의를 승락할경우</t>
    <phoneticPr fontId="2" type="noConversion"/>
  </si>
  <si>
    <t>휴전이 성립되며 길드전이 종료됨</t>
    <phoneticPr fontId="2" type="noConversion"/>
  </si>
  <si>
    <t>Guild_078</t>
  </si>
  <si>
    <t>길드원들에게 더 이상 적대관계가 아니라는 문구 노출</t>
    <phoneticPr fontId="2" type="noConversion"/>
  </si>
  <si>
    <t>Guild_079</t>
  </si>
  <si>
    <t>휴전제의를 거절할 경우</t>
    <phoneticPr fontId="2" type="noConversion"/>
  </si>
  <si>
    <t>휴전이 성립되지 않고 길드전이 진행됨</t>
    <phoneticPr fontId="2" type="noConversion"/>
  </si>
  <si>
    <t>Guild_080</t>
  </si>
  <si>
    <t>길드 마스터에게 휴전이 거절되었다는 문구 노출</t>
    <phoneticPr fontId="2" type="noConversion"/>
  </si>
  <si>
    <t>Guild_081</t>
  </si>
  <si>
    <t>길드마스터가 없는 경우</t>
    <phoneticPr fontId="2" type="noConversion"/>
  </si>
  <si>
    <t>길드 마스터를 찾을수 없다는 얼럿 노출</t>
    <phoneticPr fontId="2" type="noConversion"/>
  </si>
  <si>
    <t>Guild_082</t>
  </si>
  <si>
    <t>길드마크</t>
    <phoneticPr fontId="2" type="noConversion"/>
  </si>
  <si>
    <t>길드 관리인NPC 클릭</t>
    <phoneticPr fontId="2" type="noConversion"/>
  </si>
  <si>
    <t>길드마크등록 클릭</t>
    <phoneticPr fontId="2" type="noConversion"/>
  </si>
  <si>
    <t>마크는 총 3개의 레이어로 이루어져야한다.</t>
    <phoneticPr fontId="2" type="noConversion"/>
  </si>
  <si>
    <t>Guild_083</t>
  </si>
  <si>
    <t>background ◀ ▶버튼 클릭</t>
    <phoneticPr fontId="2" type="noConversion"/>
  </si>
  <si>
    <t>background의 색상이 흰색으로 변경되어야 한다.</t>
  </si>
  <si>
    <t>Guild_084</t>
  </si>
  <si>
    <t>image ◀ ▶버튼 클릭</t>
    <phoneticPr fontId="2" type="noConversion"/>
  </si>
  <si>
    <t>image가 변경되어야 한다.</t>
    <phoneticPr fontId="2" type="noConversion"/>
  </si>
  <si>
    <t>Guild_085</t>
  </si>
  <si>
    <t>symbol ◀ ▶버튼 클릭</t>
    <phoneticPr fontId="2" type="noConversion"/>
  </si>
  <si>
    <t>symbol의 모양이 변경되어야 한다.</t>
    <phoneticPr fontId="2" type="noConversion"/>
  </si>
  <si>
    <t>Guild_086</t>
  </si>
  <si>
    <t>소지금액이 8000 카롯 미만인 경우</t>
    <phoneticPr fontId="2" type="noConversion"/>
  </si>
  <si>
    <t>확인 버튼 클릭</t>
    <phoneticPr fontId="2" type="noConversion"/>
  </si>
  <si>
    <t>8000 카롯이 필요하다는 얼럿이 나타나야 한다.</t>
    <phoneticPr fontId="2" type="noConversion"/>
  </si>
  <si>
    <t>Guild_087</t>
  </si>
  <si>
    <t>만들어진 길드마크를 수정하는 경우</t>
    <phoneticPr fontId="2" type="noConversion"/>
  </si>
  <si>
    <t>Guild_088</t>
  </si>
  <si>
    <t>소지금액이 8000 카롯 이상인 경우</t>
    <phoneticPr fontId="2" type="noConversion"/>
  </si>
  <si>
    <t>8000 카롯이 차감된다.</t>
    <phoneticPr fontId="2" type="noConversion"/>
  </si>
  <si>
    <t>Guild_089</t>
  </si>
  <si>
    <t>변화된 길드마크가 생성되어야 한다.</t>
    <phoneticPr fontId="2" type="noConversion"/>
  </si>
  <si>
    <t>Guild_090</t>
  </si>
  <si>
    <t>취소버튼 클릭</t>
    <phoneticPr fontId="2" type="noConversion"/>
  </si>
  <si>
    <t>길드마크 설정창이 사라져야한다.</t>
    <phoneticPr fontId="2" type="noConversion"/>
  </si>
  <si>
    <t>Guild_091</t>
  </si>
  <si>
    <t>이미 만들어진 마크를 중복 등록</t>
    <phoneticPr fontId="2" type="noConversion"/>
  </si>
  <si>
    <t xml:space="preserve">이미 사용중인 마크라는 얼럿이 노출된다. </t>
    <phoneticPr fontId="2" type="noConversion"/>
  </si>
  <si>
    <t>Guild_092</t>
  </si>
  <si>
    <t xml:space="preserve">8000 카롯이 차감되고 마크가 수정된다.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</si>
  <si>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</si>
  <si>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</si>
  <si>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</si>
  <si>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</si>
  <si>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</si>
  <si>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</si>
  <si>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</si>
  <si>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던 전</t>
    <phoneticPr fontId="2"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</si>
  <si>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</si>
  <si>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</si>
  <si>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</si>
  <si>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</si>
  <si>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</si>
  <si>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</si>
  <si>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Dungeon_001</t>
    <phoneticPr fontId="2" type="noConversion"/>
  </si>
  <si>
    <t>공통</t>
    <phoneticPr fontId="2" type="noConversion"/>
  </si>
  <si>
    <t>귀환토큰을 사용하였을 경우</t>
    <phoneticPr fontId="2" type="noConversion"/>
  </si>
  <si>
    <t>마을로 이동해야 된다.</t>
    <phoneticPr fontId="2" type="noConversion"/>
  </si>
  <si>
    <t>Dungeon_002</t>
  </si>
  <si>
    <t>던전 필드 확인</t>
  </si>
  <si>
    <t xml:space="preserve">던전의 낭떠러지에서 떨어지면 죽거나 또는 떨어지지 않아야 한다. </t>
    <phoneticPr fontId="2" type="noConversion"/>
  </si>
  <si>
    <t>Dungeon_003</t>
  </si>
  <si>
    <t>갈수 없는 장소 (던전 필드를 벗어난 장소 입구 반대 편으로 빠져 나와 던전필드를 벗어난 곳 등등)에 갈수 없어야 한다.</t>
    <phoneticPr fontId="2" type="noConversion"/>
  </si>
  <si>
    <t>Dungeon_004</t>
  </si>
  <si>
    <t>몬스터가 재생되어야 한다.</t>
    <phoneticPr fontId="2" type="noConversion"/>
  </si>
  <si>
    <t>Dungeon_005</t>
  </si>
  <si>
    <t>NPC를 통해 워프할 경우</t>
    <phoneticPr fontId="2" type="noConversion"/>
  </si>
  <si>
    <t>npc클릭시</t>
    <phoneticPr fontId="2" type="noConversion"/>
  </si>
  <si>
    <t>던전 선택 버튼이 있어야 한다.</t>
    <phoneticPr fontId="2" type="noConversion"/>
  </si>
  <si>
    <t>Dungeon_006</t>
  </si>
  <si>
    <t>Spot</t>
    <phoneticPr fontId="2" type="noConversion"/>
  </si>
  <si>
    <t>던전입장레벨 이하시</t>
  </si>
  <si>
    <t>입장이 불가능해야한다</t>
    <phoneticPr fontId="2" type="noConversion"/>
  </si>
  <si>
    <t>Dungeon_007</t>
  </si>
  <si>
    <t>던전입장레벨 이상일때 던전입장비용이 모자를경우</t>
    <phoneticPr fontId="2" type="noConversion"/>
  </si>
  <si>
    <t>입장이 불가능해야한다.</t>
    <phoneticPr fontId="2" type="noConversion"/>
  </si>
  <si>
    <t>Dungeon_008</t>
  </si>
  <si>
    <t>던전비용이 부족할 경우</t>
    <phoneticPr fontId="2" type="noConversion"/>
  </si>
  <si>
    <t>Dungeon_009</t>
  </si>
  <si>
    <t>던전입장비용 이상일때 던전입장레벨이 모자를경우</t>
    <phoneticPr fontId="2" type="noConversion"/>
  </si>
  <si>
    <t>Dungeon_010</t>
  </si>
  <si>
    <t>던전입장레벨과 비용이 만족할경우</t>
    <phoneticPr fontId="2" type="noConversion"/>
  </si>
  <si>
    <t>입장이 가능해야한다.</t>
    <phoneticPr fontId="2" type="noConversion"/>
  </si>
  <si>
    <t>Dungeon_011</t>
  </si>
  <si>
    <t>Full</t>
    <phoneticPr fontId="2" type="noConversion"/>
  </si>
  <si>
    <t>던전 입장 조건</t>
    <phoneticPr fontId="2" type="noConversion"/>
  </si>
  <si>
    <t>입장레벨 확인</t>
    <phoneticPr fontId="2" type="noConversion"/>
  </si>
  <si>
    <t>입장레벨이 Lv.1 이여야 한다.</t>
  </si>
  <si>
    <t>Dungeon_012</t>
  </si>
  <si>
    <t>입장비용 확인</t>
    <phoneticPr fontId="2" type="noConversion"/>
  </si>
  <si>
    <t>입장비용이 500 이여야 한다.</t>
  </si>
  <si>
    <t>Dungeon_013</t>
  </si>
  <si>
    <t>던전에 입장하였을 경우</t>
    <phoneticPr fontId="2" type="noConversion"/>
  </si>
  <si>
    <t>Dungeon_014</t>
  </si>
  <si>
    <t>길이 없는 경우</t>
    <phoneticPr fontId="2" type="noConversion"/>
  </si>
  <si>
    <t>미로의 문이 열리거나 닫혀 길이 생성되야 한다.</t>
    <phoneticPr fontId="2" type="noConversion"/>
  </si>
  <si>
    <t>Dungeon_015</t>
  </si>
  <si>
    <t>미로던전을 클리어 했을경우</t>
    <phoneticPr fontId="2" type="noConversion"/>
  </si>
  <si>
    <t>마을로 귀환되어야 한다.</t>
    <phoneticPr fontId="2" type="noConversion"/>
  </si>
  <si>
    <t>Dungeon_016</t>
  </si>
  <si>
    <t>사망할 경우</t>
    <phoneticPr fontId="2" type="noConversion"/>
  </si>
  <si>
    <t>던전에서 부활해야한다.</t>
    <phoneticPr fontId="2" type="noConversion"/>
  </si>
  <si>
    <t>Dungeon_017</t>
  </si>
  <si>
    <t>Incomplete</t>
    <phoneticPr fontId="2" type="noConversion"/>
  </si>
  <si>
    <t>Dungeon_018</t>
  </si>
  <si>
    <t>Dungeon_019</t>
  </si>
  <si>
    <t>Dungeon_020</t>
  </si>
  <si>
    <t>Dungeon_021</t>
  </si>
  <si>
    <t>루퍼트 지하묘지 이동 토큰</t>
    <phoneticPr fontId="2" type="noConversion"/>
  </si>
  <si>
    <t>토큰이 있을때 워프가 가능해야 한다.</t>
    <phoneticPr fontId="2" type="noConversion"/>
  </si>
  <si>
    <t>Dungeon_022</t>
  </si>
  <si>
    <t>Dungeon_023</t>
  </si>
  <si>
    <t>Dungeon_024</t>
  </si>
  <si>
    <t>몬스터를 쓰러트리면 이벤트가 발생하여 길이 생성되어야 한다.</t>
    <phoneticPr fontId="2" type="noConversion"/>
  </si>
  <si>
    <t>Dungeon_025</t>
  </si>
  <si>
    <t>카칸테로스를 클리어 했을 경우</t>
    <phoneticPr fontId="2" type="noConversion"/>
  </si>
  <si>
    <t>마을 워프 게이트가 생성되어야 한다.</t>
  </si>
  <si>
    <t>Dungeon_026</t>
  </si>
  <si>
    <t>워프 게이트에 이동하면 마을로 워프해야 한다.</t>
  </si>
  <si>
    <t>Dungeon_028</t>
  </si>
  <si>
    <t>던전에서 부활해야한다.</t>
  </si>
  <si>
    <t>Dungeon_029</t>
  </si>
  <si>
    <t>Dungeon_030</t>
  </si>
  <si>
    <t>입장비용이 10000 이여야 한다.</t>
  </si>
  <si>
    <t>Dungeon_031</t>
  </si>
  <si>
    <t>던전에 입장하였을 경우</t>
  </si>
  <si>
    <t>Dungeon_032</t>
  </si>
  <si>
    <t>Dungeon_033</t>
  </si>
  <si>
    <t>Dungeon_034</t>
  </si>
  <si>
    <t>루퍼트 성당 종탑 이동 토큰</t>
  </si>
  <si>
    <t>Dungeon_035</t>
  </si>
  <si>
    <t>입장비용이 Lv.10 이여야 한다.</t>
  </si>
  <si>
    <t>Dungeon_036</t>
  </si>
  <si>
    <t>입장비용이 15000 이여야 한다.</t>
  </si>
  <si>
    <t>Dungeon_037</t>
  </si>
  <si>
    <t>Dungeon_038</t>
  </si>
  <si>
    <t>마을로 이동하는 워프 게이트가 생성되어야 한다.</t>
    <phoneticPr fontId="2" type="noConversion"/>
  </si>
  <si>
    <t>Dungeon_039</t>
  </si>
  <si>
    <t>Dungeon_040</t>
  </si>
  <si>
    <t>Dungeon_041</t>
  </si>
  <si>
    <t>Dungeon_042</t>
  </si>
  <si>
    <t>Dungeon_043</t>
  </si>
  <si>
    <t>길이 없는 경우</t>
  </si>
  <si>
    <t>미로의 문이 열리거나 닫혀 길이 생성되야 한다.</t>
  </si>
  <si>
    <t>Dungeon_044</t>
  </si>
  <si>
    <t>김신혜, 최은지, 가, 나, 다, ….</t>
    <phoneticPr fontId="2" type="noConversion"/>
  </si>
  <si>
    <t>Servant</t>
    <phoneticPr fontId="26" type="noConversion"/>
  </si>
  <si>
    <t>몬스터 재생확인</t>
    <phoneticPr fontId="2" type="noConversion"/>
  </si>
  <si>
    <t>균열</t>
    <phoneticPr fontId="2" type="noConversion"/>
  </si>
  <si>
    <t>균열 웨이브 던전</t>
    <phoneticPr fontId="2" type="noConversion"/>
  </si>
  <si>
    <t>초월</t>
    <phoneticPr fontId="2" type="noConversion"/>
  </si>
  <si>
    <t>초월 랜덤 던전</t>
    <phoneticPr fontId="2" type="noConversion"/>
  </si>
  <si>
    <t>요일</t>
  </si>
  <si>
    <t>요일 던전</t>
  </si>
  <si>
    <t>스테이지</t>
    <phoneticPr fontId="2" type="noConversion"/>
  </si>
  <si>
    <t>일반 스테이지 던전</t>
    <phoneticPr fontId="2" type="noConversion"/>
  </si>
  <si>
    <t>정예 스테이지 던전</t>
    <phoneticPr fontId="2" type="noConversion"/>
  </si>
  <si>
    <t>투기장</t>
    <phoneticPr fontId="2" type="noConversion"/>
  </si>
  <si>
    <t>투기장 던전</t>
    <phoneticPr fontId="2" type="noConversion"/>
  </si>
  <si>
    <t>TE</t>
    <phoneticPr fontId="25" type="noConversion"/>
  </si>
  <si>
    <t>Backup
TE</t>
    <phoneticPr fontId="19" type="noConversion"/>
  </si>
  <si>
    <t>GameStart</t>
  </si>
  <si>
    <t>Action</t>
  </si>
  <si>
    <t>Party</t>
  </si>
  <si>
    <t>Skill</t>
  </si>
  <si>
    <t>Monster</t>
  </si>
  <si>
    <t>Settings</t>
  </si>
  <si>
    <t>Item</t>
  </si>
  <si>
    <t>Servant</t>
  </si>
  <si>
    <t>Guild</t>
  </si>
  <si>
    <t>Update History</t>
  </si>
  <si>
    <t>Sheet</t>
    <phoneticPr fontId="2" type="noConversion"/>
  </si>
  <si>
    <t>TestResult</t>
  </si>
  <si>
    <t>업적 공통</t>
    <phoneticPr fontId="2" type="noConversion"/>
  </si>
  <si>
    <t>Achievment1_001</t>
  </si>
  <si>
    <t>Achievment1_003</t>
  </si>
  <si>
    <t>Achievment1_004</t>
  </si>
  <si>
    <t>Achievment1_005</t>
  </si>
  <si>
    <t>Achievment1_006</t>
  </si>
  <si>
    <t>Achievment1_007</t>
  </si>
  <si>
    <t>Achievment1_008</t>
  </si>
  <si>
    <t>Achievment1_009</t>
  </si>
  <si>
    <t>Achievment1_010</t>
  </si>
  <si>
    <t>Achievment1_011</t>
  </si>
  <si>
    <t>Achievment1_012</t>
  </si>
  <si>
    <t>Achievment1_013</t>
  </si>
  <si>
    <t>Achievment1_014</t>
  </si>
  <si>
    <t>Achievment1_015</t>
  </si>
  <si>
    <t>Achievment1_016</t>
  </si>
  <si>
    <t>Achievment1_017</t>
  </si>
  <si>
    <t>Achievment1_018</t>
  </si>
  <si>
    <t>Achievment1_019</t>
  </si>
  <si>
    <t>Achievment1_020</t>
  </si>
  <si>
    <t>Achievment1_021</t>
  </si>
  <si>
    <t>Achievment1_022</t>
  </si>
  <si>
    <t>Achievment1_023</t>
  </si>
  <si>
    <t>Achievment1_024</t>
  </si>
  <si>
    <t>Achievment1_025</t>
  </si>
  <si>
    <t>Achievment1_026</t>
  </si>
  <si>
    <t>Achievment1_027</t>
  </si>
  <si>
    <t>Achievment1_028</t>
  </si>
  <si>
    <t>Achievment1_029</t>
  </si>
  <si>
    <t>Achievment1_030</t>
  </si>
  <si>
    <t>Achievment1_031</t>
  </si>
  <si>
    <t>Achievment1_032</t>
  </si>
  <si>
    <t>Achievment1_033</t>
  </si>
  <si>
    <t>Achievment1_034</t>
  </si>
  <si>
    <t>Achievment1_035</t>
  </si>
  <si>
    <t>Achievment1_036</t>
  </si>
  <si>
    <t>Achievment1_037</t>
  </si>
  <si>
    <t>Achievment1_038</t>
  </si>
  <si>
    <t>Achievment1_039</t>
  </si>
  <si>
    <t>Achievment1_040</t>
  </si>
  <si>
    <t>Achievment1_041</t>
  </si>
  <si>
    <t>업적 UI 팝업후 업적 제목 앞 마크 확인</t>
  </si>
  <si>
    <t>노란색 ! : 새로운 업적</t>
  </si>
  <si>
    <t>회색 ? : 진행중인 업적</t>
  </si>
  <si>
    <t>노란색 ? : 완료된 업적</t>
  </si>
  <si>
    <t>업적 제목 클릭 후
스크립트 창에서 화살표 Next 클릭</t>
  </si>
  <si>
    <t>업적 제목 클릭 후
스크립트 창에서 화살표 Last 클릭</t>
  </si>
  <si>
    <t>업적 제목 클릭 후 스크립트 창에서 화살표 Next 클릭 후 
Back 버튼 클릭</t>
  </si>
  <si>
    <t>업적 제목 앞부분에 업적 형식(종류)이 구분</t>
  </si>
  <si>
    <t>[일반][연속][반복]중 업적 내용에 맞게 출력</t>
  </si>
  <si>
    <t>NPC 업적 창에서 수행 가능한 업적 제목 클릭</t>
  </si>
  <si>
    <t>업적 완료시 보상 받는 내용 출력
[하단 Case 의 경험치/카롯/보상아이템]</t>
  </si>
  <si>
    <t>플레이어 업적창의 스크롤 바</t>
  </si>
  <si>
    <t>업적 내용이 많을 경우 스크롤바를 조정하여 모든 업적 내용을 확인할 수 있어야 한다.</t>
  </si>
  <si>
    <t>NPC 업적 창에서 아이템보상에 마우스 오버</t>
  </si>
  <si>
    <t>플레이어 업적 UI창에 수락한 업적 제목이 출력</t>
  </si>
  <si>
    <t>플레이어 업적 UI창의 우측 상단의 "X"클릭 또는 하단 Close 버튼 클릭</t>
  </si>
  <si>
    <t>업적 UI창 닫히고 처음 NPC 메뉴로 돌아옴</t>
  </si>
  <si>
    <t>업적에서 요구하는 아이템을 몬스터 사냥으로 획득</t>
  </si>
  <si>
    <t>업적 아이템 획득 시 관련 업적 내용이 갱신됨.
내용 : 몬스터 사냥 수, 업적 완료에 필요한 업적 아이템 개수</t>
  </si>
  <si>
    <t>업적 진행 도중 게임 종료 후 재접속</t>
  </si>
  <si>
    <t>업적진행이 이어져야 함</t>
  </si>
  <si>
    <t>업적 제목 클릭 후 "업적 포기" 클릭</t>
  </si>
  <si>
    <t>업적이 포기되어지고 업적 제목이 없어짐</t>
  </si>
  <si>
    <t>업적 미니 제목표시가 나타나는 상태 였다면 
업적 미니 제목 표시가 사라지고 해당 업적이 포기가 되어야 함.</t>
  </si>
  <si>
    <t>업적 포기후 재수락</t>
  </si>
  <si>
    <t>업적 제목 옆 체크 박스</t>
  </si>
  <si>
    <t>체크 : 게임화면 우측에 업적 제목과 업적 진행사항 텍스트 출력 (업적 요구사항과 진행 상황 표시)</t>
  </si>
  <si>
    <t>체크 : 필드맵에서 해당 아이템 및 몬스터 출현 지역표시
(원형의 범위로 업적 수행지역을 표시)</t>
  </si>
  <si>
    <t>체크 해제 : 게임화면 우측에 간이 업적 제목과 업적 진행사항의 텍스트 출력이 사라짐. 
업적 네비가 사라져야 한다.</t>
  </si>
  <si>
    <t>해당 업적 완료 상태일때 NPC 머리위 표시 확인</t>
  </si>
  <si>
    <t>해당 업적 마완료 상태일때 NPC 머리위 표시 확인</t>
  </si>
  <si>
    <t>업적 미완료시 업적 완료 NPC 클릭.</t>
  </si>
  <si>
    <t>해당 업적이 완료되지 않아야 한다.</t>
  </si>
  <si>
    <t>업적 완료 후  "?"가 있는 NPC (업적을 완료 받을 NPC) 더블클릭 후 Quest 버튼 클릭</t>
  </si>
  <si>
    <t>업적 UI 팝업창 생성됨</t>
  </si>
  <si>
    <t>NPC 업적 창 완료 가능한 업적 제목 클릭</t>
  </si>
  <si>
    <t>업적 UI창 팝업(NPC 업적 창/ 플레이어 업적창/스크립트 창)
완료 가능한 업적 제목 또는 내용 포함.</t>
  </si>
  <si>
    <t>플레이어 업적 창의 해당(완료된) 업적 내용이 없어져야 한다.</t>
  </si>
  <si>
    <t>플레이어 업적 창의 경험치, 카롯 보상아이템이 사라져야 한다.</t>
  </si>
  <si>
    <t>업적 완료로 인한 보상아이템 확인</t>
  </si>
  <si>
    <t>업적 완료로 인한 보상경험치 확인</t>
  </si>
  <si>
    <t>업적 완료로 인한 보상카롯 확인</t>
  </si>
  <si>
    <t>업적 완료후 업적 포기 클릭</t>
  </si>
  <si>
    <t>업적이 완료되지 않은 제목을 클릭 후 NPC 스크립트확인</t>
  </si>
  <si>
    <t>업적 UI 팝업창이 생성 되어야 한다.</t>
  </si>
  <si>
    <t>업적 UI창이 열려 있는 상태에서 "L"누름</t>
  </si>
  <si>
    <t>업적 UI 팝업창이 닫혀야 한다.</t>
  </si>
  <si>
    <t>업적 UI창이 열려 있는 상태에서 "F8"누름</t>
  </si>
  <si>
    <t>Achievment1_042</t>
    <phoneticPr fontId="2" type="noConversion"/>
  </si>
  <si>
    <t>Achievment1</t>
  </si>
  <si>
    <t>Achievment1</t>
    <phoneticPr fontId="26" type="noConversion"/>
  </si>
  <si>
    <t>Achievment2</t>
  </si>
  <si>
    <t>Achievment2</t>
    <phoneticPr fontId="26" type="noConversion"/>
  </si>
  <si>
    <t>Achievment1</t>
    <phoneticPr fontId="2" type="noConversion"/>
  </si>
  <si>
    <t>Achievment2</t>
    <phoneticPr fontId="2" type="noConversion"/>
  </si>
  <si>
    <t>메인 로비 이동선택하였을 경우</t>
  </si>
  <si>
    <t>메인 로비로 이동되어야 한다.</t>
  </si>
  <si>
    <t>Achievment2_001</t>
  </si>
  <si>
    <t>Achievment2_002</t>
  </si>
  <si>
    <t>Achievment2_003</t>
  </si>
  <si>
    <t>Achievment2_004</t>
  </si>
  <si>
    <t>Achievment2_005</t>
  </si>
  <si>
    <t>Achievment2_006</t>
  </si>
  <si>
    <t>Achievment2_007</t>
  </si>
  <si>
    <t>Achievment2_008</t>
  </si>
  <si>
    <t>Achievment2_009</t>
  </si>
  <si>
    <t>Achievment2_010</t>
  </si>
  <si>
    <t>Achievment2_011</t>
  </si>
  <si>
    <t>Achievment2_012</t>
  </si>
  <si>
    <t>Achievment2_013</t>
  </si>
  <si>
    <t>Achievment2_014</t>
  </si>
  <si>
    <t>Achievment2_015</t>
  </si>
  <si>
    <t>Achievment2_016</t>
  </si>
  <si>
    <t>Achievment2_017</t>
  </si>
  <si>
    <t>Achievment2_018</t>
  </si>
  <si>
    <t>Achievment2_019</t>
  </si>
  <si>
    <t>Achievment2_020</t>
  </si>
  <si>
    <t>부여NPC</t>
    <phoneticPr fontId="2" type="noConversion"/>
  </si>
  <si>
    <t>신규 업적달성 표시가 있는 업적 아이콘 터치 후
업적 목록 정보창 호출</t>
    <phoneticPr fontId="2" type="noConversion"/>
  </si>
  <si>
    <t>신규 업적달성 표시가 없는 업적 아이콘 터치 후
업적 목록 정보창 호출</t>
    <phoneticPr fontId="2" type="noConversion"/>
  </si>
  <si>
    <t>업적 UI창 팝업창
보상 수령 가능한  제목 또는 내용 포함.</t>
    <phoneticPr fontId="2" type="noConversion"/>
  </si>
  <si>
    <t>업적 UI창 팝업창
수행 가능한  제목 또는 내용 포함.</t>
    <phoneticPr fontId="2" type="noConversion"/>
  </si>
  <si>
    <t>수행 결과에 따른 업적 달성 표시</t>
    <phoneticPr fontId="2" type="noConversion"/>
  </si>
  <si>
    <t>업적 아이콘에 신규 달성 표시가 나타나야 함.</t>
    <phoneticPr fontId="2" type="noConversion"/>
  </si>
  <si>
    <t>앱</t>
    <phoneticPr fontId="2" type="noConversion"/>
  </si>
  <si>
    <t>아이디(계정)
연동</t>
    <phoneticPr fontId="2" type="noConversion"/>
  </si>
  <si>
    <t>게스트</t>
    <phoneticPr fontId="2" type="noConversion"/>
  </si>
  <si>
    <t>게스트 가입창으로 링크되어야 한다.</t>
    <phoneticPr fontId="2" type="noConversion"/>
  </si>
  <si>
    <t>"Unauthorized Client Version" 메시지 창이 팝업되어야 한다.</t>
    <phoneticPr fontId="2" type="noConversion"/>
  </si>
  <si>
    <t>클라이언트 버전 오류 경우</t>
    <phoneticPr fontId="2" type="noConversion"/>
  </si>
  <si>
    <t>"That ID is already logged in, or currently logging out. Please try again later." 메시지 창이 팝업되어야 한다.</t>
    <phoneticPr fontId="2" type="noConversion"/>
  </si>
  <si>
    <t>Checking For Service</t>
    <phoneticPr fontId="2" type="noConversion"/>
  </si>
  <si>
    <t>Not a CBT Player</t>
    <phoneticPr fontId="2" type="noConversion"/>
  </si>
  <si>
    <t>Not a Service Period</t>
    <phoneticPr fontId="2" type="noConversion"/>
  </si>
  <si>
    <t>GooGle 회원 아이디 인증 실패</t>
    <phoneticPr fontId="2" type="noConversion"/>
  </si>
  <si>
    <t>서버 접속 실패</t>
    <phoneticPr fontId="2" type="noConversion"/>
  </si>
  <si>
    <t>Access Denied - Login</t>
    <phoneticPr fontId="2" type="noConversion"/>
  </si>
  <si>
    <t>다운로드 된 APK 클릭</t>
    <phoneticPr fontId="2" type="noConversion"/>
  </si>
  <si>
    <t>설치 진행 "%" 출력되어야 한다.</t>
    <phoneticPr fontId="2" type="noConversion"/>
  </si>
  <si>
    <t>NOX 설치 진행</t>
    <phoneticPr fontId="2" type="noConversion"/>
  </si>
  <si>
    <t>게임 설치 시작되어야 한다.</t>
    <phoneticPr fontId="2" type="noConversion"/>
  </si>
  <si>
    <t>앱 Store 연동</t>
    <phoneticPr fontId="2" type="noConversion"/>
  </si>
  <si>
    <t>업데이트 패치</t>
    <phoneticPr fontId="2" type="noConversion"/>
  </si>
  <si>
    <t>업데이트 확인 앱 스토어 연결</t>
    <phoneticPr fontId="2" type="noConversion"/>
  </si>
  <si>
    <t>패치 진행 시 확인</t>
    <phoneticPr fontId="2" type="noConversion"/>
  </si>
  <si>
    <t>취소 버튼</t>
    <phoneticPr fontId="2" type="noConversion"/>
  </si>
  <si>
    <t>종료</t>
    <phoneticPr fontId="2" type="noConversion"/>
  </si>
  <si>
    <t xml:space="preserve">게임 접속 후 게임 로딩 화면 " 게임 TIP " </t>
    <phoneticPr fontId="2" type="noConversion"/>
  </si>
  <si>
    <t>아이템 등급 설명 로딩 화면</t>
    <phoneticPr fontId="2" type="noConversion"/>
  </si>
  <si>
    <t>아이템 강화 설명 로딩 화면</t>
    <phoneticPr fontId="2" type="noConversion"/>
  </si>
  <si>
    <t>스킬 강화 설명 로딩 화면</t>
    <phoneticPr fontId="2" type="noConversion"/>
  </si>
  <si>
    <t>수호석 강화 설명 로딩 화면</t>
    <phoneticPr fontId="2" type="noConversion"/>
  </si>
  <si>
    <t>조력자 소환/ 게임 소환 설명 로딩 화면</t>
    <phoneticPr fontId="2" type="noConversion"/>
  </si>
  <si>
    <t>매트릭스 모드 설명 로딩 화면</t>
    <phoneticPr fontId="2" type="noConversion"/>
  </si>
  <si>
    <t>게임 팁</t>
    <phoneticPr fontId="2" type="noConversion"/>
  </si>
  <si>
    <t>로딩화면</t>
    <phoneticPr fontId="2" type="noConversion"/>
  </si>
  <si>
    <t>아이템 승급/합성 설명 로딩 화면</t>
    <phoneticPr fontId="2" type="noConversion"/>
  </si>
  <si>
    <t>수호자 레벨 설명 로딩 화면</t>
    <phoneticPr fontId="2" type="noConversion"/>
  </si>
  <si>
    <t>앱 스토어 등록</t>
    <phoneticPr fontId="2" type="noConversion"/>
  </si>
  <si>
    <t>NOX 다운로드 및 앱 설명 창.</t>
    <phoneticPr fontId="2" type="noConversion"/>
  </si>
  <si>
    <t xml:space="preserve">Google App Store - NOX 클릭 </t>
    <phoneticPr fontId="2" type="noConversion"/>
  </si>
  <si>
    <t xml:space="preserve">Other App Store - NOX 클릭 </t>
    <phoneticPr fontId="2" type="noConversion"/>
  </si>
  <si>
    <t>NOX Page</t>
    <phoneticPr fontId="2" type="noConversion"/>
  </si>
  <si>
    <t>NOX App Page</t>
    <phoneticPr fontId="2" type="noConversion"/>
  </si>
  <si>
    <t xml:space="preserve">NOX 소개 ScreenShot </t>
    <phoneticPr fontId="2" type="noConversion"/>
  </si>
  <si>
    <t>정상적으로 Page 연결되어야 한다.</t>
    <phoneticPr fontId="2" type="noConversion"/>
  </si>
  <si>
    <t xml:space="preserve">NOX </t>
    <phoneticPr fontId="2" type="noConversion"/>
  </si>
  <si>
    <t>NOX 다운로드 버튼</t>
    <phoneticPr fontId="2" type="noConversion"/>
  </si>
  <si>
    <t>설치 진행 동의 Page 출력</t>
    <phoneticPr fontId="2" type="noConversion"/>
  </si>
  <si>
    <t>2016. 06. 30 15:00pm</t>
    <phoneticPr fontId="19" type="noConversion"/>
  </si>
  <si>
    <t>2016. 07. 07 17:30pm</t>
    <phoneticPr fontId="19" type="noConversion"/>
  </si>
  <si>
    <t>화면의 완료버튼이 활성화 되어야 한다.</t>
    <phoneticPr fontId="2" type="noConversion"/>
  </si>
  <si>
    <t>App 게임 아이콘 버튼 터치</t>
    <phoneticPr fontId="2" type="noConversion"/>
  </si>
  <si>
    <t>NOX로고가 지나가야 한다.</t>
    <phoneticPr fontId="2" type="noConversion"/>
  </si>
  <si>
    <t>게임 로고가 지나가야 한다.</t>
    <phoneticPr fontId="2" type="noConversion"/>
  </si>
  <si>
    <t>NOX 로딩화면의 바가 진행되어야 한다.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</si>
</sst>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2]yyyy&quot;년 &quot;m&quot;월 &quot;d&quot;일 &quot;dddd\ hh&quot;시&quot;\ mm&quot;분&quot;\ ss&quot;초&quot;"/>
    <numFmt numFmtId="177" formatCode="0.0_ "/>
    <numFmt numFmtId="178" formatCode="mm&quot;월&quot;\ dd&quot;일&quot;"/>
    <numFmt numFmtId="179" formatCode="0.000_);[Red]\(0.000\)"/>
  </numFmts>
  <fonts count="71">
    <font>
      <sz val="11"/>
      <color theme="1"/>
      <name val="맑은 고딕"/>
      <family val="2"/>
      <charset val="129"/>
      <scheme val="minor"/>
    </font>
    <font>
      <b/>
      <sz val="11"/>
      <color theme="1"/>
      <name val="맑은 고딕"/>
      <family val="2"/>
      <charset val="129"/>
      <scheme val="minor"/>
    </font>
    <font>
      <sz val="8"/>
      <name val="맑은 고딕"/>
      <family val="2"/>
      <charset val="129"/>
      <scheme val="minor"/>
    </font>
    <font>
      <b/>
      <sz val="9"/>
      <color theme="0"/>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name val="맑은 고딕"/>
      <family val="3"/>
      <charset val="129"/>
      <scheme val="minor"/>
    </font>
    <font>
      <b/>
      <sz val="9"/>
      <color indexed="8"/>
      <name val="맑은 고딕"/>
      <family val="3"/>
      <charset val="129"/>
      <scheme val="minor"/>
    </font>
    <font>
      <sz val="8"/>
      <name val="맑은 고딕"/>
      <family val="3"/>
      <charset val="129"/>
    </font>
    <font>
      <sz val="11"/>
      <name val="돋움"/>
      <family val="3"/>
      <charset val="129"/>
    </font>
    <font>
      <sz val="8"/>
      <name val="돋움"/>
      <family val="3"/>
      <charset val="129"/>
    </font>
    <font>
      <sz val="9"/>
      <name val="맑은 고딕"/>
      <family val="3"/>
      <charset val="129"/>
      <scheme val="minor"/>
    </font>
    <font>
      <b/>
      <sz val="9"/>
      <name val="맑은 고딕"/>
      <family val="3"/>
      <charset val="129"/>
      <scheme val="minor"/>
    </font>
    <font>
      <sz val="9"/>
      <color indexed="8"/>
      <name val="맑은 고딕"/>
      <family val="3"/>
      <charset val="129"/>
      <scheme val="minor"/>
    </font>
    <font>
      <b/>
      <sz val="36"/>
      <color theme="1"/>
      <name val="맑은 고딕"/>
      <family val="3"/>
      <charset val="129"/>
    </font>
    <font>
      <sz val="11"/>
      <color theme="1"/>
      <name val="맑은 고딕"/>
      <family val="3"/>
      <charset val="129"/>
    </font>
    <font>
      <sz val="9"/>
      <name val="맑은 고딕"/>
      <family val="3"/>
      <charset val="129"/>
    </font>
    <font>
      <b/>
      <sz val="9"/>
      <name val="맑은 고딕"/>
      <family val="3"/>
      <charset val="129"/>
    </font>
    <font>
      <sz val="9"/>
      <color theme="1"/>
      <name val="맑은 고딕"/>
      <family val="3"/>
      <charset val="129"/>
    </font>
    <font>
      <b/>
      <sz val="10"/>
      <color indexed="12"/>
      <name val="맑은 고딕"/>
      <family val="3"/>
      <charset val="129"/>
      <scheme val="minor"/>
    </font>
    <font>
      <b/>
      <sz val="9"/>
      <color theme="3" tint="0.39997558519241921"/>
      <name val="맑은 고딕"/>
      <family val="3"/>
      <charset val="129"/>
    </font>
    <font>
      <b/>
      <sz val="9"/>
      <color rgb="FFFF0000"/>
      <name val="맑은 고딕"/>
      <family val="3"/>
      <charset val="129"/>
    </font>
    <font>
      <b/>
      <sz val="9"/>
      <color theme="1"/>
      <name val="맑은 고딕"/>
      <family val="3"/>
      <charset val="129"/>
    </font>
    <font>
      <b/>
      <sz val="9"/>
      <color rgb="FF666633"/>
      <name val="맑은 고딕"/>
      <family val="3"/>
      <charset val="129"/>
    </font>
    <font>
      <b/>
      <sz val="18"/>
      <color theme="0"/>
      <name val="맑은 고딕"/>
      <family val="3"/>
      <charset val="129"/>
    </font>
    <font>
      <sz val="11"/>
      <color indexed="10"/>
      <name val="맑은 고딕"/>
      <family val="3"/>
      <charset val="129"/>
    </font>
    <font>
      <sz val="10"/>
      <name val="굴림"/>
      <family val="3"/>
      <charset val="129"/>
    </font>
    <font>
      <b/>
      <sz val="9"/>
      <color indexed="81"/>
      <name val="Tahoma"/>
      <family val="2"/>
    </font>
    <font>
      <sz val="9"/>
      <color indexed="81"/>
      <name val="Tahoma"/>
      <family val="2"/>
    </font>
    <font>
      <sz val="9"/>
      <color indexed="81"/>
      <name val="돋움"/>
      <family val="3"/>
      <charset val="129"/>
    </font>
    <font>
      <sz val="11"/>
      <name val="맑은 고딕"/>
      <family val="2"/>
      <charset val="129"/>
    </font>
    <font>
      <sz val="11"/>
      <color indexed="8"/>
      <name val="맑은 고딕"/>
      <family val="3"/>
      <charset val="129"/>
    </font>
    <font>
      <sz val="11"/>
      <name val="맑은 고딕"/>
      <family val="3"/>
      <charset val="129"/>
    </font>
    <font>
      <b/>
      <sz val="11"/>
      <color theme="0"/>
      <name val="맑은 고딕"/>
      <family val="2"/>
      <charset val="129"/>
    </font>
    <font>
      <b/>
      <sz val="11"/>
      <color theme="0"/>
      <name val="맑은 고딕"/>
      <family val="3"/>
      <charset val="129"/>
    </font>
    <font>
      <sz val="11"/>
      <color theme="1"/>
      <name val="맑은 고딕"/>
      <family val="3"/>
      <charset val="129"/>
      <scheme val="major"/>
    </font>
    <font>
      <b/>
      <sz val="11"/>
      <name val="맑은 고딕"/>
      <family val="3"/>
      <charset val="129"/>
    </font>
    <font>
      <sz val="11"/>
      <color theme="1"/>
      <name val="맑은 고딕"/>
      <family val="2"/>
      <charset val="129"/>
    </font>
    <font>
      <b/>
      <sz val="11"/>
      <color theme="0"/>
      <name val="맑은 고딕"/>
      <family val="3"/>
      <charset val="129"/>
      <scheme val="minor"/>
    </font>
    <font>
      <b/>
      <sz val="11"/>
      <color theme="0"/>
      <name val="돋움"/>
      <family val="3"/>
      <charset val="129"/>
    </font>
    <font>
      <b/>
      <sz val="10"/>
      <color theme="0"/>
      <name val="돋움"/>
      <family val="3"/>
      <charset val="129"/>
    </font>
    <font>
      <sz val="11"/>
      <name val="맑은 고딕"/>
      <family val="3"/>
      <charset val="129"/>
      <scheme val="minor"/>
    </font>
    <font>
      <sz val="11"/>
      <color theme="1"/>
      <name val="맑은 고딕"/>
      <family val="2"/>
      <charset val="129"/>
      <scheme val="major"/>
    </font>
    <font>
      <b/>
      <sz val="11"/>
      <color theme="0"/>
      <name val="맑은 고딕"/>
      <family val="2"/>
      <charset val="129"/>
      <scheme val="major"/>
    </font>
    <font>
      <b/>
      <sz val="11"/>
      <color theme="0"/>
      <name val="맑은 고딕"/>
      <family val="3"/>
      <charset val="129"/>
      <scheme val="major"/>
    </font>
    <font>
      <sz val="11"/>
      <name val="맑은 고딕"/>
      <family val="3"/>
      <charset val="129"/>
      <scheme val="major"/>
    </font>
    <font>
      <sz val="36"/>
      <name val="돋움"/>
      <family val="3"/>
      <charset val="129"/>
    </font>
    <font>
      <sz val="10"/>
      <name val="돋움"/>
      <family val="3"/>
      <charset val="129"/>
    </font>
    <font>
      <sz val="11"/>
      <color rgb="FFFF0000"/>
      <name val="맑은 고딕"/>
      <family val="2"/>
      <charset val="129"/>
      <scheme val="minor"/>
    </font>
    <font>
      <sz val="11"/>
      <color theme="0"/>
      <name val="맑은 고딕"/>
      <family val="2"/>
      <charset val="129"/>
      <scheme val="minor"/>
    </font>
    <font>
      <sz val="11"/>
      <color rgb="FFFF0000"/>
      <name val="맑은 고딕"/>
      <family val="3"/>
      <charset val="129"/>
      <scheme val="major"/>
    </font>
    <font>
      <sz val="11"/>
      <name val="맑은 고딕"/>
      <family val="2"/>
      <charset val="129"/>
      <scheme val="minor"/>
    </font>
    <font>
      <sz val="11"/>
      <color rgb="FF0070C0"/>
      <name val="맑은 고딕"/>
      <family val="3"/>
      <charset val="129"/>
      <scheme val="major"/>
    </font>
    <font>
      <sz val="11"/>
      <color theme="0"/>
      <name val="맑은 고딕"/>
      <family val="3"/>
      <charset val="129"/>
      <scheme val="minor"/>
    </font>
    <font>
      <sz val="11"/>
      <color theme="0"/>
      <name val="맑은 고딕"/>
      <family val="2"/>
      <charset val="129"/>
      <scheme val="major"/>
    </font>
    <font>
      <sz val="11"/>
      <color theme="0"/>
      <name val="맑은 고딕"/>
      <family val="3"/>
      <charset val="129"/>
      <scheme val="major"/>
    </font>
    <font>
      <b/>
      <sz val="11"/>
      <color theme="1"/>
      <name val="맑은 고딕"/>
      <family val="3"/>
      <charset val="129"/>
      <scheme val="major"/>
    </font>
    <font>
      <b/>
      <sz val="11"/>
      <name val="맑은 고딕"/>
      <family val="3"/>
      <charset val="129"/>
      <scheme val="major"/>
    </font>
    <font>
      <sz val="11"/>
      <name val="맑은 고딕"/>
      <family val="2"/>
      <charset val="129"/>
      <scheme val="major"/>
    </font>
    <font>
      <u/>
      <sz val="10.45"/>
      <color theme="10"/>
      <name val="맑은 고딕"/>
      <family val="3"/>
      <charset val="129"/>
    </font>
    <font>
      <u/>
      <sz val="10.45"/>
      <color theme="10"/>
      <name val="맑은 고딕"/>
      <family val="3"/>
      <charset val="129"/>
      <scheme val="major"/>
    </font>
    <font>
      <b/>
      <sz val="11"/>
      <color theme="1"/>
      <name val="맑은 고딕"/>
      <family val="2"/>
      <charset val="129"/>
      <scheme val="major"/>
    </font>
    <font>
      <sz val="24"/>
      <color theme="1"/>
      <name val="맑은 고딕"/>
      <family val="2"/>
      <charset val="129"/>
      <scheme val="minor"/>
    </font>
    <font>
      <sz val="24"/>
      <color theme="1"/>
      <name val="맑은 고딕"/>
      <family val="3"/>
      <charset val="129"/>
      <scheme val="minor"/>
    </font>
    <font>
      <sz val="72"/>
      <name val="맑은 고딕"/>
      <family val="3"/>
      <charset val="129"/>
      <scheme val="major"/>
    </font>
    <font>
      <sz val="11"/>
      <name val="나눔고딕"/>
      <family val="3"/>
      <charset val="129"/>
    </font>
    <font>
      <sz val="11"/>
      <color theme="1"/>
      <name val="나눔고딕"/>
      <family val="3"/>
      <charset val="129"/>
    </font>
    <font>
      <b/>
      <sz val="10"/>
      <color theme="0"/>
      <name val="맑은 고딕"/>
      <family val="3"/>
      <charset val="129"/>
    </font>
    <font>
      <sz val="9"/>
      <name val="나눔고딕"/>
      <family val="3"/>
      <charset val="129"/>
    </font>
    <font>
      <b/>
      <sz val="11"/>
      <color theme="1"/>
      <name val="맑은 고딕"/>
      <family val="3"/>
      <charset val="129"/>
      <scheme val="minor"/>
    </font>
    <font>
      <b/>
      <sz val="10"/>
      <name val="굴림"/>
      <family val="3"/>
      <charset val="129"/>
    </font>
  </fonts>
  <fills count="18">
    <fill>
      <patternFill patternType="none"/>
    </fill>
    <fill>
      <patternFill patternType="gray125"/>
    </fill>
    <fill>
      <patternFill patternType="solid">
        <fgColor theme="3"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rgb="FFF0F0F0"/>
        <bgColor indexed="64"/>
      </patternFill>
    </fill>
    <fill>
      <patternFill patternType="solid">
        <fgColor indexed="13"/>
        <bgColor indexed="64"/>
      </patternFill>
    </fill>
    <fill>
      <patternFill patternType="solid">
        <fgColor indexed="29"/>
        <bgColor indexed="64"/>
      </patternFill>
    </fill>
    <fill>
      <patternFill patternType="solid">
        <fgColor indexed="40"/>
        <bgColor indexed="64"/>
      </patternFill>
    </fill>
    <fill>
      <patternFill patternType="solid">
        <fgColor indexed="47"/>
        <bgColor indexed="64"/>
      </patternFill>
    </fill>
    <fill>
      <patternFill patternType="solid">
        <fgColor indexed="23"/>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6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0" xfId="0" applyFont="1">
      <alignment vertical="center"/>
    </xf>
    <xf numFmtId="0" fontId="7" fillId="3"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Border="1">
      <alignment vertical="center"/>
    </xf>
    <xf numFmtId="0" fontId="6" fillId="0" borderId="0" xfId="0" applyFont="1" applyBorder="1">
      <alignment vertical="center"/>
    </xf>
    <xf numFmtId="0" fontId="12" fillId="3" borderId="0" xfId="0" applyFont="1" applyFill="1">
      <alignment vertical="center"/>
    </xf>
    <xf numFmtId="0" fontId="3" fillId="2" borderId="1" xfId="1" applyFont="1" applyFill="1" applyBorder="1" applyAlignment="1">
      <alignment horizontal="center" vertical="center"/>
    </xf>
    <xf numFmtId="177"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5" fillId="0" borderId="0" xfId="0" applyFont="1">
      <alignment vertical="center"/>
    </xf>
    <xf numFmtId="0" fontId="16" fillId="0" borderId="7" xfId="0" applyFont="1" applyBorder="1" applyAlignment="1">
      <alignment horizontal="center" vertical="center"/>
    </xf>
    <xf numFmtId="0" fontId="17" fillId="0" borderId="7" xfId="0" applyFont="1" applyBorder="1">
      <alignment vertical="center"/>
    </xf>
    <xf numFmtId="0" fontId="18" fillId="0" borderId="7" xfId="0" applyFont="1" applyBorder="1">
      <alignment vertical="center"/>
    </xf>
    <xf numFmtId="0" fontId="20" fillId="0" borderId="7" xfId="0" applyFont="1" applyBorder="1">
      <alignment vertical="center"/>
    </xf>
    <xf numFmtId="0" fontId="21" fillId="0" borderId="7" xfId="0" applyFont="1" applyBorder="1">
      <alignment vertical="center"/>
    </xf>
    <xf numFmtId="0" fontId="22" fillId="0" borderId="7" xfId="0" applyFont="1" applyBorder="1">
      <alignment vertical="center"/>
    </xf>
    <xf numFmtId="0" fontId="23" fillId="0" borderId="7" xfId="0" applyFont="1" applyBorder="1">
      <alignment vertical="center"/>
    </xf>
    <xf numFmtId="0" fontId="18" fillId="0" borderId="8" xfId="0" applyFont="1" applyBorder="1">
      <alignment vertical="center"/>
    </xf>
    <xf numFmtId="178" fontId="17" fillId="4" borderId="1" xfId="0" applyNumberFormat="1" applyFont="1" applyFill="1" applyBorder="1" applyAlignment="1" applyProtection="1">
      <alignment horizontal="center" vertical="center" wrapText="1"/>
      <protection locked="0"/>
    </xf>
    <xf numFmtId="49" fontId="17" fillId="4"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vertical="center" wrapText="1"/>
      <protection locked="0"/>
    </xf>
    <xf numFmtId="178" fontId="17" fillId="4" borderId="1" xfId="0" applyNumberFormat="1" applyFont="1" applyFill="1" applyBorder="1" applyAlignment="1" applyProtection="1">
      <alignment vertical="center" wrapText="1"/>
      <protection locked="0"/>
    </xf>
    <xf numFmtId="178" fontId="18" fillId="0" borderId="1" xfId="0" applyNumberFormat="1" applyFont="1" applyFill="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10" fontId="16" fillId="0" borderId="1" xfId="0" applyNumberFormat="1" applyFont="1" applyFill="1" applyBorder="1" applyAlignment="1" applyProtection="1">
      <alignment vertical="center"/>
      <protection locked="0"/>
    </xf>
    <xf numFmtId="10" fontId="16" fillId="0" borderId="1" xfId="0" applyNumberFormat="1" applyFont="1" applyFill="1" applyBorder="1" applyAlignment="1" applyProtection="1">
      <alignment horizontal="center" vertical="center"/>
      <protection locked="0"/>
    </xf>
    <xf numFmtId="178" fontId="16"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protection locked="0"/>
    </xf>
    <xf numFmtId="0" fontId="15" fillId="0" borderId="0" xfId="0" applyFont="1" applyBorder="1">
      <alignment vertical="center"/>
    </xf>
    <xf numFmtId="0" fontId="16" fillId="0" borderId="0" xfId="0" applyNumberFormat="1" applyFont="1" applyFill="1" applyBorder="1" applyAlignment="1" applyProtection="1">
      <alignment horizontal="center" vertical="center" wrapText="1"/>
      <protection locked="0"/>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0" xfId="4" applyFont="1" applyFill="1" applyBorder="1" applyAlignment="1">
      <alignment horizontal="center" vertical="center"/>
    </xf>
    <xf numFmtId="0" fontId="16" fillId="0" borderId="10" xfId="0" applyFont="1" applyBorder="1" applyAlignment="1">
      <alignment horizontal="center" vertical="center"/>
    </xf>
    <xf numFmtId="9" fontId="16" fillId="0" borderId="10" xfId="0" applyNumberFormat="1" applyFont="1" applyBorder="1" applyAlignment="1">
      <alignment horizontal="center" vertical="center"/>
    </xf>
    <xf numFmtId="0" fontId="16" fillId="0" borderId="1" xfId="4" applyFont="1" applyFill="1" applyBorder="1" applyAlignment="1">
      <alignment horizontal="center" vertical="center"/>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6" fillId="0" borderId="11" xfId="4" applyFont="1" applyFill="1" applyBorder="1" applyAlignment="1">
      <alignment horizontal="center" vertical="center"/>
    </xf>
    <xf numFmtId="0" fontId="16" fillId="0" borderId="11" xfId="0" applyFont="1" applyBorder="1" applyAlignment="1">
      <alignment horizontal="center" vertical="center"/>
    </xf>
    <xf numFmtId="9" fontId="16" fillId="0" borderId="11" xfId="0" applyNumberFormat="1" applyFont="1" applyBorder="1" applyAlignment="1">
      <alignment horizontal="center" vertical="center"/>
    </xf>
    <xf numFmtId="0" fontId="17" fillId="0" borderId="10" xfId="4" applyFont="1" applyFill="1" applyBorder="1" applyAlignment="1">
      <alignment horizontal="center" vertical="center"/>
    </xf>
    <xf numFmtId="0" fontId="16" fillId="3" borderId="10" xfId="4" applyFont="1" applyFill="1" applyBorder="1" applyAlignment="1">
      <alignment horizontal="center" vertical="center"/>
    </xf>
    <xf numFmtId="0" fontId="32" fillId="0" borderId="0" xfId="0" applyFont="1" applyBorder="1" applyAlignment="1">
      <alignment horizontal="center" vertical="center"/>
    </xf>
    <xf numFmtId="0" fontId="33"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5" borderId="1" xfId="0" quotePrefix="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wrapText="1"/>
    </xf>
    <xf numFmtId="0" fontId="36" fillId="0" borderId="1" xfId="0" applyFont="1" applyFill="1" applyBorder="1" applyAlignment="1">
      <alignment horizontal="center" vertical="center"/>
    </xf>
    <xf numFmtId="0" fontId="32" fillId="0" borderId="0" xfId="0" applyFont="1">
      <alignmen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Border="1">
      <alignment vertical="center"/>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0" fillId="0" borderId="1" xfId="0" applyFont="1" applyBorder="1">
      <alignment vertical="center"/>
    </xf>
    <xf numFmtId="0" fontId="0" fillId="0" borderId="1" xfId="0" applyBorder="1">
      <alignment vertical="center"/>
    </xf>
    <xf numFmtId="0" fontId="30" fillId="0" borderId="1" xfId="0" applyFont="1" applyBorder="1" applyAlignment="1">
      <alignment horizontal="left" vertical="center"/>
    </xf>
    <xf numFmtId="0" fontId="6" fillId="0" borderId="1" xfId="0" applyFont="1" applyBorder="1">
      <alignment vertical="center"/>
    </xf>
    <xf numFmtId="0" fontId="30" fillId="0" borderId="1" xfId="0" applyFont="1" applyBorder="1" applyAlignment="1">
      <alignment vertical="top"/>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7" fillId="0" borderId="0" xfId="0" applyFont="1" applyAlignment="1">
      <alignment horizontal="center" vertical="center"/>
    </xf>
    <xf numFmtId="0" fontId="37" fillId="0" borderId="0" xfId="0" applyFont="1">
      <alignment vertical="center"/>
    </xf>
    <xf numFmtId="0" fontId="33" fillId="2" borderId="1" xfId="0" applyFont="1" applyFill="1" applyBorder="1" applyAlignment="1">
      <alignment horizontal="center" vertical="top"/>
    </xf>
    <xf numFmtId="0" fontId="37" fillId="0" borderId="1" xfId="0" applyFont="1" applyBorder="1" applyAlignment="1">
      <alignment horizontal="center" vertical="center"/>
    </xf>
    <xf numFmtId="0" fontId="15" fillId="0" borderId="1" xfId="0" applyFont="1" applyBorder="1">
      <alignment vertical="center"/>
    </xf>
    <xf numFmtId="0" fontId="32" fillId="5" borderId="1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lignment vertical="center"/>
    </xf>
    <xf numFmtId="0" fontId="38" fillId="2" borderId="1" xfId="0" applyFont="1" applyFill="1" applyBorder="1" applyAlignment="1">
      <alignment horizontal="center" vertical="center"/>
    </xf>
    <xf numFmtId="0" fontId="0" fillId="0" borderId="1" xfId="0" applyBorder="1" applyAlignment="1">
      <alignment horizontal="center" vertical="center" wrapText="1"/>
    </xf>
    <xf numFmtId="0" fontId="39" fillId="2" borderId="1" xfId="5" applyFont="1" applyFill="1" applyBorder="1">
      <alignment vertical="center"/>
    </xf>
    <xf numFmtId="0" fontId="40" fillId="2" borderId="1" xfId="5" applyFont="1" applyFill="1" applyBorder="1">
      <alignment vertical="center"/>
    </xf>
    <xf numFmtId="0" fontId="39" fillId="2" borderId="1" xfId="6" applyFont="1" applyFill="1" applyBorder="1">
      <alignment vertical="center"/>
    </xf>
    <xf numFmtId="0" fontId="39" fillId="2" borderId="1" xfId="7" applyFont="1" applyFill="1" applyBorder="1">
      <alignment vertical="center"/>
    </xf>
    <xf numFmtId="0" fontId="39" fillId="2" borderId="1" xfId="8" applyFont="1" applyFill="1" applyBorder="1">
      <alignment vertical="center"/>
    </xf>
    <xf numFmtId="0" fontId="40" fillId="2" borderId="1" xfId="9" applyFont="1" applyFill="1" applyBorder="1">
      <alignment vertical="center"/>
    </xf>
    <xf numFmtId="0" fontId="39" fillId="2" borderId="1" xfId="9" applyFont="1" applyFill="1" applyBorder="1">
      <alignment vertical="center"/>
    </xf>
    <xf numFmtId="0" fontId="41" fillId="0" borderId="1" xfId="10" applyFont="1" applyFill="1" applyBorder="1" applyAlignment="1">
      <alignment vertical="center"/>
    </xf>
    <xf numFmtId="0" fontId="41" fillId="0" borderId="1" xfId="10" applyFont="1" applyFill="1" applyBorder="1" applyAlignment="1">
      <alignment horizontal="center" vertical="center"/>
    </xf>
    <xf numFmtId="0" fontId="41" fillId="0" borderId="1" xfId="10" applyFont="1" applyBorder="1" applyAlignment="1">
      <alignment vertical="center"/>
    </xf>
    <xf numFmtId="179" fontId="41" fillId="6" borderId="1" xfId="10" applyNumberFormat="1" applyFont="1" applyFill="1" applyBorder="1" applyAlignment="1">
      <alignment vertical="center"/>
    </xf>
    <xf numFmtId="0" fontId="41" fillId="0" borderId="1" xfId="11" applyFont="1" applyFill="1" applyBorder="1" applyAlignment="1">
      <alignment horizontal="left"/>
    </xf>
    <xf numFmtId="0" fontId="41" fillId="0" borderId="1" xfId="11" applyFont="1" applyFill="1" applyBorder="1" applyAlignment="1">
      <alignment horizontal="center" vertical="center"/>
    </xf>
    <xf numFmtId="0" fontId="41" fillId="0" borderId="1" xfId="11" applyFont="1" applyBorder="1">
      <alignment vertical="center"/>
    </xf>
    <xf numFmtId="179" fontId="41" fillId="6" borderId="1" xfId="11" applyNumberFormat="1" applyFont="1" applyFill="1" applyBorder="1">
      <alignment vertical="center"/>
    </xf>
    <xf numFmtId="0" fontId="41" fillId="0" borderId="1" xfId="11" applyFont="1" applyFill="1" applyBorder="1" applyAlignment="1">
      <alignment horizontal="center"/>
    </xf>
    <xf numFmtId="0" fontId="41" fillId="0" borderId="1" xfId="11" applyFont="1" applyFill="1" applyBorder="1">
      <alignment vertical="center"/>
    </xf>
    <xf numFmtId="0" fontId="37" fillId="0" borderId="1" xfId="0" applyFont="1" applyBorder="1">
      <alignment vertical="center"/>
    </xf>
    <xf numFmtId="0" fontId="41" fillId="0" borderId="1" xfId="12" applyFont="1" applyFill="1" applyBorder="1" applyAlignment="1">
      <alignment horizontal="left"/>
    </xf>
    <xf numFmtId="0" fontId="41" fillId="0" borderId="1" xfId="12" applyFont="1" applyFill="1" applyBorder="1" applyAlignment="1">
      <alignment horizontal="center"/>
    </xf>
    <xf numFmtId="0" fontId="41" fillId="0" borderId="1" xfId="12" applyFont="1" applyBorder="1">
      <alignment vertical="center"/>
    </xf>
    <xf numFmtId="179" fontId="41" fillId="6" borderId="1" xfId="12" applyNumberFormat="1" applyFont="1" applyFill="1" applyBorder="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35" fillId="0" borderId="0" xfId="0" applyFont="1" applyAlignment="1">
      <alignment horizontal="center" vertical="center"/>
    </xf>
    <xf numFmtId="0" fontId="42" fillId="0" borderId="0" xfId="0" applyFont="1" applyAlignment="1">
      <alignment horizontal="center" vertical="center"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Border="1" applyAlignment="1">
      <alignment horizontal="center" vertical="center"/>
    </xf>
    <xf numFmtId="0" fontId="35" fillId="5" borderId="1" xfId="0" applyFont="1" applyFill="1" applyBorder="1" applyAlignment="1">
      <alignment horizontal="left" vertical="center"/>
    </xf>
    <xf numFmtId="0" fontId="35" fillId="5" borderId="1" xfId="0" applyFont="1" applyFill="1" applyBorder="1" applyAlignment="1">
      <alignment horizontal="left" vertical="center" wrapText="1"/>
    </xf>
    <xf numFmtId="0" fontId="32" fillId="5" borderId="12"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45" fillId="0" borderId="1" xfId="0" applyFont="1" applyFill="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horizontal="center" vertical="top" wrapText="1"/>
    </xf>
    <xf numFmtId="0" fontId="35" fillId="5"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1" fillId="0" borderId="1"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40" fillId="2" borderId="1" xfId="13" applyNumberFormat="1" applyFont="1" applyFill="1" applyBorder="1" applyAlignment="1">
      <alignment horizontal="center" vertical="center"/>
    </xf>
    <xf numFmtId="0" fontId="40" fillId="2" borderId="1" xfId="13" applyNumberFormat="1" applyFont="1" applyFill="1" applyBorder="1" applyAlignment="1">
      <alignment horizontal="center" vertical="center" wrapText="1"/>
    </xf>
    <xf numFmtId="0" fontId="44" fillId="2" borderId="1" xfId="1" applyFont="1" applyFill="1" applyBorder="1" applyAlignment="1">
      <alignment horizontal="center" vertical="center"/>
    </xf>
    <xf numFmtId="0" fontId="44" fillId="2" borderId="1" xfId="1" applyFont="1" applyFill="1" applyBorder="1" applyAlignment="1">
      <alignment horizontal="center" vertical="center" wrapText="1"/>
    </xf>
    <xf numFmtId="0" fontId="47" fillId="0" borderId="1" xfId="13" applyFont="1" applyFill="1" applyBorder="1" applyAlignment="1">
      <alignment horizontal="center" vertical="center"/>
    </xf>
    <xf numFmtId="0" fontId="47" fillId="0" borderId="1" xfId="13" applyFont="1" applyFill="1" applyBorder="1" applyAlignment="1">
      <alignment horizontal="center" vertical="center" wrapText="1"/>
    </xf>
    <xf numFmtId="0" fontId="47" fillId="0" borderId="1" xfId="13" applyFont="1" applyFill="1" applyBorder="1" applyAlignment="1">
      <alignment horizontal="left" vertical="center" wrapText="1"/>
    </xf>
    <xf numFmtId="0" fontId="47" fillId="0" borderId="1" xfId="1" applyFont="1" applyBorder="1" applyAlignment="1">
      <alignment horizontal="center" vertical="center" wrapText="1"/>
    </xf>
    <xf numFmtId="0" fontId="9" fillId="0" borderId="1" xfId="1" applyFont="1" applyFill="1" applyBorder="1" applyAlignment="1">
      <alignment horizontal="center" vertical="center"/>
    </xf>
    <xf numFmtId="0" fontId="9" fillId="0" borderId="1" xfId="1" applyBorder="1">
      <alignment vertical="center"/>
    </xf>
    <xf numFmtId="0" fontId="47" fillId="0" borderId="1" xfId="1" applyFont="1" applyBorder="1" applyAlignment="1">
      <alignment horizontal="center" vertical="center"/>
    </xf>
    <xf numFmtId="0" fontId="47" fillId="7" borderId="1" xfId="13" applyFont="1" applyFill="1" applyBorder="1" applyAlignment="1">
      <alignment horizontal="center" vertical="center" wrapText="1"/>
    </xf>
    <xf numFmtId="0" fontId="9" fillId="0" borderId="1" xfId="1" applyBorder="1" applyAlignment="1">
      <alignment vertical="top" wrapText="1"/>
    </xf>
    <xf numFmtId="49" fontId="47" fillId="0" borderId="1" xfId="13" applyNumberFormat="1" applyFont="1" applyFill="1" applyBorder="1" applyAlignment="1">
      <alignment horizontal="left" vertical="center" wrapText="1"/>
    </xf>
    <xf numFmtId="0" fontId="47" fillId="0" borderId="1" xfId="13" applyFont="1" applyFill="1" applyBorder="1" applyAlignment="1">
      <alignment horizontal="left" vertical="center"/>
    </xf>
    <xf numFmtId="0" fontId="9" fillId="0" borderId="1" xfId="1" applyFill="1" applyBorder="1" applyAlignment="1">
      <alignment horizontal="center" vertical="center"/>
    </xf>
    <xf numFmtId="0" fontId="47" fillId="0" borderId="1" xfId="1" applyFont="1" applyFill="1" applyBorder="1" applyAlignment="1">
      <alignment horizontal="center" vertical="center" wrapText="1"/>
    </xf>
    <xf numFmtId="0" fontId="47" fillId="7" borderId="1" xfId="13" applyFont="1" applyFill="1" applyBorder="1" applyAlignment="1">
      <alignment horizontal="left" vertical="center"/>
    </xf>
    <xf numFmtId="0" fontId="15" fillId="0" borderId="0" xfId="0" applyFont="1" applyFill="1">
      <alignment vertical="center"/>
    </xf>
    <xf numFmtId="178" fontId="17" fillId="4" borderId="16" xfId="0" applyNumberFormat="1" applyFont="1" applyFill="1" applyBorder="1" applyAlignment="1" applyProtection="1">
      <alignment horizontal="center" vertical="center" wrapText="1"/>
      <protection locked="0"/>
    </xf>
    <xf numFmtId="178" fontId="17" fillId="4" borderId="17" xfId="0" applyNumberFormat="1" applyFont="1" applyFill="1" applyBorder="1" applyAlignment="1" applyProtection="1">
      <alignment horizontal="center" vertical="center" wrapText="1"/>
      <protection locked="0"/>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42" fillId="0" borderId="0" xfId="0" applyFont="1">
      <alignment vertical="center"/>
    </xf>
    <xf numFmtId="0" fontId="42" fillId="0" borderId="0" xfId="0" applyFont="1" applyAlignment="1">
      <alignment vertical="center" wrapText="1"/>
    </xf>
    <xf numFmtId="0" fontId="42" fillId="0" borderId="1" xfId="0" applyFont="1" applyBorder="1" applyAlignment="1">
      <alignment horizontal="center"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35" fillId="0" borderId="0" xfId="0" applyFont="1">
      <alignment vertical="center"/>
    </xf>
    <xf numFmtId="0" fontId="45" fillId="0" borderId="1" xfId="0" quotePrefix="1" applyFont="1" applyFill="1" applyBorder="1" applyAlignment="1">
      <alignment horizontal="center" vertical="center" wrapText="1"/>
    </xf>
    <xf numFmtId="0" fontId="45" fillId="5"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45" fillId="5" borderId="1" xfId="0" applyFont="1" applyFill="1" applyBorder="1" applyAlignment="1">
      <alignment horizontal="left" vertical="center" wrapText="1"/>
    </xf>
    <xf numFmtId="0" fontId="42" fillId="0" borderId="1" xfId="0" applyFont="1" applyBorder="1">
      <alignment vertical="center"/>
    </xf>
    <xf numFmtId="0" fontId="35" fillId="5" borderId="1" xfId="0" applyFont="1" applyFill="1" applyBorder="1" applyAlignment="1">
      <alignment horizontal="center" vertical="center"/>
    </xf>
    <xf numFmtId="0" fontId="42" fillId="0" borderId="1" xfId="0" applyFont="1" applyBorder="1" applyAlignment="1">
      <alignment vertical="top" wrapText="1"/>
    </xf>
    <xf numFmtId="0" fontId="45" fillId="0" borderId="1" xfId="0" applyFont="1" applyBorder="1" applyAlignment="1">
      <alignment horizontal="center" vertical="center"/>
    </xf>
    <xf numFmtId="0" fontId="42"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6" borderId="1" xfId="0" applyFont="1" applyFill="1" applyBorder="1" applyAlignment="1">
      <alignment horizontal="center" vertical="center"/>
    </xf>
    <xf numFmtId="0" fontId="0" fillId="6" borderId="1" xfId="0" applyFill="1" applyBorder="1" applyAlignment="1">
      <alignment horizontal="center" vertical="center"/>
    </xf>
    <xf numFmtId="0" fontId="9" fillId="6" borderId="1" xfId="9" applyFill="1" applyBorder="1" applyAlignment="1">
      <alignment horizontal="center" vertical="center"/>
    </xf>
    <xf numFmtId="0" fontId="9" fillId="6" borderId="1" xfId="9" applyFill="1" applyBorder="1" applyAlignment="1">
      <alignment horizontal="center" vertical="center" wrapText="1"/>
    </xf>
    <xf numFmtId="0" fontId="15" fillId="0" borderId="1" xfId="0" applyFont="1" applyBorder="1" applyAlignment="1">
      <alignment horizontal="center" vertical="center"/>
    </xf>
    <xf numFmtId="0" fontId="9" fillId="0" borderId="1" xfId="9" applyBorder="1" applyAlignment="1">
      <alignment horizontal="center" vertical="center"/>
    </xf>
    <xf numFmtId="0" fontId="9" fillId="0" borderId="1" xfId="9" applyFill="1" applyBorder="1" applyAlignment="1">
      <alignment horizontal="center" vertical="center"/>
    </xf>
    <xf numFmtId="0" fontId="9" fillId="7" borderId="1" xfId="9" applyFill="1" applyBorder="1" applyAlignment="1">
      <alignment horizontal="center" vertical="center"/>
    </xf>
    <xf numFmtId="0" fontId="43" fillId="2" borderId="24" xfId="0" applyFont="1" applyFill="1" applyBorder="1" applyAlignment="1">
      <alignment horizontal="center" vertical="center"/>
    </xf>
    <xf numFmtId="0" fontId="44" fillId="2" borderId="24" xfId="0" applyFont="1" applyFill="1" applyBorder="1" applyAlignment="1">
      <alignment horizontal="center" vertical="center"/>
    </xf>
    <xf numFmtId="0" fontId="0" fillId="0" borderId="24" xfId="0" applyBorder="1">
      <alignment vertical="center"/>
    </xf>
    <xf numFmtId="0" fontId="0" fillId="0" borderId="24" xfId="0" applyBorder="1" applyAlignment="1">
      <alignment horizontal="left" vertical="center" indent="1"/>
    </xf>
    <xf numFmtId="0" fontId="35"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45" fillId="0" borderId="24" xfId="0" applyFont="1" applyFill="1" applyBorder="1">
      <alignment vertical="center"/>
    </xf>
    <xf numFmtId="0" fontId="51" fillId="0" borderId="24" xfId="0" applyFont="1" applyBorder="1" applyAlignment="1">
      <alignment vertical="top" wrapText="1"/>
    </xf>
    <xf numFmtId="0" fontId="0" fillId="0" borderId="24" xfId="0" applyFill="1" applyBorder="1">
      <alignment vertical="center"/>
    </xf>
    <xf numFmtId="0" fontId="0" fillId="0" borderId="24" xfId="0" applyFill="1" applyBorder="1" applyAlignment="1">
      <alignment horizontal="left" vertical="center" indent="1"/>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0" fontId="45" fillId="0" borderId="24" xfId="0" applyFont="1" applyFill="1" applyBorder="1" applyAlignment="1">
      <alignment vertical="top" wrapText="1"/>
    </xf>
    <xf numFmtId="0" fontId="45" fillId="5" borderId="24" xfId="0" applyFont="1" applyFill="1" applyBorder="1">
      <alignment vertical="center"/>
    </xf>
    <xf numFmtId="0" fontId="45" fillId="0" borderId="24" xfId="0" applyFont="1" applyFill="1" applyBorder="1" applyAlignment="1">
      <alignment vertical="center"/>
    </xf>
    <xf numFmtId="0" fontId="45" fillId="0" borderId="24" xfId="0" applyFont="1" applyFill="1" applyBorder="1" applyAlignment="1">
      <alignment vertical="center" wrapText="1"/>
    </xf>
    <xf numFmtId="0" fontId="45" fillId="0" borderId="24" xfId="0" applyFont="1" applyFill="1" applyBorder="1" applyAlignment="1">
      <alignment horizontal="center" vertical="center"/>
    </xf>
    <xf numFmtId="0" fontId="35" fillId="0" borderId="24" xfId="0" applyFont="1" applyBorder="1" applyAlignment="1">
      <alignment vertical="center" wrapText="1"/>
    </xf>
    <xf numFmtId="0" fontId="45" fillId="0" borderId="24" xfId="0" applyFont="1" applyFill="1" applyBorder="1" applyAlignment="1">
      <alignment horizontal="left" vertical="center"/>
    </xf>
    <xf numFmtId="0" fontId="45" fillId="5" borderId="24" xfId="0" applyFont="1" applyFill="1" applyBorder="1" applyAlignment="1">
      <alignment vertical="center" wrapText="1"/>
    </xf>
    <xf numFmtId="0" fontId="45" fillId="0" borderId="24" xfId="0" applyFont="1" applyFill="1" applyBorder="1" applyAlignment="1">
      <alignment horizontal="left" vertical="center" wrapText="1"/>
    </xf>
    <xf numFmtId="0" fontId="42" fillId="0" borderId="0" xfId="0" applyFont="1" applyBorder="1" applyAlignment="1">
      <alignment horizontal="center" vertical="center"/>
    </xf>
    <xf numFmtId="0" fontId="42" fillId="0" borderId="0" xfId="0" applyFont="1" applyAlignment="1">
      <alignment vertical="center"/>
    </xf>
    <xf numFmtId="0" fontId="44" fillId="2" borderId="1" xfId="0" applyFont="1" applyFill="1" applyBorder="1" applyAlignment="1">
      <alignment horizontal="center" vertical="top" wrapText="1"/>
    </xf>
    <xf numFmtId="0" fontId="45" fillId="0" borderId="0" xfId="0" applyFont="1">
      <alignment vertical="center"/>
    </xf>
    <xf numFmtId="0" fontId="42" fillId="0" borderId="1" xfId="0" applyFont="1" applyBorder="1" applyAlignment="1">
      <alignment vertical="center" wrapText="1"/>
    </xf>
    <xf numFmtId="0" fontId="0" fillId="0" borderId="1" xfId="0" applyBorder="1" applyAlignment="1">
      <alignment horizontal="center" vertical="top"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42" fillId="5" borderId="1" xfId="0" applyFont="1" applyFill="1" applyBorder="1" applyAlignment="1">
      <alignment vertical="center" wrapText="1"/>
    </xf>
    <xf numFmtId="0" fontId="42" fillId="5" borderId="0" xfId="0" applyFont="1" applyFill="1">
      <alignment vertical="center"/>
    </xf>
    <xf numFmtId="0" fontId="56" fillId="4"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6" fillId="4" borderId="1" xfId="0" applyFont="1" applyFill="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left" vertical="center" wrapText="1"/>
    </xf>
    <xf numFmtId="0" fontId="35" fillId="0" borderId="1" xfId="0" applyFont="1" applyFill="1" applyBorder="1" applyAlignment="1">
      <alignment vertical="center" wrapText="1"/>
    </xf>
    <xf numFmtId="0" fontId="9" fillId="0" borderId="0" xfId="0" applyNumberFormat="1" applyFont="1" applyFill="1" applyBorder="1" applyAlignment="1" applyProtection="1">
      <alignment vertical="center" wrapText="1"/>
    </xf>
    <xf numFmtId="0" fontId="42" fillId="0" borderId="14" xfId="0" applyFont="1" applyBorder="1" applyAlignment="1">
      <alignment horizontal="left" vertical="center" wrapText="1"/>
    </xf>
    <xf numFmtId="0" fontId="35" fillId="0" borderId="27" xfId="0" applyFont="1" applyFill="1" applyBorder="1" applyAlignment="1">
      <alignment horizontal="center" vertical="center" wrapText="1"/>
    </xf>
    <xf numFmtId="0" fontId="35" fillId="0" borderId="29" xfId="0" applyFont="1" applyFill="1" applyBorder="1" applyAlignment="1">
      <alignment horizontal="left" vertical="center" wrapText="1"/>
    </xf>
    <xf numFmtId="0" fontId="42" fillId="0" borderId="12" xfId="0" applyFont="1" applyBorder="1" applyAlignment="1">
      <alignment vertical="center"/>
    </xf>
    <xf numFmtId="0" fontId="42" fillId="0" borderId="31" xfId="0" applyFont="1" applyBorder="1" applyAlignment="1">
      <alignment horizontal="left" vertical="center" wrapText="1"/>
    </xf>
    <xf numFmtId="0" fontId="42" fillId="0" borderId="10" xfId="0" applyFont="1" applyBorder="1" applyAlignment="1">
      <alignment horizontal="left" vertical="center" wrapText="1"/>
    </xf>
    <xf numFmtId="0" fontId="35" fillId="0" borderId="14" xfId="0" applyFont="1" applyFill="1" applyBorder="1" applyAlignment="1">
      <alignment horizontal="center" vertical="center" wrapText="1"/>
    </xf>
    <xf numFmtId="0" fontId="9" fillId="0" borderId="0" xfId="0" applyNumberFormat="1" applyFont="1" applyFill="1" applyBorder="1" applyAlignment="1" applyProtection="1">
      <alignment vertical="center"/>
    </xf>
    <xf numFmtId="0" fontId="35" fillId="0" borderId="1" xfId="0" applyFont="1" applyFill="1" applyBorder="1" applyAlignment="1">
      <alignment horizontal="center" vertical="center" wrapText="1"/>
    </xf>
    <xf numFmtId="0" fontId="35" fillId="0" borderId="15" xfId="0" applyFont="1" applyBorder="1" applyAlignment="1">
      <alignment horizontal="left" vertical="center" wrapText="1"/>
    </xf>
    <xf numFmtId="0" fontId="0" fillId="0" borderId="0" xfId="0" applyAlignment="1">
      <alignment vertical="center" wrapText="1"/>
    </xf>
    <xf numFmtId="0" fontId="35" fillId="0" borderId="0" xfId="0" applyFont="1" applyFill="1" applyBorder="1" applyAlignment="1">
      <alignment vertical="center" wrapText="1"/>
    </xf>
    <xf numFmtId="0" fontId="58" fillId="0" borderId="0" xfId="0" applyFont="1" applyFill="1" applyAlignment="1">
      <alignment horizontal="center" vertical="center"/>
    </xf>
    <xf numFmtId="0" fontId="17" fillId="0" borderId="9" xfId="0" applyFont="1" applyFill="1" applyBorder="1" applyAlignment="1">
      <alignment horizontal="left" vertical="center"/>
    </xf>
    <xf numFmtId="0" fontId="16" fillId="0" borderId="10" xfId="4" applyFont="1" applyFill="1" applyBorder="1" applyAlignment="1">
      <alignment horizontal="left" vertical="center"/>
    </xf>
    <xf numFmtId="0" fontId="16" fillId="0" borderId="1" xfId="4" applyFont="1" applyFill="1" applyBorder="1" applyAlignment="1">
      <alignment horizontal="left" vertical="center"/>
    </xf>
    <xf numFmtId="0" fontId="16" fillId="0" borderId="11" xfId="4" applyFont="1" applyFill="1" applyBorder="1" applyAlignment="1">
      <alignment horizontal="left" vertical="center"/>
    </xf>
    <xf numFmtId="0" fontId="17" fillId="0" borderId="15" xfId="4" applyFont="1" applyFill="1" applyBorder="1" applyAlignment="1">
      <alignment horizontal="left" vertical="center"/>
    </xf>
    <xf numFmtId="0" fontId="16" fillId="3" borderId="15" xfId="4" applyFont="1" applyFill="1" applyBorder="1" applyAlignment="1">
      <alignment horizontal="center" vertical="center"/>
    </xf>
    <xf numFmtId="9" fontId="16" fillId="0" borderId="15" xfId="0" applyNumberFormat="1" applyFont="1" applyBorder="1" applyAlignment="1">
      <alignment horizontal="center" vertical="center"/>
    </xf>
    <xf numFmtId="0" fontId="58" fillId="0" borderId="0" xfId="0" applyFont="1" applyFill="1" applyBorder="1" applyAlignment="1">
      <alignment horizontal="center" vertical="center"/>
    </xf>
    <xf numFmtId="0" fontId="42" fillId="0" borderId="0" xfId="0" applyFont="1" applyBorder="1" applyAlignment="1">
      <alignment horizontal="left" vertical="center"/>
    </xf>
    <xf numFmtId="0" fontId="42" fillId="0" borderId="0" xfId="0" applyFont="1" applyBorder="1">
      <alignment vertical="center"/>
    </xf>
    <xf numFmtId="0" fontId="44" fillId="2" borderId="31" xfId="0" applyFont="1" applyFill="1" applyBorder="1" applyAlignment="1">
      <alignment horizontal="center" vertical="top"/>
    </xf>
    <xf numFmtId="0" fontId="44" fillId="2" borderId="31" xfId="0" applyFont="1" applyFill="1" applyBorder="1" applyAlignment="1">
      <alignment horizontal="left" vertical="center"/>
    </xf>
    <xf numFmtId="0" fontId="44" fillId="2" borderId="31"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0" applyFont="1" applyFill="1" applyBorder="1" applyAlignment="1">
      <alignment horizontal="left" vertical="center"/>
    </xf>
    <xf numFmtId="0" fontId="45" fillId="0" borderId="31" xfId="0" applyFont="1" applyFill="1" applyBorder="1" applyAlignment="1">
      <alignment horizontal="center" vertical="center"/>
    </xf>
    <xf numFmtId="0" fontId="45" fillId="0" borderId="31" xfId="0" applyFont="1" applyFill="1" applyBorder="1" applyAlignment="1">
      <alignment horizontal="left" vertical="center" wrapText="1"/>
    </xf>
    <xf numFmtId="0" fontId="45" fillId="5" borderId="31" xfId="0" applyFont="1" applyFill="1" applyBorder="1" applyAlignment="1">
      <alignment horizontal="left" vertical="center" wrapText="1"/>
    </xf>
    <xf numFmtId="0" fontId="45" fillId="5" borderId="31" xfId="0" applyFont="1" applyFill="1" applyBorder="1" applyAlignment="1">
      <alignment horizontal="center" vertical="center"/>
    </xf>
    <xf numFmtId="0" fontId="45" fillId="5" borderId="31" xfId="0" applyFont="1" applyFill="1" applyBorder="1" applyAlignment="1">
      <alignment horizontal="left" vertical="center"/>
    </xf>
    <xf numFmtId="0" fontId="45" fillId="0" borderId="31" xfId="0" applyFont="1" applyFill="1" applyBorder="1" applyAlignment="1">
      <alignment horizontal="center" vertical="center" wrapText="1"/>
    </xf>
    <xf numFmtId="0" fontId="35" fillId="0" borderId="31" xfId="0" applyFont="1" applyBorder="1" applyAlignment="1">
      <alignment horizontal="left" vertical="center"/>
    </xf>
    <xf numFmtId="0" fontId="60" fillId="0" borderId="31" xfId="15" applyFont="1" applyBorder="1" applyAlignment="1" applyProtection="1">
      <alignment vertical="center" wrapText="1"/>
    </xf>
    <xf numFmtId="0" fontId="61" fillId="0" borderId="0" xfId="0" applyFont="1" applyFill="1" applyBorder="1">
      <alignment vertical="center"/>
    </xf>
    <xf numFmtId="0" fontId="57" fillId="4" borderId="31" xfId="0" applyFont="1" applyFill="1" applyBorder="1" applyAlignment="1">
      <alignment horizontal="center" vertical="top"/>
    </xf>
    <xf numFmtId="0" fontId="57" fillId="4" borderId="31" xfId="16" applyFont="1" applyFill="1" applyBorder="1" applyAlignment="1">
      <alignment horizontal="center" vertical="center"/>
    </xf>
    <xf numFmtId="0" fontId="57" fillId="4" borderId="31" xfId="17" applyFont="1" applyFill="1" applyBorder="1" applyAlignment="1">
      <alignment horizontal="center" vertical="center"/>
    </xf>
    <xf numFmtId="0" fontId="57" fillId="4" borderId="31" xfId="18" applyFont="1" applyFill="1" applyBorder="1" applyAlignment="1">
      <alignment horizontal="center" vertical="center"/>
    </xf>
    <xf numFmtId="0" fontId="57" fillId="4" borderId="31" xfId="19" applyFont="1" applyFill="1" applyBorder="1" applyAlignment="1">
      <alignment horizontal="center" vertical="center"/>
    </xf>
    <xf numFmtId="0" fontId="57" fillId="4" borderId="31" xfId="19" applyFont="1" applyFill="1" applyBorder="1" applyAlignment="1">
      <alignment horizontal="left" vertical="center"/>
    </xf>
    <xf numFmtId="0" fontId="57" fillId="4" borderId="31" xfId="0" applyFont="1" applyFill="1" applyBorder="1" applyAlignment="1">
      <alignment horizontal="center" vertical="center"/>
    </xf>
    <xf numFmtId="0" fontId="45" fillId="0" borderId="31" xfId="16" applyFont="1" applyBorder="1" applyAlignment="1">
      <alignment horizontal="center" vertical="center"/>
    </xf>
    <xf numFmtId="0" fontId="45" fillId="0" borderId="31" xfId="17" applyFont="1" applyBorder="1" applyAlignment="1">
      <alignment horizontal="center" vertical="center"/>
    </xf>
    <xf numFmtId="0" fontId="45" fillId="0" borderId="31" xfId="18" applyFont="1" applyFill="1" applyBorder="1" applyAlignment="1">
      <alignment horizontal="center" vertical="center"/>
    </xf>
    <xf numFmtId="0" fontId="45" fillId="0" borderId="31" xfId="18" applyFont="1" applyBorder="1" applyAlignment="1">
      <alignment horizontal="center" vertical="center"/>
    </xf>
    <xf numFmtId="0" fontId="45" fillId="0" borderId="31" xfId="19" applyFont="1" applyBorder="1" applyAlignment="1">
      <alignment horizontal="center" vertical="center"/>
    </xf>
    <xf numFmtId="0" fontId="45" fillId="0" borderId="31" xfId="19" applyFont="1" applyBorder="1" applyAlignment="1">
      <alignment horizontal="left" vertical="center"/>
    </xf>
    <xf numFmtId="9" fontId="45" fillId="0" borderId="31" xfId="19" applyNumberFormat="1" applyFont="1" applyBorder="1" applyAlignment="1">
      <alignment horizontal="center" vertical="center"/>
    </xf>
    <xf numFmtId="0" fontId="45" fillId="0" borderId="31" xfId="19" applyFont="1" applyBorder="1" applyAlignment="1">
      <alignment horizontal="center" vertical="center" wrapText="1"/>
    </xf>
    <xf numFmtId="0" fontId="35" fillId="0" borderId="31" xfId="0" applyFont="1" applyBorder="1" applyAlignment="1">
      <alignment horizontal="center" vertical="center" wrapText="1"/>
    </xf>
    <xf numFmtId="0" fontId="56" fillId="4" borderId="31" xfId="0" applyFont="1" applyFill="1" applyBorder="1" applyAlignment="1">
      <alignment horizontal="center" vertical="center"/>
    </xf>
    <xf numFmtId="0" fontId="45" fillId="0" borderId="31" xfId="21" applyFont="1" applyBorder="1" applyAlignment="1">
      <alignment horizontal="center" vertical="center"/>
    </xf>
    <xf numFmtId="0" fontId="9" fillId="0" borderId="31" xfId="23" applyBorder="1" applyAlignment="1">
      <alignment horizontal="center" vertical="center"/>
    </xf>
    <xf numFmtId="0" fontId="45" fillId="0" borderId="31" xfId="24" applyFont="1" applyBorder="1" applyAlignment="1">
      <alignment horizontal="center" vertical="center"/>
    </xf>
    <xf numFmtId="0" fontId="45" fillId="0" borderId="31" xfId="24" applyFont="1" applyBorder="1" applyAlignment="1">
      <alignment horizontal="center" vertical="center" wrapText="1"/>
    </xf>
    <xf numFmtId="0" fontId="9" fillId="0" borderId="31" xfId="25" applyBorder="1" applyAlignment="1">
      <alignment horizontal="center" vertical="center"/>
    </xf>
    <xf numFmtId="0" fontId="9" fillId="0" borderId="31" xfId="29" applyBorder="1" applyAlignment="1">
      <alignment horizontal="center" vertical="center"/>
    </xf>
    <xf numFmtId="0" fontId="9" fillId="0" borderId="31" xfId="32" applyBorder="1" applyAlignment="1">
      <alignment horizontal="center" vertical="center"/>
    </xf>
    <xf numFmtId="0" fontId="9" fillId="0" borderId="31" xfId="34" applyBorder="1" applyAlignment="1">
      <alignment horizontal="center" vertical="center"/>
    </xf>
    <xf numFmtId="0" fontId="9" fillId="0" borderId="31" xfId="37" applyBorder="1" applyAlignment="1">
      <alignment horizontal="center" vertical="center"/>
    </xf>
    <xf numFmtId="0" fontId="9" fillId="0" borderId="31" xfId="38" applyBorder="1" applyAlignment="1">
      <alignment horizontal="center" vertical="center"/>
    </xf>
    <xf numFmtId="0" fontId="9" fillId="0" borderId="31" xfId="39" applyBorder="1" applyAlignment="1">
      <alignment horizontal="center" vertical="center"/>
    </xf>
    <xf numFmtId="0" fontId="45" fillId="0" borderId="31" xfId="20" applyNumberFormat="1" applyFont="1" applyFill="1" applyBorder="1" applyAlignment="1" applyProtection="1">
      <alignment horizontal="center" vertical="center"/>
    </xf>
    <xf numFmtId="0" fontId="9" fillId="0" borderId="31" xfId="40" applyBorder="1" applyAlignment="1">
      <alignment horizontal="center" vertical="center"/>
    </xf>
    <xf numFmtId="0" fontId="45" fillId="0" borderId="31" xfId="22" applyFont="1" applyBorder="1" applyAlignment="1">
      <alignment horizontal="center" vertical="center"/>
    </xf>
    <xf numFmtId="0" fontId="0" fillId="0" borderId="31" xfId="0" applyBorder="1">
      <alignment vertical="center"/>
    </xf>
    <xf numFmtId="0" fontId="45" fillId="0" borderId="31" xfId="24" applyNumberFormat="1" applyFont="1" applyFill="1" applyBorder="1" applyAlignment="1" applyProtection="1">
      <alignment horizontal="center" vertical="center"/>
    </xf>
    <xf numFmtId="0" fontId="9" fillId="0" borderId="31" xfId="41" applyBorder="1" applyAlignment="1">
      <alignment horizontal="center" vertical="center"/>
    </xf>
    <xf numFmtId="0" fontId="9" fillId="0" borderId="31" xfId="42" applyBorder="1" applyAlignment="1">
      <alignment horizontal="center" vertical="center"/>
    </xf>
    <xf numFmtId="0" fontId="9" fillId="0" borderId="31" xfId="43" applyBorder="1" applyAlignment="1">
      <alignment horizontal="center" vertical="center"/>
    </xf>
    <xf numFmtId="0" fontId="0" fillId="0" borderId="0" xfId="0" applyBorder="1" applyAlignment="1">
      <alignment horizontal="center" vertical="center"/>
    </xf>
    <xf numFmtId="0" fontId="35" fillId="0" borderId="0" xfId="0" applyFont="1" applyBorder="1" applyAlignment="1">
      <alignment vertical="center" textRotation="255"/>
    </xf>
    <xf numFmtId="0" fontId="35" fillId="0" borderId="1" xfId="0" applyFont="1" applyBorder="1">
      <alignment vertical="center"/>
    </xf>
    <xf numFmtId="0" fontId="35" fillId="5" borderId="1" xfId="0" applyFont="1" applyFill="1" applyBorder="1">
      <alignment vertical="center"/>
    </xf>
    <xf numFmtId="0" fontId="35" fillId="5" borderId="1" xfId="0" applyFont="1" applyFill="1" applyBorder="1" applyAlignment="1">
      <alignment vertical="center" wrapText="1"/>
    </xf>
    <xf numFmtId="0" fontId="59" fillId="0" borderId="1" xfId="15" applyBorder="1" applyAlignment="1" applyProtection="1">
      <alignment vertical="center"/>
    </xf>
    <xf numFmtId="0" fontId="59" fillId="8" borderId="0" xfId="15" applyFill="1" applyAlignment="1" applyProtection="1">
      <alignment vertical="top" wrapText="1"/>
    </xf>
    <xf numFmtId="0" fontId="35" fillId="0" borderId="1" xfId="0" quotePrefix="1" applyFont="1" applyBorder="1" applyAlignment="1">
      <alignment horizontal="center" vertical="center"/>
    </xf>
    <xf numFmtId="0" fontId="48" fillId="0" borderId="1" xfId="0" applyFont="1" applyBorder="1">
      <alignment vertical="center"/>
    </xf>
    <xf numFmtId="0" fontId="35" fillId="0" borderId="1" xfId="0" applyFont="1" applyBorder="1" applyAlignment="1">
      <alignment vertical="top" wrapText="1"/>
    </xf>
    <xf numFmtId="0" fontId="35" fillId="0" borderId="1" xfId="0" applyFont="1" applyBorder="1" applyAlignment="1">
      <alignment vertical="center" wrapText="1"/>
    </xf>
    <xf numFmtId="0" fontId="35" fillId="5" borderId="1" xfId="0" quotePrefix="1" applyFont="1" applyFill="1" applyBorder="1" applyAlignment="1">
      <alignment horizontal="center" vertical="center"/>
    </xf>
    <xf numFmtId="0" fontId="35" fillId="5" borderId="1" xfId="0" quotePrefix="1" applyFont="1" applyFill="1" applyBorder="1" applyAlignment="1">
      <alignment horizontal="center" vertical="center" wrapText="1"/>
    </xf>
    <xf numFmtId="0" fontId="35" fillId="0" borderId="1" xfId="0" applyFont="1" applyFill="1" applyBorder="1">
      <alignment vertical="center"/>
    </xf>
    <xf numFmtId="0" fontId="35" fillId="0" borderId="0" xfId="0" applyFont="1" applyAlignment="1">
      <alignment vertical="top" wrapText="1"/>
    </xf>
    <xf numFmtId="0" fontId="45" fillId="0" borderId="1"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59" fillId="0" borderId="1" xfId="15" applyBorder="1" applyAlignment="1" applyProtection="1">
      <alignment vertical="center"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lignment vertical="center"/>
    </xf>
    <xf numFmtId="0" fontId="35" fillId="0" borderId="0" xfId="0" applyFont="1" applyAlignment="1">
      <alignment vertical="center" textRotation="255"/>
    </xf>
    <xf numFmtId="0" fontId="42" fillId="0" borderId="37" xfId="0" applyFont="1" applyBorder="1" applyAlignment="1">
      <alignment horizontal="center" vertical="center"/>
    </xf>
    <xf numFmtId="0" fontId="42" fillId="0" borderId="24" xfId="0" applyFont="1" applyBorder="1" applyAlignment="1">
      <alignment horizontal="center" vertical="center"/>
    </xf>
    <xf numFmtId="0" fontId="65" fillId="0" borderId="0" xfId="13" applyFont="1" applyBorder="1">
      <alignment vertical="center"/>
    </xf>
    <xf numFmtId="0" fontId="65" fillId="0" borderId="0" xfId="13" applyFont="1" applyBorder="1" applyAlignment="1">
      <alignment horizontal="center" vertical="center"/>
    </xf>
    <xf numFmtId="0" fontId="65" fillId="0" borderId="0" xfId="13" applyFont="1" applyBorder="1" applyAlignment="1">
      <alignment horizontal="left" vertical="center"/>
    </xf>
    <xf numFmtId="0" fontId="66" fillId="0" borderId="0" xfId="0" applyFont="1" applyBorder="1">
      <alignment vertical="center"/>
    </xf>
    <xf numFmtId="0" fontId="66" fillId="0" borderId="0" xfId="0" applyFont="1" applyBorder="1" applyAlignment="1">
      <alignment horizontal="center" vertical="center"/>
    </xf>
    <xf numFmtId="0" fontId="67" fillId="2" borderId="1" xfId="13" applyFont="1" applyFill="1" applyBorder="1" applyAlignment="1">
      <alignment horizontal="center" vertical="center"/>
    </xf>
    <xf numFmtId="0" fontId="67" fillId="2" borderId="1" xfId="13" applyFont="1" applyFill="1" applyBorder="1" applyAlignment="1">
      <alignment horizontal="center" vertical="center" wrapText="1"/>
    </xf>
    <xf numFmtId="0" fontId="65" fillId="5" borderId="0" xfId="13" applyFont="1" applyFill="1" applyBorder="1" applyAlignment="1">
      <alignment horizontal="center" vertical="center"/>
    </xf>
    <xf numFmtId="0" fontId="9" fillId="5" borderId="1" xfId="13" applyFill="1" applyBorder="1" applyAlignment="1">
      <alignment horizontal="center" vertical="center"/>
    </xf>
    <xf numFmtId="0" fontId="68" fillId="5" borderId="0" xfId="13" applyFont="1" applyFill="1" applyBorder="1">
      <alignment vertical="center"/>
    </xf>
    <xf numFmtId="0" fontId="65" fillId="5" borderId="0" xfId="13" applyFont="1" applyFill="1" applyBorder="1">
      <alignment vertical="center"/>
    </xf>
    <xf numFmtId="0" fontId="9" fillId="5" borderId="1" xfId="13" applyFill="1" applyBorder="1" applyAlignment="1">
      <alignment horizontal="center" vertical="center" wrapText="1"/>
    </xf>
    <xf numFmtId="0" fontId="59" fillId="5" borderId="1" xfId="15" applyFill="1" applyBorder="1" applyAlignment="1" applyProtection="1">
      <alignment horizontal="center" vertical="center" wrapText="1"/>
    </xf>
    <xf numFmtId="0" fontId="59" fillId="5" borderId="0" xfId="15" applyFill="1" applyBorder="1" applyAlignment="1" applyProtection="1">
      <alignment vertical="center" wrapText="1"/>
    </xf>
    <xf numFmtId="0" fontId="0" fillId="5" borderId="0" xfId="0" applyFill="1" applyBorder="1">
      <alignment vertical="center"/>
    </xf>
    <xf numFmtId="0" fontId="69" fillId="5" borderId="0" xfId="0" applyFont="1" applyFill="1" applyBorder="1">
      <alignment vertical="center"/>
    </xf>
    <xf numFmtId="0" fontId="65" fillId="5" borderId="1" xfId="13" applyFont="1" applyFill="1" applyBorder="1" applyAlignment="1">
      <alignment horizontal="center" vertical="center" wrapText="1"/>
    </xf>
    <xf numFmtId="0" fontId="68" fillId="5" borderId="1" xfId="13" applyFont="1" applyFill="1" applyBorder="1" applyAlignment="1">
      <alignment horizontal="center" vertical="center"/>
    </xf>
    <xf numFmtId="0" fontId="6" fillId="0" borderId="1" xfId="0" applyFont="1" applyFill="1" applyBorder="1" applyAlignment="1">
      <alignment horizontal="center" vertical="center" wrapText="1"/>
    </xf>
    <xf numFmtId="0" fontId="65" fillId="0" borderId="1" xfId="13" applyFont="1" applyBorder="1" applyAlignment="1">
      <alignment horizontal="center" vertical="center"/>
    </xf>
    <xf numFmtId="0" fontId="35" fillId="0" borderId="1" xfId="0" applyFont="1" applyBorder="1" applyAlignment="1">
      <alignment vertical="center"/>
    </xf>
    <xf numFmtId="0" fontId="35" fillId="0" borderId="1" xfId="0" applyFont="1" applyFill="1" applyBorder="1" applyAlignment="1">
      <alignment vertical="center"/>
    </xf>
    <xf numFmtId="0" fontId="55" fillId="2" borderId="1" xfId="0" applyFont="1" applyFill="1" applyBorder="1" applyAlignment="1">
      <alignment horizontal="center" vertical="center"/>
    </xf>
    <xf numFmtId="0" fontId="9" fillId="0" borderId="1" xfId="44"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70" fillId="4" borderId="1" xfId="45" applyFont="1" applyFill="1" applyBorder="1" applyAlignment="1">
      <alignment horizontal="center" vertical="center" wrapText="1"/>
    </xf>
    <xf numFmtId="0" fontId="70" fillId="4" borderId="12" xfId="45" applyFont="1" applyFill="1" applyBorder="1" applyAlignment="1">
      <alignment horizontal="center" vertical="center" wrapText="1"/>
    </xf>
    <xf numFmtId="0" fontId="26" fillId="0" borderId="12" xfId="45" applyFont="1" applyBorder="1" applyAlignment="1">
      <alignment horizontal="center" vertical="top" wrapText="1"/>
    </xf>
    <xf numFmtId="0" fontId="26" fillId="9" borderId="12" xfId="45" applyFont="1" applyFill="1" applyBorder="1" applyAlignment="1">
      <alignment horizontal="center" vertical="top" wrapText="1"/>
    </xf>
    <xf numFmtId="0" fontId="26" fillId="10" borderId="12" xfId="45" applyFont="1" applyFill="1" applyBorder="1" applyAlignment="1">
      <alignment horizontal="center" vertical="top" wrapText="1"/>
    </xf>
    <xf numFmtId="0" fontId="26" fillId="11" borderId="12" xfId="45" applyFont="1" applyFill="1" applyBorder="1" applyAlignment="1">
      <alignment horizontal="center" vertical="top" wrapText="1"/>
    </xf>
    <xf numFmtId="0" fontId="26" fillId="12" borderId="12" xfId="45" applyFont="1" applyFill="1" applyBorder="1" applyAlignment="1">
      <alignment horizontal="center" vertical="top" wrapText="1"/>
    </xf>
    <xf numFmtId="0" fontId="26" fillId="13" borderId="12" xfId="45" applyFont="1" applyFill="1" applyBorder="1" applyAlignment="1">
      <alignment horizontal="center" vertical="top" wrapText="1"/>
    </xf>
    <xf numFmtId="0" fontId="26" fillId="14" borderId="12" xfId="45" applyFont="1" applyFill="1" applyBorder="1" applyAlignment="1">
      <alignment horizontal="center" vertical="top" wrapText="1"/>
    </xf>
    <xf numFmtId="0" fontId="26" fillId="15" borderId="12" xfId="45" applyFont="1" applyFill="1" applyBorder="1" applyAlignment="1">
      <alignment horizontal="center" vertical="top" wrapText="1"/>
    </xf>
    <xf numFmtId="0" fontId="26" fillId="16" borderId="12" xfId="45" applyFont="1" applyFill="1" applyBorder="1" applyAlignment="1">
      <alignment horizontal="center" vertical="top" wrapText="1"/>
    </xf>
    <xf numFmtId="0" fontId="26" fillId="17" borderId="12" xfId="45" applyFont="1" applyFill="1" applyBorder="1" applyAlignment="1">
      <alignment horizontal="center" vertical="top" wrapText="1"/>
    </xf>
    <xf numFmtId="0" fontId="32" fillId="0" borderId="0" xfId="46" applyFont="1" applyFill="1" applyBorder="1" applyAlignment="1">
      <alignment horizontal="center" vertical="center"/>
    </xf>
    <xf numFmtId="0" fontId="43" fillId="2" borderId="1" xfId="0" applyFont="1" applyFill="1" applyBorder="1" applyAlignment="1">
      <alignment horizontal="center" vertical="top"/>
    </xf>
    <xf numFmtId="0" fontId="42" fillId="0" borderId="1" xfId="0" applyFont="1" applyBorder="1" applyAlignment="1">
      <alignment horizontal="center" vertical="top"/>
    </xf>
    <xf numFmtId="0" fontId="42" fillId="0" borderId="1" xfId="0" applyFont="1" applyBorder="1" applyAlignment="1">
      <alignment horizontal="left" vertical="center"/>
    </xf>
    <xf numFmtId="0" fontId="42" fillId="0" borderId="1" xfId="0" applyFont="1" applyBorder="1" applyAlignment="1">
      <alignment horizontal="left" vertical="top" wrapText="1"/>
    </xf>
    <xf numFmtId="0" fontId="42" fillId="0" borderId="1" xfId="0" applyFont="1" applyBorder="1" applyAlignment="1">
      <alignment horizontal="left" vertical="top"/>
    </xf>
    <xf numFmtId="0" fontId="44" fillId="2" borderId="1" xfId="0" applyFont="1" applyFill="1" applyBorder="1" applyAlignment="1">
      <alignment horizontal="center" vertical="top"/>
    </xf>
    <xf numFmtId="0" fontId="56" fillId="6" borderId="1" xfId="0" applyFont="1" applyFill="1" applyBorder="1" applyAlignment="1">
      <alignment horizontal="center" vertical="top"/>
    </xf>
    <xf numFmtId="0" fontId="35"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0" fontId="35" fillId="0" borderId="0" xfId="0" applyFont="1" applyBorder="1" applyAlignment="1">
      <alignment vertical="center" wrapText="1"/>
    </xf>
    <xf numFmtId="0" fontId="57" fillId="5" borderId="1" xfId="0" applyFont="1" applyFill="1" applyBorder="1" applyAlignment="1">
      <alignment horizontal="center" vertical="center"/>
    </xf>
    <xf numFmtId="0" fontId="0" fillId="0" borderId="1" xfId="0" applyBorder="1">
      <alignmen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39" xfId="0" applyBorder="1">
      <alignment vertical="center"/>
    </xf>
    <xf numFmtId="0" fontId="3" fillId="2" borderId="40" xfId="0" applyFont="1" applyFill="1" applyBorder="1" applyAlignment="1">
      <alignment horizontal="center" vertical="center"/>
    </xf>
    <xf numFmtId="0" fontId="0" fillId="0" borderId="38" xfId="0" applyBorder="1">
      <alignment vertical="center"/>
    </xf>
    <xf numFmtId="0" fontId="0" fillId="0" borderId="41" xfId="0" applyBorder="1">
      <alignment vertical="center"/>
    </xf>
    <xf numFmtId="14"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1" fillId="3" borderId="1" xfId="1" applyFont="1" applyFill="1" applyBorder="1" applyAlignment="1">
      <alignment horizontal="left" vertical="center" indent="1"/>
    </xf>
    <xf numFmtId="0" fontId="13" fillId="3" borderId="1" xfId="1" applyFont="1" applyFill="1" applyBorder="1" applyAlignment="1">
      <alignment horizontal="left" vertical="center" indent="1"/>
    </xf>
    <xf numFmtId="0" fontId="3" fillId="2" borderId="1" xfId="1" applyFont="1" applyFill="1" applyBorder="1" applyAlignment="1">
      <alignment horizontal="left" vertical="center" indent="1"/>
    </xf>
    <xf numFmtId="176" fontId="11" fillId="3" borderId="1" xfId="1" applyNumberFormat="1" applyFont="1" applyFill="1" applyBorder="1" applyAlignment="1">
      <alignment horizontal="left" vertical="center" indent="1"/>
    </xf>
    <xf numFmtId="0" fontId="3" fillId="2" borderId="1" xfId="1"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178"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178" fontId="17" fillId="0"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protection locked="0"/>
    </xf>
    <xf numFmtId="0" fontId="17" fillId="4" borderId="1" xfId="3"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textRotation="89" wrapText="1"/>
      <protection locked="0"/>
    </xf>
    <xf numFmtId="0" fontId="22" fillId="0" borderId="1" xfId="0" applyFont="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178" fontId="24" fillId="2" borderId="1" xfId="2" applyNumberFormat="1" applyFont="1" applyFill="1" applyBorder="1" applyAlignment="1" applyProtection="1">
      <alignment horizontal="center" vertical="center" wrapText="1"/>
      <protection locked="0"/>
    </xf>
    <xf numFmtId="178" fontId="24" fillId="2"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14"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left" vertical="center" wrapText="1"/>
    </xf>
    <xf numFmtId="0" fontId="17" fillId="0" borderId="9" xfId="0" applyFont="1" applyFill="1" applyBorder="1" applyAlignment="1">
      <alignment horizontal="center" vertical="center"/>
    </xf>
    <xf numFmtId="0" fontId="34" fillId="2"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7" fillId="0" borderId="1" xfId="0" applyFont="1" applyBorder="1" applyAlignment="1">
      <alignment horizontal="center" vertical="center"/>
    </xf>
    <xf numFmtId="0" fontId="33" fillId="2"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Border="1" applyAlignment="1">
      <alignment horizontal="left" vertical="center"/>
    </xf>
    <xf numFmtId="0" fontId="40" fillId="2" borderId="1" xfId="13" applyNumberFormat="1" applyFont="1" applyFill="1" applyBorder="1" applyAlignment="1">
      <alignment horizontal="center" vertical="center"/>
    </xf>
    <xf numFmtId="0" fontId="39" fillId="2" borderId="1" xfId="1" applyFont="1" applyFill="1" applyBorder="1" applyAlignment="1">
      <alignment horizontal="center" vertical="center"/>
    </xf>
    <xf numFmtId="0" fontId="46" fillId="0" borderId="1" xfId="1" applyFont="1" applyBorder="1" applyAlignment="1">
      <alignment horizontal="center" vertical="center" textRotation="255"/>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44" fillId="2" borderId="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35" fillId="5"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42" fillId="5" borderId="1" xfId="0" applyFont="1" applyFill="1" applyBorder="1" applyAlignment="1">
      <alignment horizontal="center" vertical="center"/>
    </xf>
    <xf numFmtId="0" fontId="42" fillId="0" borderId="1" xfId="0" applyFont="1" applyFill="1" applyBorder="1" applyAlignment="1">
      <alignment horizontal="center" vertical="center"/>
    </xf>
    <xf numFmtId="0" fontId="32" fillId="5" borderId="24" xfId="0" applyFont="1" applyFill="1" applyBorder="1" applyAlignment="1">
      <alignment horizontal="center" vertical="center" wrapText="1"/>
    </xf>
    <xf numFmtId="0" fontId="44" fillId="2" borderId="24" xfId="0" applyFont="1" applyFill="1" applyBorder="1" applyAlignment="1">
      <alignment horizontal="center" vertical="center"/>
    </xf>
    <xf numFmtId="0" fontId="45" fillId="0" borderId="24" xfId="0" applyFont="1" applyFill="1" applyBorder="1" applyAlignment="1">
      <alignment horizontal="center" vertical="center"/>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24" xfId="0" applyFont="1" applyFill="1" applyBorder="1" applyAlignment="1">
      <alignment horizontal="left" vertical="center" wrapText="1"/>
    </xf>
    <xf numFmtId="0" fontId="45" fillId="0" borderId="24" xfId="0" applyFont="1" applyFill="1" applyBorder="1" applyAlignment="1">
      <alignment horizontal="left" vertical="center"/>
    </xf>
    <xf numFmtId="0" fontId="45" fillId="5" borderId="24" xfId="0" applyFont="1" applyFill="1" applyBorder="1" applyAlignment="1">
      <alignment horizontal="center" vertical="center"/>
    </xf>
    <xf numFmtId="0" fontId="57" fillId="4" borderId="31"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0" applyFont="1" applyFill="1" applyBorder="1" applyAlignment="1">
      <alignment horizontal="center" vertical="center"/>
    </xf>
    <xf numFmtId="0" fontId="32" fillId="5" borderId="31" xfId="0" applyFont="1" applyFill="1" applyBorder="1" applyAlignment="1">
      <alignment horizontal="center" vertical="center" wrapText="1"/>
    </xf>
    <xf numFmtId="0" fontId="44" fillId="2" borderId="31" xfId="0" applyFont="1" applyFill="1" applyBorder="1" applyAlignment="1">
      <alignment horizontal="center" vertical="center"/>
    </xf>
    <xf numFmtId="0" fontId="45" fillId="0" borderId="31" xfId="0" applyFont="1" applyFill="1" applyBorder="1" applyAlignment="1">
      <alignment horizontal="center" vertical="center" wrapText="1"/>
    </xf>
    <xf numFmtId="0" fontId="45" fillId="5" borderId="31" xfId="0" applyFont="1" applyFill="1" applyBorder="1" applyAlignment="1">
      <alignment horizontal="center" vertical="center"/>
    </xf>
    <xf numFmtId="0" fontId="45" fillId="0" borderId="31" xfId="16" applyFont="1" applyBorder="1" applyAlignment="1">
      <alignment horizontal="center" vertical="center"/>
    </xf>
    <xf numFmtId="0" fontId="55" fillId="2" borderId="31" xfId="0" applyFont="1" applyFill="1" applyBorder="1" applyAlignment="1">
      <alignment horizontal="center" vertical="center"/>
    </xf>
    <xf numFmtId="0" fontId="35" fillId="0" borderId="31" xfId="0" applyFont="1" applyBorder="1" applyAlignment="1">
      <alignment horizontal="center" vertical="center" wrapText="1"/>
    </xf>
    <xf numFmtId="0" fontId="45" fillId="0" borderId="31" xfId="22" applyFont="1" applyBorder="1" applyAlignment="1">
      <alignment horizontal="center" vertical="center"/>
    </xf>
    <xf numFmtId="0" fontId="35" fillId="0" borderId="31" xfId="0" applyFont="1" applyBorder="1" applyAlignment="1">
      <alignment horizontal="center" vertical="top" wrapText="1"/>
    </xf>
    <xf numFmtId="0" fontId="45" fillId="0" borderId="31" xfId="20" applyFont="1" applyBorder="1" applyAlignment="1">
      <alignment horizontal="center" vertical="center"/>
    </xf>
    <xf numFmtId="0" fontId="45" fillId="0" borderId="31" xfId="24" applyFont="1" applyBorder="1" applyAlignment="1">
      <alignment horizontal="left" vertical="center"/>
    </xf>
    <xf numFmtId="0" fontId="56" fillId="4" borderId="31" xfId="0" applyFont="1" applyFill="1" applyBorder="1" applyAlignment="1">
      <alignment horizontal="center" vertical="center"/>
    </xf>
    <xf numFmtId="0" fontId="45" fillId="0" borderId="31" xfId="24" applyFont="1" applyBorder="1" applyAlignment="1">
      <alignment horizontal="left" vertical="center" wrapText="1"/>
    </xf>
    <xf numFmtId="0" fontId="45" fillId="0" borderId="31" xfId="27" applyFont="1" applyBorder="1" applyAlignment="1">
      <alignment horizontal="center" vertical="center"/>
    </xf>
    <xf numFmtId="0" fontId="45" fillId="0" borderId="31" xfId="26" applyFont="1" applyBorder="1" applyAlignment="1">
      <alignment horizontal="center" vertical="center"/>
    </xf>
    <xf numFmtId="0" fontId="45" fillId="0" borderId="31" xfId="28" applyFont="1" applyBorder="1" applyAlignment="1">
      <alignment horizontal="center" vertical="center"/>
    </xf>
    <xf numFmtId="0" fontId="45" fillId="0" borderId="31" xfId="30" applyFont="1" applyBorder="1" applyAlignment="1">
      <alignment horizontal="center" vertical="center"/>
    </xf>
    <xf numFmtId="0" fontId="45" fillId="0" borderId="31" xfId="31" applyFont="1" applyBorder="1" applyAlignment="1">
      <alignment horizontal="center" vertical="center"/>
    </xf>
    <xf numFmtId="0" fontId="45" fillId="0" borderId="31" xfId="33" applyFont="1" applyBorder="1" applyAlignment="1">
      <alignment horizontal="center" vertical="center"/>
    </xf>
    <xf numFmtId="0" fontId="45" fillId="0" borderId="31" xfId="35" applyFont="1" applyBorder="1" applyAlignment="1">
      <alignment horizontal="center" vertical="center"/>
    </xf>
    <xf numFmtId="0" fontId="45" fillId="0" borderId="31" xfId="36" applyFont="1" applyBorder="1" applyAlignment="1">
      <alignment horizontal="center" vertical="center"/>
    </xf>
    <xf numFmtId="0" fontId="45" fillId="0" borderId="31" xfId="20" applyNumberFormat="1" applyFont="1" applyFill="1" applyBorder="1" applyAlignment="1" applyProtection="1">
      <alignment horizontal="center" vertical="center"/>
    </xf>
    <xf numFmtId="0" fontId="45" fillId="0" borderId="31" xfId="24" applyNumberFormat="1" applyFont="1" applyFill="1" applyBorder="1" applyAlignment="1" applyProtection="1">
      <alignment horizontal="left" vertical="center"/>
    </xf>
    <xf numFmtId="0" fontId="45" fillId="0" borderId="31" xfId="24" applyFont="1" applyBorder="1" applyAlignment="1">
      <alignment horizontal="center" vertical="center"/>
    </xf>
    <xf numFmtId="0" fontId="44"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0" fillId="0" borderId="1" xfId="0" applyBorder="1" applyAlignment="1">
      <alignment horizontal="center" vertical="top"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32" fillId="5" borderId="30"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5" fillId="0" borderId="1" xfId="0" applyFont="1" applyFill="1" applyBorder="1" applyAlignment="1">
      <alignment vertical="center" wrapText="1"/>
    </xf>
    <xf numFmtId="0" fontId="9" fillId="0" borderId="1" xfId="14" applyFill="1" applyBorder="1" applyAlignment="1">
      <alignment horizontal="center" vertical="center"/>
    </xf>
    <xf numFmtId="0" fontId="42" fillId="0" borderId="10" xfId="0" applyFont="1" applyBorder="1" applyAlignment="1">
      <alignment horizontal="center" vertical="center" wrapText="1"/>
    </xf>
    <xf numFmtId="0" fontId="35" fillId="5" borderId="1" xfId="0" applyFont="1" applyFill="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5" borderId="1" xfId="0" applyFont="1" applyFill="1" applyBorder="1" applyAlignment="1">
      <alignment horizontal="left" vertical="center" wrapTex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5" borderId="1" xfId="0" quotePrefix="1" applyFont="1" applyFill="1" applyBorder="1" applyAlignment="1">
      <alignment horizontal="center" vertical="center"/>
    </xf>
    <xf numFmtId="0" fontId="62" fillId="0" borderId="1" xfId="0" applyFont="1" applyBorder="1" applyAlignment="1">
      <alignment horizontal="center" vertical="center" textRotation="255" wrapText="1"/>
    </xf>
    <xf numFmtId="0" fontId="63" fillId="0" borderId="1" xfId="0" applyFont="1" applyBorder="1" applyAlignment="1">
      <alignment horizontal="center" vertical="center" textRotation="255"/>
    </xf>
    <xf numFmtId="0" fontId="0" fillId="0" borderId="1" xfId="0" applyFill="1" applyBorder="1" applyAlignment="1">
      <alignment horizontal="center" vertical="center"/>
    </xf>
    <xf numFmtId="0" fontId="64" fillId="0" borderId="1" xfId="0" applyFont="1" applyFill="1" applyBorder="1" applyAlignment="1">
      <alignment horizontal="center" vertical="center" textRotation="255"/>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center" vertical="center"/>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45" fillId="0" borderId="12"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67" fillId="2" borderId="1" xfId="13" applyFont="1" applyFill="1" applyBorder="1" applyAlignment="1">
      <alignment horizontal="center" vertical="center"/>
    </xf>
    <xf numFmtId="0" fontId="69" fillId="4" borderId="1" xfId="0" applyFont="1" applyFill="1" applyBorder="1" applyAlignment="1">
      <alignment horizontal="center" vertical="center"/>
    </xf>
    <xf numFmtId="0" fontId="70" fillId="4" borderId="1" xfId="45" applyFont="1" applyFill="1" applyBorder="1" applyAlignment="1">
      <alignment horizontal="center" vertical="center" wrapText="1"/>
    </xf>
    <xf numFmtId="0" fontId="26" fillId="0" borderId="1" xfId="45" applyFont="1" applyBorder="1" applyAlignment="1">
      <alignment horizontal="center" vertical="top" wrapText="1"/>
    </xf>
    <xf numFmtId="0" fontId="26" fillId="0" borderId="1" xfId="45" applyFont="1" applyBorder="1" applyAlignment="1">
      <alignment horizontal="center" vertical="center"/>
    </xf>
    <xf numFmtId="0" fontId="56" fillId="6"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43" fillId="2" borderId="1" xfId="0" applyFont="1" applyFill="1" applyBorder="1" applyAlignment="1">
      <alignment horizontal="center" vertical="top"/>
    </xf>
    <xf numFmtId="0" fontId="44" fillId="2" borderId="1" xfId="0" applyFont="1" applyFill="1" applyBorder="1" applyAlignment="1">
      <alignment horizontal="center" vertical="top"/>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0" xfId="0" applyFont="1" applyFill="1" applyBorder="1" applyAlignment="1">
      <alignment horizontal="center" vertical="center"/>
    </xf>
  </cellXfs>
  <cellStyles count="47">
    <cellStyle name="표준" xfId="0" builtinId="0"/>
    <cellStyle name="표준 10" xfId="13"/>
    <cellStyle name="표준 13" xfId="46"/>
    <cellStyle name="표준 2" xfId="1"/>
    <cellStyle name="표준 2 2" xfId="4"/>
    <cellStyle name="표준 22" xfId="45"/>
    <cellStyle name="표준 31" xfId="44"/>
    <cellStyle name="표준 42" xfId="22"/>
    <cellStyle name="표준 45" xfId="26"/>
    <cellStyle name="표준 48" xfId="27"/>
    <cellStyle name="표준 50" xfId="28"/>
    <cellStyle name="표준 52" xfId="30"/>
    <cellStyle name="표준 54" xfId="9"/>
    <cellStyle name="표준 55" xfId="5"/>
    <cellStyle name="표준 56" xfId="31"/>
    <cellStyle name="표준 58" xfId="33"/>
    <cellStyle name="표준 60" xfId="35"/>
    <cellStyle name="표준 62" xfId="36"/>
    <cellStyle name="표준 63" xfId="6"/>
    <cellStyle name="표준 64" xfId="7"/>
    <cellStyle name="표준 65" xfId="8"/>
    <cellStyle name="표준 66" xfId="10"/>
    <cellStyle name="표준 67" xfId="11"/>
    <cellStyle name="표준 68" xfId="12"/>
    <cellStyle name="표준 69" xfId="24"/>
    <cellStyle name="표준 70" xfId="21"/>
    <cellStyle name="표준 71" xfId="20"/>
    <cellStyle name="표준 72" xfId="16"/>
    <cellStyle name="표준 73" xfId="17"/>
    <cellStyle name="표준 74" xfId="19"/>
    <cellStyle name="표준 75" xfId="18"/>
    <cellStyle name="표준 76" xfId="14"/>
    <cellStyle name="표준 78" xfId="23"/>
    <cellStyle name="표준 79" xfId="25"/>
    <cellStyle name="표준 80" xfId="29"/>
    <cellStyle name="표준 81" xfId="32"/>
    <cellStyle name="표준 83" xfId="34"/>
    <cellStyle name="표준 84" xfId="37"/>
    <cellStyle name="표준 85" xfId="38"/>
    <cellStyle name="표준 87" xfId="39"/>
    <cellStyle name="표준 88" xfId="40"/>
    <cellStyle name="표준 89" xfId="41"/>
    <cellStyle name="표준 90" xfId="42"/>
    <cellStyle name="표준 91" xfId="43"/>
    <cellStyle name="표준_관리자용(Ver.002)" xfId="3"/>
    <cellStyle name="표준_네오위즈PC방_상품&amp;요금결제외모든페이지Checklist_정자림" xfId="2"/>
    <cellStyle name="하이퍼링크" xfId="15" builtinId="8"/>
  </cellStyles>
  <dxfs count="100">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909112977618844"/>
          <c:y val="0.18400035937570194"/>
          <c:w val="0.7755692576589307"/>
          <c:h val="0.72000140625276265"/>
        </c:manualLayout>
      </c:layout>
      <c:bar3DChart>
        <c:barDir val="col"/>
        <c:grouping val="clustered"/>
        <c:varyColors val="0"/>
        <c:ser>
          <c:idx val="0"/>
          <c:order val="0"/>
          <c:invertIfNegative val="0"/>
          <c:dLbls>
            <c:dLbl>
              <c:idx val="0"/>
              <c:layout>
                <c:manualLayout>
                  <c:x val="2.1280225082146692E-2"/>
                  <c:y val="1.432237720239624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TestResult!$O$38</c:f>
              <c:numCache>
                <c:formatCode>0.00%</c:formatCode>
                <c:ptCount val="1"/>
                <c:pt idx="0">
                  <c:v>0.88701517706576727</c:v>
                </c:pt>
              </c:numCache>
            </c:numRef>
          </c:val>
        </c:ser>
        <c:dLbls>
          <c:showLegendKey val="0"/>
          <c:showVal val="1"/>
          <c:showCatName val="0"/>
          <c:showSerName val="0"/>
          <c:showPercent val="0"/>
          <c:showBubbleSize val="0"/>
        </c:dLbls>
        <c:gapWidth val="150"/>
        <c:shape val="box"/>
        <c:axId val="40495616"/>
        <c:axId val="40496176"/>
        <c:axId val="0"/>
      </c:bar3DChart>
      <c:catAx>
        <c:axId val="40495616"/>
        <c:scaling>
          <c:orientation val="minMax"/>
        </c:scaling>
        <c:delete val="1"/>
        <c:axPos val="b"/>
        <c:numFmt formatCode="0.00%" sourceLinked="1"/>
        <c:majorTickMark val="out"/>
        <c:minorTickMark val="none"/>
        <c:tickLblPos val="none"/>
        <c:crossAx val="40496176"/>
        <c:crosses val="autoZero"/>
        <c:auto val="1"/>
        <c:lblAlgn val="ctr"/>
        <c:lblOffset val="100"/>
        <c:noMultiLvlLbl val="0"/>
      </c:catAx>
      <c:valAx>
        <c:axId val="40496176"/>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0495616"/>
        <c:crosses val="autoZero"/>
        <c:crossBetween val="between"/>
        <c:majorUnit val="0.1"/>
        <c:minorUnit val="5.0000000000000114E-3"/>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Fail Rate</a:t>
            </a:r>
          </a:p>
        </c:rich>
      </c:tx>
      <c:layout>
        <c:manualLayout>
          <c:xMode val="edge"/>
          <c:yMode val="edge"/>
          <c:x val="0.38632426468975911"/>
          <c:y val="3.9840604160366701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64022662889521"/>
          <c:y val="0.18326693227092813"/>
          <c:w val="0.77620396600566577"/>
          <c:h val="0.7211155378486056"/>
        </c:manualLayout>
      </c:layout>
      <c:bar3DChart>
        <c:barDir val="col"/>
        <c:grouping val="clustered"/>
        <c:varyColors val="0"/>
        <c:ser>
          <c:idx val="0"/>
          <c:order val="0"/>
          <c:invertIfNegative val="0"/>
          <c:dLbls>
            <c:dLbl>
              <c:idx val="0"/>
              <c:layout>
                <c:manualLayout>
                  <c:x val="2.2682221379551396E-2"/>
                  <c:y val="-1.696939277012632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TestResult!$P$38</c:f>
              <c:numCache>
                <c:formatCode>0.00%</c:formatCode>
                <c:ptCount val="1"/>
                <c:pt idx="0">
                  <c:v>0.11298482293423272</c:v>
                </c:pt>
              </c:numCache>
            </c:numRef>
          </c:val>
        </c:ser>
        <c:dLbls>
          <c:showLegendKey val="0"/>
          <c:showVal val="1"/>
          <c:showCatName val="0"/>
          <c:showSerName val="0"/>
          <c:showPercent val="0"/>
          <c:showBubbleSize val="0"/>
        </c:dLbls>
        <c:gapWidth val="150"/>
        <c:shape val="box"/>
        <c:axId val="40498416"/>
        <c:axId val="40498976"/>
        <c:axId val="0"/>
      </c:bar3DChart>
      <c:catAx>
        <c:axId val="40498416"/>
        <c:scaling>
          <c:orientation val="minMax"/>
        </c:scaling>
        <c:delete val="1"/>
        <c:axPos val="b"/>
        <c:majorTickMark val="out"/>
        <c:minorTickMark val="none"/>
        <c:tickLblPos val="none"/>
        <c:crossAx val="40498976"/>
        <c:crosses val="autoZero"/>
        <c:auto val="1"/>
        <c:lblAlgn val="ctr"/>
        <c:lblOffset val="100"/>
        <c:noMultiLvlLbl val="0"/>
      </c:catAx>
      <c:valAx>
        <c:axId val="40498976"/>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0498416"/>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Cover Rate</a:t>
            </a:r>
          </a:p>
        </c:rich>
      </c:tx>
      <c:layout>
        <c:manualLayout>
          <c:xMode val="edge"/>
          <c:yMode val="edge"/>
          <c:x val="0.34824556401201939"/>
          <c:y val="3.968253968253968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19252679347301"/>
          <c:y val="0.18254038992897595"/>
          <c:w val="0.7768383012179475"/>
          <c:h val="0.72222502102330965"/>
        </c:manualLayout>
      </c:layout>
      <c:bar3DChart>
        <c:barDir val="col"/>
        <c:grouping val="clustered"/>
        <c:varyColors val="0"/>
        <c:ser>
          <c:idx val="0"/>
          <c:order val="0"/>
          <c:invertIfNegative val="0"/>
          <c:dLbls>
            <c:dLbl>
              <c:idx val="0"/>
              <c:layout>
                <c:manualLayout>
                  <c:x val="2.1251146156550212E-2"/>
                  <c:y val="-8.3280704192193508E-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TestResult!$Q$38</c:f>
              <c:numCache>
                <c:formatCode>0.00%</c:formatCode>
                <c:ptCount val="1"/>
                <c:pt idx="0">
                  <c:v>0.45353728489483747</c:v>
                </c:pt>
              </c:numCache>
            </c:numRef>
          </c:val>
        </c:ser>
        <c:dLbls>
          <c:showLegendKey val="0"/>
          <c:showVal val="1"/>
          <c:showCatName val="0"/>
          <c:showSerName val="0"/>
          <c:showPercent val="0"/>
          <c:showBubbleSize val="0"/>
        </c:dLbls>
        <c:gapWidth val="150"/>
        <c:shape val="box"/>
        <c:axId val="250380400"/>
        <c:axId val="250380960"/>
        <c:axId val="0"/>
      </c:bar3DChart>
      <c:catAx>
        <c:axId val="250380400"/>
        <c:scaling>
          <c:orientation val="minMax"/>
        </c:scaling>
        <c:delete val="1"/>
        <c:axPos val="b"/>
        <c:majorTickMark val="out"/>
        <c:minorTickMark val="none"/>
        <c:tickLblPos val="none"/>
        <c:crossAx val="250380960"/>
        <c:crosses val="autoZero"/>
        <c:auto val="1"/>
        <c:lblAlgn val="ctr"/>
        <c:lblOffset val="100"/>
        <c:noMultiLvlLbl val="0"/>
      </c:catAx>
      <c:valAx>
        <c:axId val="250380960"/>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250380400"/>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c:printSettings>
</c:chartSpace>
</file>

<file path=xl/ctrlProps/ctrlProp1.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9</xdr:col>
      <xdr:colOff>108038</xdr:colOff>
      <xdr:row>0</xdr:row>
      <xdr:rowOff>109837</xdr:rowOff>
    </xdr:from>
    <xdr:to>
      <xdr:col>12</xdr:col>
      <xdr:colOff>242905</xdr:colOff>
      <xdr:row>5</xdr:row>
      <xdr:rowOff>189037</xdr:rowOff>
    </xdr:to>
    <xdr:sp macro="" textlink="">
      <xdr:nvSpPr>
        <xdr:cNvPr id="2" name="직사각형 1"/>
        <xdr:cNvSpPr/>
      </xdr:nvSpPr>
      <xdr:spPr>
        <a:xfrm>
          <a:off x="5851613" y="109837"/>
          <a:ext cx="2192267" cy="10412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ko-KR"/>
          </a:defPPr>
          <a:lvl1pPr marL="0" algn="l" defTabSz="914400" rtl="0" eaLnBrk="1" latinLnBrk="1" hangingPunct="1">
            <a:defRPr sz="1800" kern="1200">
              <a:solidFill>
                <a:schemeClr val="dk1"/>
              </a:solidFill>
              <a:latin typeface="+mn-lt"/>
              <a:ea typeface="+mn-ea"/>
              <a:cs typeface="+mn-cs"/>
            </a:defRPr>
          </a:lvl1pPr>
          <a:lvl2pPr marL="457200" algn="l" defTabSz="914400" rtl="0" eaLnBrk="1" latinLnBrk="1" hangingPunct="1">
            <a:defRPr sz="1800" kern="1200">
              <a:solidFill>
                <a:schemeClr val="dk1"/>
              </a:solidFill>
              <a:latin typeface="+mn-lt"/>
              <a:ea typeface="+mn-ea"/>
              <a:cs typeface="+mn-cs"/>
            </a:defRPr>
          </a:lvl2pPr>
          <a:lvl3pPr marL="914400" algn="l" defTabSz="914400" rtl="0" eaLnBrk="1" latinLnBrk="1" hangingPunct="1">
            <a:defRPr sz="1800" kern="1200">
              <a:solidFill>
                <a:schemeClr val="dk1"/>
              </a:solidFill>
              <a:latin typeface="+mn-lt"/>
              <a:ea typeface="+mn-ea"/>
              <a:cs typeface="+mn-cs"/>
            </a:defRPr>
          </a:lvl3pPr>
          <a:lvl4pPr marL="1371600" algn="l" defTabSz="914400" rtl="0" eaLnBrk="1" latinLnBrk="1" hangingPunct="1">
            <a:defRPr sz="1800" kern="1200">
              <a:solidFill>
                <a:schemeClr val="dk1"/>
              </a:solidFill>
              <a:latin typeface="+mn-lt"/>
              <a:ea typeface="+mn-ea"/>
              <a:cs typeface="+mn-cs"/>
            </a:defRPr>
          </a:lvl4pPr>
          <a:lvl5pPr marL="1828800" algn="l" defTabSz="914400" rtl="0" eaLnBrk="1" latinLnBrk="1" hangingPunct="1">
            <a:defRPr sz="1800" kern="1200">
              <a:solidFill>
                <a:schemeClr val="dk1"/>
              </a:solidFill>
              <a:latin typeface="+mn-lt"/>
              <a:ea typeface="+mn-ea"/>
              <a:cs typeface="+mn-cs"/>
            </a:defRPr>
          </a:lvl5pPr>
          <a:lvl6pPr marL="2286000" algn="l" defTabSz="914400" rtl="0" eaLnBrk="1" latinLnBrk="1" hangingPunct="1">
            <a:defRPr sz="1800" kern="1200">
              <a:solidFill>
                <a:schemeClr val="dk1"/>
              </a:solidFill>
              <a:latin typeface="+mn-lt"/>
              <a:ea typeface="+mn-ea"/>
              <a:cs typeface="+mn-cs"/>
            </a:defRPr>
          </a:lvl6pPr>
          <a:lvl7pPr marL="2743200" algn="l" defTabSz="914400" rtl="0" eaLnBrk="1" latinLnBrk="1" hangingPunct="1">
            <a:defRPr sz="1800" kern="1200">
              <a:solidFill>
                <a:schemeClr val="dk1"/>
              </a:solidFill>
              <a:latin typeface="+mn-lt"/>
              <a:ea typeface="+mn-ea"/>
              <a:cs typeface="+mn-cs"/>
            </a:defRPr>
          </a:lvl7pPr>
          <a:lvl8pPr marL="3200400" algn="l" defTabSz="914400" rtl="0" eaLnBrk="1" latinLnBrk="1" hangingPunct="1">
            <a:defRPr sz="1800" kern="1200">
              <a:solidFill>
                <a:schemeClr val="dk1"/>
              </a:solidFill>
              <a:latin typeface="+mn-lt"/>
              <a:ea typeface="+mn-ea"/>
              <a:cs typeface="+mn-cs"/>
            </a:defRPr>
          </a:lvl8pPr>
          <a:lvl9pPr marL="3657600" algn="l" defTabSz="914400" rtl="0" eaLnBrk="1" latinLnBrk="1" hangingPunct="1">
            <a:defRPr sz="1800" kern="1200">
              <a:solidFill>
                <a:schemeClr val="dk1"/>
              </a:solidFill>
              <a:latin typeface="+mn-lt"/>
              <a:ea typeface="+mn-ea"/>
              <a:cs typeface="+mn-cs"/>
            </a:defRPr>
          </a:lvl9pPr>
        </a:lstStyle>
        <a:p>
          <a:r>
            <a:rPr lang="ko-KR" altLang="en-US" sz="1050">
              <a:solidFill>
                <a:srgbClr val="FF0000"/>
              </a:solidFill>
            </a:rPr>
            <a:t>문서 등급 </a:t>
          </a:r>
          <a:r>
            <a:rPr lang="en-US" altLang="ko-KR" sz="1050">
              <a:solidFill>
                <a:srgbClr val="FF0000"/>
              </a:solidFill>
            </a:rPr>
            <a:t>: </a:t>
          </a:r>
          <a:r>
            <a:rPr lang="ko-KR" altLang="en-US" sz="1050">
              <a:solidFill>
                <a:srgbClr val="FF0000"/>
              </a:solidFill>
            </a:rPr>
            <a:t>대외비</a:t>
          </a:r>
          <a:endParaRPr lang="en-US" altLang="ko-KR" sz="1050">
            <a:solidFill>
              <a:srgbClr val="FF0000"/>
            </a:solidFill>
          </a:endParaRPr>
        </a:p>
        <a:p>
          <a:r>
            <a:rPr lang="ko-KR" altLang="en-US" sz="1050"/>
            <a:t>문서번호 </a:t>
          </a:r>
          <a:r>
            <a:rPr lang="en-US" altLang="ko-KR" sz="1050"/>
            <a:t>: NOX_DC_0001</a:t>
          </a:r>
        </a:p>
        <a:p>
          <a:r>
            <a:rPr lang="ko-KR" altLang="en-US" sz="1050"/>
            <a:t>생성자</a:t>
          </a:r>
          <a:r>
            <a:rPr lang="en-US" altLang="ko-KR" sz="1050"/>
            <a:t> : </a:t>
          </a:r>
          <a:r>
            <a:rPr lang="ko-KR" altLang="en-US" sz="1050"/>
            <a:t>김택훈</a:t>
          </a:r>
          <a:endParaRPr lang="en-US" altLang="ko-KR" sz="1050"/>
        </a:p>
        <a:p>
          <a:r>
            <a:rPr lang="ko-KR" altLang="en-US" sz="1050"/>
            <a:t>검토자 </a:t>
          </a:r>
          <a:r>
            <a:rPr lang="en-US" altLang="ko-KR" sz="1050"/>
            <a:t>: </a:t>
          </a:r>
          <a:r>
            <a:rPr lang="ko-KR" altLang="en-US" sz="1050"/>
            <a:t>김신혜</a:t>
          </a:r>
          <a:endParaRPr lang="en-US" altLang="ko-KR" sz="1050"/>
        </a:p>
      </xdr:txBody>
    </xdr:sp>
    <xdr:clientData/>
  </xdr:twoCellAnchor>
  <xdr:oneCellAnchor>
    <xdr:from>
      <xdr:col>1</xdr:col>
      <xdr:colOff>1</xdr:colOff>
      <xdr:row>1</xdr:row>
      <xdr:rowOff>0</xdr:rowOff>
    </xdr:from>
    <xdr:ext cx="5483086" cy="624530"/>
    <xdr:sp macro="" textlink="">
      <xdr:nvSpPr>
        <xdr:cNvPr id="4" name="직사각형 3"/>
        <xdr:cNvSpPr/>
      </xdr:nvSpPr>
      <xdr:spPr>
        <a:xfrm>
          <a:off x="257176" y="114300"/>
          <a:ext cx="5483086"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Development TestCase</a:t>
          </a:r>
        </a:p>
      </xdr:txBody>
    </xdr:sp>
    <xdr:clientData/>
  </xdr:oneCellAnchor>
  <xdr:twoCellAnchor editAs="oneCell">
    <xdr:from>
      <xdr:col>5</xdr:col>
      <xdr:colOff>643668</xdr:colOff>
      <xdr:row>1</xdr:row>
      <xdr:rowOff>200025</xdr:rowOff>
    </xdr:from>
    <xdr:to>
      <xdr:col>9</xdr:col>
      <xdr:colOff>422298</xdr:colOff>
      <xdr:row>10</xdr:row>
      <xdr:rowOff>22479</xdr:rowOff>
    </xdr:to>
    <xdr:pic>
      <xdr:nvPicPr>
        <xdr:cNvPr id="5" name="그림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26" t="11326" r="11326" b="11326"/>
        <a:stretch/>
      </xdr:blipFill>
      <xdr:spPr>
        <a:xfrm>
          <a:off x="3644043" y="314325"/>
          <a:ext cx="2521830" cy="1727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83343</xdr:colOff>
      <xdr:row>0</xdr:row>
      <xdr:rowOff>142875</xdr:rowOff>
    </xdr:from>
    <xdr:ext cx="13607143" cy="713209"/>
    <xdr:sp macro="" textlink="">
      <xdr:nvSpPr>
        <xdr:cNvPr id="2" name="직사각형 1"/>
        <xdr:cNvSpPr/>
      </xdr:nvSpPr>
      <xdr:spPr>
        <a:xfrm>
          <a:off x="321468" y="142875"/>
          <a:ext cx="13607143" cy="713209"/>
        </a:xfrm>
        <a:prstGeom prst="rect">
          <a:avLst/>
        </a:prstGeom>
        <a:solidFill>
          <a:schemeClr val="tx2">
            <a:lumMod val="50000"/>
          </a:schemeClr>
        </a:solidFill>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bodyPr>
        <a:lstStyle/>
        <a:p>
          <a:pPr algn="l"/>
          <a:r>
            <a:rPr lang="en-US" altLang="ko-KR" sz="28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Test Result</a:t>
          </a:r>
        </a:p>
      </xdr:txBody>
    </xdr:sp>
    <xdr:clientData/>
  </xdr:oneCellAnchor>
  <xdr:twoCellAnchor>
    <xdr:from>
      <xdr:col>1</xdr:col>
      <xdr:colOff>113393</xdr:colOff>
      <xdr:row>4</xdr:row>
      <xdr:rowOff>0</xdr:rowOff>
    </xdr:from>
    <xdr:to>
      <xdr:col>7</xdr:col>
      <xdr:colOff>140221</xdr:colOff>
      <xdr:row>15</xdr:row>
      <xdr:rowOff>113394</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11339</xdr:colOff>
      <xdr:row>4</xdr:row>
      <xdr:rowOff>0</xdr:rowOff>
    </xdr:from>
    <xdr:to>
      <xdr:col>14</xdr:col>
      <xdr:colOff>16655</xdr:colOff>
      <xdr:row>15</xdr:row>
      <xdr:rowOff>122918</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498928</xdr:colOff>
      <xdr:row>4</xdr:row>
      <xdr:rowOff>0</xdr:rowOff>
    </xdr:from>
    <xdr:to>
      <xdr:col>20</xdr:col>
      <xdr:colOff>493485</xdr:colOff>
      <xdr:row>15</xdr:row>
      <xdr:rowOff>121105</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39</xdr:row>
      <xdr:rowOff>95250</xdr:rowOff>
    </xdr:from>
    <xdr:ext cx="4798218" cy="1929118"/>
    <xdr:sp macro="" textlink="">
      <xdr:nvSpPr>
        <xdr:cNvPr id="6" name="TextBox 5"/>
        <xdr:cNvSpPr txBox="1"/>
      </xdr:nvSpPr>
      <xdr:spPr>
        <a:xfrm>
          <a:off x="238125" y="9067800"/>
          <a:ext cx="4798218" cy="192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1">
              <a:solidFill>
                <a:schemeClr val="tx1"/>
              </a:solidFill>
              <a:latin typeface="+mn-lt"/>
              <a:ea typeface="+mn-ea"/>
              <a:cs typeface="+mn-cs"/>
            </a:rPr>
            <a:t>Cover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수행하기로</a:t>
          </a:r>
          <a:r>
            <a:rPr lang="en-US" sz="1100">
              <a:solidFill>
                <a:schemeClr val="tx1"/>
              </a:solidFill>
              <a:latin typeface="+mn-lt"/>
              <a:ea typeface="+mn-ea"/>
              <a:cs typeface="+mn-cs"/>
            </a:rPr>
            <a:t> </a:t>
          </a:r>
          <a:r>
            <a:rPr lang="ko-KR" altLang="en-US" sz="1100">
              <a:solidFill>
                <a:schemeClr val="tx1"/>
              </a:solidFill>
              <a:latin typeface="+mn-lt"/>
              <a:ea typeface="+mn-ea"/>
              <a:cs typeface="+mn-cs"/>
            </a:rPr>
            <a:t>협의한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 실제</a:t>
          </a:r>
          <a:r>
            <a:rPr lang="en-US" sz="1100">
              <a:solidFill>
                <a:schemeClr val="tx1"/>
              </a:solidFill>
              <a:latin typeface="+mn-lt"/>
              <a:ea typeface="+mn-ea"/>
              <a:cs typeface="+mn-cs"/>
            </a:rPr>
            <a:t> Test </a:t>
          </a:r>
          <a:r>
            <a:rPr lang="ko-KR" altLang="en-US" sz="1100">
              <a:solidFill>
                <a:schemeClr val="tx1"/>
              </a:solidFill>
              <a:latin typeface="+mn-lt"/>
              <a:ea typeface="+mn-ea"/>
              <a:cs typeface="+mn-cs"/>
            </a:rPr>
            <a:t>수행</a:t>
          </a:r>
          <a:r>
            <a:rPr lang="en-US" sz="1100">
              <a:solidFill>
                <a:schemeClr val="tx1"/>
              </a:solidFill>
              <a:latin typeface="+mn-lt"/>
              <a:ea typeface="+mn-ea"/>
              <a:cs typeface="+mn-cs"/>
            </a:rPr>
            <a:t>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Fail + Blocked) / (</a:t>
          </a:r>
          <a:r>
            <a:rPr lang="ko-KR" altLang="en-US" sz="1100">
              <a:solidFill>
                <a:schemeClr val="tx1"/>
              </a:solidFill>
              <a:latin typeface="+mn-lt"/>
              <a:ea typeface="+mn-ea"/>
              <a:cs typeface="+mn-cs"/>
            </a:rPr>
            <a:t>전체</a:t>
          </a:r>
          <a:r>
            <a:rPr lang="en-US" sz="1100">
              <a:solidFill>
                <a:schemeClr val="tx1"/>
              </a:solidFill>
              <a:latin typeface="+mn-lt"/>
              <a:ea typeface="+mn-ea"/>
              <a:cs typeface="+mn-cs"/>
            </a:rPr>
            <a:t> TC</a:t>
          </a:r>
          <a:r>
            <a:rPr lang="ko-KR" altLang="en-US" sz="1100">
              <a:solidFill>
                <a:schemeClr val="tx1"/>
              </a:solidFill>
              <a:latin typeface="+mn-lt"/>
              <a:ea typeface="+mn-ea"/>
              <a:cs typeface="+mn-cs"/>
            </a:rPr>
            <a:t>수</a:t>
          </a:r>
          <a:r>
            <a:rPr lang="en-US" sz="1100">
              <a:solidFill>
                <a:schemeClr val="tx1"/>
              </a:solidFill>
              <a:latin typeface="+mn-lt"/>
              <a:ea typeface="+mn-ea"/>
              <a:cs typeface="+mn-cs"/>
            </a:rPr>
            <a:t>-N/A)}X100</a:t>
          </a:r>
          <a:endParaRPr lang="ko-KR" altLang="en-US" sz="1100">
            <a:solidFill>
              <a:schemeClr val="tx1"/>
            </a:solidFill>
            <a:latin typeface="+mn-lt"/>
            <a:ea typeface="+mn-ea"/>
            <a:cs typeface="+mn-cs"/>
          </a:endParaRPr>
        </a:p>
        <a:p>
          <a:endParaRPr lang="en-US" altLang="ko-KR" sz="1100"/>
        </a:p>
        <a:p>
          <a:r>
            <a:rPr lang="en-US" sz="1100" b="1">
              <a:solidFill>
                <a:schemeClr val="tx1"/>
              </a:solidFill>
              <a:latin typeface="+mn-lt"/>
              <a:ea typeface="+mn-ea"/>
              <a:cs typeface="+mn-cs"/>
            </a:rPr>
            <a:t>Pass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Pass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(Pass + Fail + Blocked)}X100</a:t>
          </a:r>
        </a:p>
        <a:p>
          <a:endParaRPr lang="en-US" sz="1100">
            <a:solidFill>
              <a:schemeClr val="tx1"/>
            </a:solidFill>
            <a:latin typeface="+mn-lt"/>
            <a:ea typeface="+mn-ea"/>
            <a:cs typeface="+mn-cs"/>
          </a:endParaRPr>
        </a:p>
        <a:p>
          <a:pPr latinLnBrk="1"/>
          <a:r>
            <a:rPr lang="en-US" sz="1100" b="1">
              <a:solidFill>
                <a:schemeClr val="tx1"/>
              </a:solidFill>
              <a:latin typeface="+mn-lt"/>
              <a:ea typeface="+mn-ea"/>
              <a:cs typeface="+mn-cs"/>
            </a:rPr>
            <a:t>Fail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Fail </a:t>
          </a:r>
          <a:r>
            <a:rPr lang="ko-KR" altLang="en-US" sz="1100">
              <a:solidFill>
                <a:schemeClr val="tx1"/>
              </a:solidFill>
              <a:latin typeface="+mn-lt"/>
              <a:ea typeface="+mn-ea"/>
              <a:cs typeface="+mn-cs"/>
            </a:rPr>
            <a:t>비율</a:t>
          </a:r>
        </a:p>
        <a:p>
          <a:pPr latinLnBrk="1"/>
          <a:r>
            <a:rPr lang="en-US" sz="1100">
              <a:solidFill>
                <a:schemeClr val="tx1"/>
              </a:solidFill>
              <a:latin typeface="+mn-lt"/>
              <a:ea typeface="+mn-ea"/>
              <a:cs typeface="+mn-cs"/>
            </a:rPr>
            <a:t>{(Fail+Block)/(Pass+Fail+Block)}X100</a:t>
          </a:r>
          <a:endParaRPr lang="en-US" altLang="ko-KR" sz="1100">
            <a:solidFill>
              <a:schemeClr val="tx1"/>
            </a:solidFill>
            <a:latin typeface="+mn-lt"/>
            <a:ea typeface="+mn-ea"/>
            <a:cs typeface="+mn-cs"/>
          </a:endParaRPr>
        </a:p>
        <a:p>
          <a:endParaRPr lang="ko-KR" altLang="en-US" sz="1100"/>
        </a:p>
      </xdr:txBody>
    </xdr:sp>
    <xdr:clientData/>
  </xdr:oneCellAnchor>
  <xdr:oneCellAnchor>
    <xdr:from>
      <xdr:col>3</xdr:col>
      <xdr:colOff>357186</xdr:colOff>
      <xdr:row>4</xdr:row>
      <xdr:rowOff>23814</xdr:rowOff>
    </xdr:from>
    <xdr:ext cx="1178719" cy="374141"/>
    <xdr:sp macro="" textlink="">
      <xdr:nvSpPr>
        <xdr:cNvPr id="7" name="TextBox 6"/>
        <xdr:cNvSpPr txBox="1"/>
      </xdr:nvSpPr>
      <xdr:spPr>
        <a:xfrm>
          <a:off x="1966911" y="938214"/>
          <a:ext cx="1178719"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altLang="ko-KR" sz="1800" b="1"/>
            <a:t>Pass Rate</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4</xdr:col>
          <xdr:colOff>28575</xdr:colOff>
          <xdr:row>19</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5099</xdr:colOff>
      <xdr:row>0</xdr:row>
      <xdr:rowOff>54428</xdr:rowOff>
    </xdr:from>
    <xdr:ext cx="15792794" cy="624530"/>
    <xdr:sp macro="" textlink="">
      <xdr:nvSpPr>
        <xdr:cNvPr id="2" name="직사각형 1"/>
        <xdr:cNvSpPr/>
      </xdr:nvSpPr>
      <xdr:spPr>
        <a:xfrm>
          <a:off x="262274" y="54428"/>
          <a:ext cx="15792794"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Game Start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28017</xdr:colOff>
      <xdr:row>0</xdr:row>
      <xdr:rowOff>95716</xdr:rowOff>
    </xdr:from>
    <xdr:ext cx="16386733" cy="468013"/>
    <xdr:sp macro="" textlink="">
      <xdr:nvSpPr>
        <xdr:cNvPr id="2" name="직사각형 1"/>
        <xdr:cNvSpPr/>
      </xdr:nvSpPr>
      <xdr:spPr>
        <a:xfrm>
          <a:off x="266142" y="95716"/>
          <a:ext cx="16386733"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Char_Select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23811</xdr:colOff>
      <xdr:row>0</xdr:row>
      <xdr:rowOff>59531</xdr:rowOff>
    </xdr:from>
    <xdr:ext cx="20574001" cy="770505"/>
    <xdr:sp macro="" textlink="">
      <xdr:nvSpPr>
        <xdr:cNvPr id="2" name="직사각형 1"/>
        <xdr:cNvSpPr/>
      </xdr:nvSpPr>
      <xdr:spPr>
        <a:xfrm>
          <a:off x="268740" y="59531"/>
          <a:ext cx="20574001" cy="770505"/>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Class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xdr:colOff>
      <xdr:row>0</xdr:row>
      <xdr:rowOff>24423</xdr:rowOff>
    </xdr:from>
    <xdr:ext cx="15497734" cy="635000"/>
    <xdr:sp macro="" textlink="">
      <xdr:nvSpPr>
        <xdr:cNvPr id="2" name="직사각형 1"/>
        <xdr:cNvSpPr/>
      </xdr:nvSpPr>
      <xdr:spPr>
        <a:xfrm>
          <a:off x="280866" y="24423"/>
          <a:ext cx="15497734" cy="63500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Achievement 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21168</xdr:colOff>
      <xdr:row>0</xdr:row>
      <xdr:rowOff>32846</xdr:rowOff>
    </xdr:from>
    <xdr:ext cx="16319498" cy="882952"/>
    <xdr:sp macro="" textlink="">
      <xdr:nvSpPr>
        <xdr:cNvPr id="2" name="직사각형 1"/>
        <xdr:cNvSpPr/>
      </xdr:nvSpPr>
      <xdr:spPr>
        <a:xfrm>
          <a:off x="262030" y="32846"/>
          <a:ext cx="16319498" cy="882952"/>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Achievment2</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6037718" cy="468013"/>
    <xdr:sp macro="" textlink="">
      <xdr:nvSpPr>
        <xdr:cNvPr id="2" name="직사각형 1"/>
        <xdr:cNvSpPr/>
      </xdr:nvSpPr>
      <xdr:spPr>
        <a:xfrm>
          <a:off x="257175" y="0"/>
          <a:ext cx="16037718"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Action</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22411</xdr:colOff>
      <xdr:row>0</xdr:row>
      <xdr:rowOff>44823</xdr:rowOff>
    </xdr:from>
    <xdr:ext cx="15699441" cy="468013"/>
    <xdr:sp macro="" textlink="">
      <xdr:nvSpPr>
        <xdr:cNvPr id="2" name="직사각형 1"/>
        <xdr:cNvSpPr/>
      </xdr:nvSpPr>
      <xdr:spPr>
        <a:xfrm>
          <a:off x="260536" y="44823"/>
          <a:ext cx="1569944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Party</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8568147" cy="468013"/>
    <xdr:sp macro="" textlink="">
      <xdr:nvSpPr>
        <xdr:cNvPr id="2" name="직사각형 1"/>
        <xdr:cNvSpPr/>
      </xdr:nvSpPr>
      <xdr:spPr>
        <a:xfrm>
          <a:off x="304800" y="0"/>
          <a:ext cx="18568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Skill</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17723</xdr:colOff>
      <xdr:row>0</xdr:row>
      <xdr:rowOff>54136</xdr:rowOff>
    </xdr:from>
    <xdr:ext cx="16054207" cy="468013"/>
    <xdr:sp macro="" textlink="">
      <xdr:nvSpPr>
        <xdr:cNvPr id="2" name="직사각형 1"/>
        <xdr:cNvSpPr/>
      </xdr:nvSpPr>
      <xdr:spPr>
        <a:xfrm>
          <a:off x="408248" y="54136"/>
          <a:ext cx="1605420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NPC</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7</xdr:col>
      <xdr:colOff>1009090</xdr:colOff>
      <xdr:row>134</xdr:row>
      <xdr:rowOff>314325</xdr:rowOff>
    </xdr:from>
    <xdr:to>
      <xdr:col>7</xdr:col>
      <xdr:colOff>1132915</xdr:colOff>
      <xdr:row>134</xdr:row>
      <xdr:rowOff>472380</xdr:rowOff>
    </xdr:to>
    <xdr:pic>
      <xdr:nvPicPr>
        <xdr:cNvPr id="2" name="Picture 20" descr="우회전"/>
        <xdr:cNvPicPr>
          <a:picLocks noChangeAspect="1" noChangeArrowheads="1"/>
        </xdr:cNvPicPr>
      </xdr:nvPicPr>
      <xdr:blipFill>
        <a:blip xmlns:r="http://schemas.openxmlformats.org/officeDocument/2006/relationships" r:embed="rId1" cstate="print"/>
        <a:srcRect/>
        <a:stretch>
          <a:fillRect/>
        </a:stretch>
      </xdr:blipFill>
      <xdr:spPr bwMode="auto">
        <a:xfrm>
          <a:off x="12686740" y="44862750"/>
          <a:ext cx="123825" cy="0"/>
        </a:xfrm>
        <a:prstGeom prst="rect">
          <a:avLst/>
        </a:prstGeom>
        <a:noFill/>
        <a:ln w="9525">
          <a:noFill/>
          <a:miter lim="800000"/>
          <a:headEnd/>
          <a:tailEnd/>
        </a:ln>
      </xdr:spPr>
    </xdr:pic>
    <xdr:clientData/>
  </xdr:twoCellAnchor>
  <xdr:twoCellAnchor editAs="oneCell">
    <xdr:from>
      <xdr:col>2</xdr:col>
      <xdr:colOff>550105</xdr:colOff>
      <xdr:row>128</xdr:row>
      <xdr:rowOff>760172</xdr:rowOff>
    </xdr:from>
    <xdr:to>
      <xdr:col>2</xdr:col>
      <xdr:colOff>1616905</xdr:colOff>
      <xdr:row>128</xdr:row>
      <xdr:rowOff>1176719</xdr:rowOff>
    </xdr:to>
    <xdr:pic>
      <xdr:nvPicPr>
        <xdr:cNvPr id="3" name="Picture 4" descr="pk버튼"/>
        <xdr:cNvPicPr>
          <a:picLocks noChangeAspect="1" noChangeArrowheads="1"/>
        </xdr:cNvPicPr>
      </xdr:nvPicPr>
      <xdr:blipFill>
        <a:blip xmlns:r="http://schemas.openxmlformats.org/officeDocument/2006/relationships" r:embed="rId2" cstate="print"/>
        <a:srcRect/>
        <a:stretch>
          <a:fillRect/>
        </a:stretch>
      </xdr:blipFill>
      <xdr:spPr bwMode="auto">
        <a:xfrm>
          <a:off x="1874080" y="42098672"/>
          <a:ext cx="1066800" cy="416547"/>
        </a:xfrm>
        <a:prstGeom prst="rect">
          <a:avLst/>
        </a:prstGeom>
        <a:noFill/>
        <a:ln w="9525">
          <a:noFill/>
          <a:miter lim="800000"/>
          <a:headEnd/>
          <a:tailEnd/>
        </a:ln>
      </xdr:spPr>
    </xdr:pic>
    <xdr:clientData/>
  </xdr:twoCellAnchor>
  <xdr:twoCellAnchor editAs="oneCell">
    <xdr:from>
      <xdr:col>2</xdr:col>
      <xdr:colOff>9712</xdr:colOff>
      <xdr:row>142</xdr:row>
      <xdr:rowOff>546103</xdr:rowOff>
    </xdr:from>
    <xdr:to>
      <xdr:col>2</xdr:col>
      <xdr:colOff>1903506</xdr:colOff>
      <xdr:row>143</xdr:row>
      <xdr:rowOff>294936</xdr:rowOff>
    </xdr:to>
    <xdr:pic>
      <xdr:nvPicPr>
        <xdr:cNvPr id="4" name="Picture 3" descr="단축(퀵)바"/>
        <xdr:cNvPicPr>
          <a:picLocks noChangeAspect="1" noChangeArrowheads="1"/>
        </xdr:cNvPicPr>
      </xdr:nvPicPr>
      <xdr:blipFill>
        <a:blip xmlns:r="http://schemas.openxmlformats.org/officeDocument/2006/relationships" r:embed="rId3" cstate="print"/>
        <a:srcRect/>
        <a:stretch>
          <a:fillRect/>
        </a:stretch>
      </xdr:blipFill>
      <xdr:spPr bwMode="auto">
        <a:xfrm>
          <a:off x="1333687" y="47409103"/>
          <a:ext cx="1893794" cy="377483"/>
        </a:xfrm>
        <a:prstGeom prst="rect">
          <a:avLst/>
        </a:prstGeom>
        <a:noFill/>
        <a:ln w="9525">
          <a:noFill/>
          <a:miter lim="800000"/>
          <a:headEnd/>
          <a:tailEnd/>
        </a:ln>
      </xdr:spPr>
    </xdr:pic>
    <xdr:clientData/>
  </xdr:twoCellAnchor>
  <xdr:twoCellAnchor editAs="oneCell">
    <xdr:from>
      <xdr:col>2</xdr:col>
      <xdr:colOff>100853</xdr:colOff>
      <xdr:row>156</xdr:row>
      <xdr:rowOff>417606</xdr:rowOff>
    </xdr:from>
    <xdr:to>
      <xdr:col>2</xdr:col>
      <xdr:colOff>1834403</xdr:colOff>
      <xdr:row>157</xdr:row>
      <xdr:rowOff>434273</xdr:rowOff>
    </xdr:to>
    <xdr:pic>
      <xdr:nvPicPr>
        <xdr:cNvPr id="5" name="Picture 2" descr="가방 확장 슬롯"/>
        <xdr:cNvPicPr>
          <a:picLocks noChangeAspect="1" noChangeArrowheads="1"/>
        </xdr:cNvPicPr>
      </xdr:nvPicPr>
      <xdr:blipFill>
        <a:blip xmlns:r="http://schemas.openxmlformats.org/officeDocument/2006/relationships" r:embed="rId4" cstate="print"/>
        <a:srcRect/>
        <a:stretch>
          <a:fillRect/>
        </a:stretch>
      </xdr:blipFill>
      <xdr:spPr bwMode="auto">
        <a:xfrm>
          <a:off x="1424828" y="51890706"/>
          <a:ext cx="1733550" cy="454817"/>
        </a:xfrm>
        <a:prstGeom prst="rect">
          <a:avLst/>
        </a:prstGeom>
        <a:noFill/>
        <a:ln w="9525">
          <a:noFill/>
          <a:miter lim="800000"/>
          <a:headEnd/>
          <a:tailEnd/>
        </a:ln>
      </xdr:spPr>
    </xdr:pic>
    <xdr:clientData/>
  </xdr:twoCellAnchor>
  <xdr:twoCellAnchor editAs="oneCell">
    <xdr:from>
      <xdr:col>2</xdr:col>
      <xdr:colOff>150158</xdr:colOff>
      <xdr:row>118</xdr:row>
      <xdr:rowOff>938469</xdr:rowOff>
    </xdr:from>
    <xdr:to>
      <xdr:col>2</xdr:col>
      <xdr:colOff>1864658</xdr:colOff>
      <xdr:row>118</xdr:row>
      <xdr:rowOff>1367094</xdr:rowOff>
    </xdr:to>
    <xdr:pic>
      <xdr:nvPicPr>
        <xdr:cNvPr id="6" name="Picture 50" descr="시스템버튼"/>
        <xdr:cNvPicPr>
          <a:picLocks noChangeAspect="1" noChangeArrowheads="1"/>
        </xdr:cNvPicPr>
      </xdr:nvPicPr>
      <xdr:blipFill>
        <a:blip xmlns:r="http://schemas.openxmlformats.org/officeDocument/2006/relationships" r:embed="rId5" cstate="print"/>
        <a:srcRect/>
        <a:stretch>
          <a:fillRect/>
        </a:stretch>
      </xdr:blipFill>
      <xdr:spPr bwMode="auto">
        <a:xfrm>
          <a:off x="1474133" y="37876419"/>
          <a:ext cx="1714500" cy="428625"/>
        </a:xfrm>
        <a:prstGeom prst="rect">
          <a:avLst/>
        </a:prstGeom>
        <a:noFill/>
        <a:ln w="9525">
          <a:noFill/>
          <a:miter lim="800000"/>
          <a:headEnd/>
          <a:tailEnd/>
        </a:ln>
      </xdr:spPr>
    </xdr:pic>
    <xdr:clientData/>
  </xdr:twoCellAnchor>
  <xdr:twoCellAnchor editAs="oneCell">
    <xdr:from>
      <xdr:col>2</xdr:col>
      <xdr:colOff>33617</xdr:colOff>
      <xdr:row>87</xdr:row>
      <xdr:rowOff>470648</xdr:rowOff>
    </xdr:from>
    <xdr:to>
      <xdr:col>2</xdr:col>
      <xdr:colOff>1893794</xdr:colOff>
      <xdr:row>90</xdr:row>
      <xdr:rowOff>508857</xdr:rowOff>
    </xdr:to>
    <xdr:pic>
      <xdr:nvPicPr>
        <xdr:cNvPr id="7" name="Picture 40" descr="대화창"/>
        <xdr:cNvPicPr>
          <a:picLocks noChangeAspect="1" noChangeArrowheads="1"/>
        </xdr:cNvPicPr>
      </xdr:nvPicPr>
      <xdr:blipFill>
        <a:blip xmlns:r="http://schemas.openxmlformats.org/officeDocument/2006/relationships" r:embed="rId6" cstate="print"/>
        <a:srcRect/>
        <a:stretch>
          <a:fillRect/>
        </a:stretch>
      </xdr:blipFill>
      <xdr:spPr bwMode="auto">
        <a:xfrm>
          <a:off x="1357592" y="28293173"/>
          <a:ext cx="1860177" cy="981184"/>
        </a:xfrm>
        <a:prstGeom prst="rect">
          <a:avLst/>
        </a:prstGeom>
        <a:noFill/>
        <a:ln w="9525">
          <a:noFill/>
          <a:miter lim="800000"/>
          <a:headEnd/>
          <a:tailEnd/>
        </a:ln>
      </xdr:spPr>
    </xdr:pic>
    <xdr:clientData/>
  </xdr:twoCellAnchor>
  <xdr:twoCellAnchor editAs="oneCell">
    <xdr:from>
      <xdr:col>2</xdr:col>
      <xdr:colOff>347382</xdr:colOff>
      <xdr:row>39</xdr:row>
      <xdr:rowOff>72501</xdr:rowOff>
    </xdr:from>
    <xdr:to>
      <xdr:col>2</xdr:col>
      <xdr:colOff>1680900</xdr:colOff>
      <xdr:row>42</xdr:row>
      <xdr:rowOff>375332</xdr:rowOff>
    </xdr:to>
    <xdr:pic>
      <xdr:nvPicPr>
        <xdr:cNvPr id="8" name="Picture 46" descr="미니맵"/>
        <xdr:cNvPicPr>
          <a:picLocks noChangeAspect="1" noChangeArrowheads="1"/>
        </xdr:cNvPicPr>
      </xdr:nvPicPr>
      <xdr:blipFill>
        <a:blip xmlns:r="http://schemas.openxmlformats.org/officeDocument/2006/relationships" r:embed="rId7" cstate="print"/>
        <a:srcRect/>
        <a:stretch>
          <a:fillRect/>
        </a:stretch>
      </xdr:blipFill>
      <xdr:spPr bwMode="auto">
        <a:xfrm>
          <a:off x="1671357" y="11988276"/>
          <a:ext cx="1333518" cy="1350581"/>
        </a:xfrm>
        <a:prstGeom prst="rect">
          <a:avLst/>
        </a:prstGeom>
        <a:noFill/>
        <a:ln w="9525">
          <a:noFill/>
          <a:miter lim="800000"/>
          <a:headEnd/>
          <a:tailEnd/>
        </a:ln>
      </xdr:spPr>
    </xdr:pic>
    <xdr:clientData/>
  </xdr:twoCellAnchor>
  <xdr:twoCellAnchor editAs="oneCell">
    <xdr:from>
      <xdr:col>5</xdr:col>
      <xdr:colOff>1703292</xdr:colOff>
      <xdr:row>28</xdr:row>
      <xdr:rowOff>65345</xdr:rowOff>
    </xdr:from>
    <xdr:to>
      <xdr:col>6</xdr:col>
      <xdr:colOff>392204</xdr:colOff>
      <xdr:row>28</xdr:row>
      <xdr:rowOff>312995</xdr:rowOff>
    </xdr:to>
    <xdr:pic>
      <xdr:nvPicPr>
        <xdr:cNvPr id="9" name="Picture 57" descr="pk상태"/>
        <xdr:cNvPicPr>
          <a:picLocks noChangeAspect="1" noChangeArrowheads="1"/>
        </xdr:cNvPicPr>
      </xdr:nvPicPr>
      <xdr:blipFill>
        <a:blip xmlns:r="http://schemas.openxmlformats.org/officeDocument/2006/relationships" r:embed="rId8" cstate="print"/>
        <a:srcRect/>
        <a:stretch>
          <a:fillRect/>
        </a:stretch>
      </xdr:blipFill>
      <xdr:spPr bwMode="auto">
        <a:xfrm>
          <a:off x="8513667" y="8409245"/>
          <a:ext cx="955862" cy="247650"/>
        </a:xfrm>
        <a:prstGeom prst="rect">
          <a:avLst/>
        </a:prstGeom>
        <a:noFill/>
      </xdr:spPr>
    </xdr:pic>
    <xdr:clientData/>
  </xdr:twoCellAnchor>
  <xdr:twoCellAnchor editAs="oneCell">
    <xdr:from>
      <xdr:col>2</xdr:col>
      <xdr:colOff>224928</xdr:colOff>
      <xdr:row>32</xdr:row>
      <xdr:rowOff>63995</xdr:rowOff>
    </xdr:from>
    <xdr:to>
      <xdr:col>2</xdr:col>
      <xdr:colOff>1748928</xdr:colOff>
      <xdr:row>32</xdr:row>
      <xdr:rowOff>187260</xdr:rowOff>
    </xdr:to>
    <xdr:pic>
      <xdr:nvPicPr>
        <xdr:cNvPr id="10" name="Picture 52" descr="경험치바"/>
        <xdr:cNvPicPr>
          <a:picLocks noChangeArrowheads="1"/>
        </xdr:cNvPicPr>
      </xdr:nvPicPr>
      <xdr:blipFill>
        <a:blip xmlns:r="http://schemas.openxmlformats.org/officeDocument/2006/relationships" r:embed="rId9" cstate="print"/>
        <a:srcRect/>
        <a:stretch>
          <a:fillRect/>
        </a:stretch>
      </xdr:blipFill>
      <xdr:spPr bwMode="auto">
        <a:xfrm>
          <a:off x="1548903" y="9674720"/>
          <a:ext cx="1524000" cy="123265"/>
        </a:xfrm>
        <a:prstGeom prst="rect">
          <a:avLst/>
        </a:prstGeom>
        <a:noFill/>
      </xdr:spPr>
    </xdr:pic>
    <xdr:clientData/>
  </xdr:twoCellAnchor>
  <xdr:twoCellAnchor editAs="oneCell">
    <xdr:from>
      <xdr:col>2</xdr:col>
      <xdr:colOff>246530</xdr:colOff>
      <xdr:row>19</xdr:row>
      <xdr:rowOff>324971</xdr:rowOff>
    </xdr:from>
    <xdr:to>
      <xdr:col>2</xdr:col>
      <xdr:colOff>1658156</xdr:colOff>
      <xdr:row>20</xdr:row>
      <xdr:rowOff>385860</xdr:rowOff>
    </xdr:to>
    <xdr:pic>
      <xdr:nvPicPr>
        <xdr:cNvPr id="11" name="Picture 5" descr="캐릭터정보창"/>
        <xdr:cNvPicPr>
          <a:picLocks noChangeAspect="1" noChangeArrowheads="1"/>
        </xdr:cNvPicPr>
      </xdr:nvPicPr>
      <xdr:blipFill>
        <a:blip xmlns:r="http://schemas.openxmlformats.org/officeDocument/2006/relationships" r:embed="rId10" cstate="print"/>
        <a:srcRect/>
        <a:stretch>
          <a:fillRect/>
        </a:stretch>
      </xdr:blipFill>
      <xdr:spPr bwMode="auto">
        <a:xfrm>
          <a:off x="1570505" y="5411321"/>
          <a:ext cx="1411626" cy="384739"/>
        </a:xfrm>
        <a:prstGeom prst="rect">
          <a:avLst/>
        </a:prstGeom>
        <a:noFill/>
      </xdr:spPr>
    </xdr:pic>
    <xdr:clientData/>
  </xdr:twoCellAnchor>
  <xdr:twoCellAnchor editAs="oneCell">
    <xdr:from>
      <xdr:col>2</xdr:col>
      <xdr:colOff>334144</xdr:colOff>
      <xdr:row>55</xdr:row>
      <xdr:rowOff>293777</xdr:rowOff>
    </xdr:from>
    <xdr:to>
      <xdr:col>2</xdr:col>
      <xdr:colOff>1622821</xdr:colOff>
      <xdr:row>59</xdr:row>
      <xdr:rowOff>102577</xdr:rowOff>
    </xdr:to>
    <xdr:pic>
      <xdr:nvPicPr>
        <xdr:cNvPr id="12" name="Picture 31" descr="미니맵"/>
        <xdr:cNvPicPr>
          <a:picLocks noChangeAspect="1" noChangeArrowheads="1"/>
        </xdr:cNvPicPr>
      </xdr:nvPicPr>
      <xdr:blipFill>
        <a:blip xmlns:r="http://schemas.openxmlformats.org/officeDocument/2006/relationships" r:embed="rId11" cstate="print"/>
        <a:srcRect/>
        <a:stretch>
          <a:fillRect/>
        </a:stretch>
      </xdr:blipFill>
      <xdr:spPr bwMode="auto">
        <a:xfrm>
          <a:off x="1658119" y="17076827"/>
          <a:ext cx="1288677" cy="1066100"/>
        </a:xfrm>
        <a:prstGeom prst="rect">
          <a:avLst/>
        </a:prstGeom>
        <a:noFill/>
      </xdr:spPr>
    </xdr:pic>
    <xdr:clientData/>
  </xdr:twoCellAnchor>
  <xdr:twoCellAnchor editAs="oneCell">
    <xdr:from>
      <xdr:col>2</xdr:col>
      <xdr:colOff>222624</xdr:colOff>
      <xdr:row>168</xdr:row>
      <xdr:rowOff>48184</xdr:rowOff>
    </xdr:from>
    <xdr:to>
      <xdr:col>2</xdr:col>
      <xdr:colOff>1645770</xdr:colOff>
      <xdr:row>168</xdr:row>
      <xdr:rowOff>291352</xdr:rowOff>
    </xdr:to>
    <xdr:pic>
      <xdr:nvPicPr>
        <xdr:cNvPr id="13" name="Picture 35" descr="대상정보창"/>
        <xdr:cNvPicPr>
          <a:picLocks noChangeAspect="1" noChangeArrowheads="1"/>
        </xdr:cNvPicPr>
      </xdr:nvPicPr>
      <xdr:blipFill>
        <a:blip xmlns:r="http://schemas.openxmlformats.org/officeDocument/2006/relationships" r:embed="rId12" cstate="print"/>
        <a:srcRect/>
        <a:stretch>
          <a:fillRect/>
        </a:stretch>
      </xdr:blipFill>
      <xdr:spPr bwMode="auto">
        <a:xfrm>
          <a:off x="1546599" y="55540834"/>
          <a:ext cx="1423146" cy="243168"/>
        </a:xfrm>
        <a:prstGeom prst="rect">
          <a:avLst/>
        </a:prstGeom>
        <a:noFill/>
      </xdr:spPr>
    </xdr:pic>
    <xdr:clientData/>
  </xdr:twoCellAnchor>
  <xdr:oneCellAnchor>
    <xdr:from>
      <xdr:col>1</xdr:col>
      <xdr:colOff>0</xdr:colOff>
      <xdr:row>0</xdr:row>
      <xdr:rowOff>0</xdr:rowOff>
    </xdr:from>
    <xdr:ext cx="19935265" cy="468013"/>
    <xdr:sp macro="" textlink="">
      <xdr:nvSpPr>
        <xdr:cNvPr id="14" name="직사각형 13"/>
        <xdr:cNvSpPr/>
      </xdr:nvSpPr>
      <xdr:spPr>
        <a:xfrm>
          <a:off x="247650" y="0"/>
          <a:ext cx="1993526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Game</a:t>
          </a:r>
          <a:r>
            <a:rPr lang="en-US" altLang="ko-KR" sz="2400" b="1" cap="none" spc="300" baseline="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 UI</a:t>
          </a:r>
          <a:endPar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56030</xdr:rowOff>
    </xdr:from>
    <xdr:ext cx="12653211" cy="748160"/>
    <xdr:sp macro="" textlink="">
      <xdr:nvSpPr>
        <xdr:cNvPr id="2" name="직사각형 1"/>
        <xdr:cNvSpPr/>
      </xdr:nvSpPr>
      <xdr:spPr>
        <a:xfrm>
          <a:off x="212912" y="56030"/>
          <a:ext cx="12653211" cy="74816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Monster</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7478375" cy="468013"/>
    <xdr:sp macro="" textlink="">
      <xdr:nvSpPr>
        <xdr:cNvPr id="2" name="직사각형 1"/>
        <xdr:cNvSpPr/>
      </xdr:nvSpPr>
      <xdr:spPr>
        <a:xfrm>
          <a:off x="295275" y="0"/>
          <a:ext cx="1747837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Settings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21167</xdr:colOff>
      <xdr:row>0</xdr:row>
      <xdr:rowOff>10584</xdr:rowOff>
    </xdr:from>
    <xdr:ext cx="11705167" cy="901930"/>
    <xdr:sp macro="" textlink="">
      <xdr:nvSpPr>
        <xdr:cNvPr id="2" name="직사각형 1"/>
        <xdr:cNvSpPr/>
      </xdr:nvSpPr>
      <xdr:spPr>
        <a:xfrm>
          <a:off x="211667" y="10584"/>
          <a:ext cx="11705167" cy="9019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Craft</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44824</xdr:rowOff>
    </xdr:from>
    <xdr:ext cx="12584205" cy="636101"/>
    <xdr:sp macro="" textlink="">
      <xdr:nvSpPr>
        <xdr:cNvPr id="2" name="직사각형 1"/>
        <xdr:cNvSpPr/>
      </xdr:nvSpPr>
      <xdr:spPr>
        <a:xfrm>
          <a:off x="235324" y="44824"/>
          <a:ext cx="12584205" cy="636101"/>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Item</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35719</xdr:rowOff>
    </xdr:from>
    <xdr:ext cx="12584205" cy="646607"/>
    <xdr:sp macro="" textlink="">
      <xdr:nvSpPr>
        <xdr:cNvPr id="2" name="직사각형 1"/>
        <xdr:cNvSpPr/>
      </xdr:nvSpPr>
      <xdr:spPr>
        <a:xfrm>
          <a:off x="261938" y="35719"/>
          <a:ext cx="12584205" cy="646607"/>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HolyCreature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158749</xdr:colOff>
      <xdr:row>0</xdr:row>
      <xdr:rowOff>0</xdr:rowOff>
    </xdr:from>
    <xdr:ext cx="16646071" cy="468013"/>
    <xdr:sp macro="" textlink="">
      <xdr:nvSpPr>
        <xdr:cNvPr id="2" name="직사각형 1"/>
        <xdr:cNvSpPr/>
      </xdr:nvSpPr>
      <xdr:spPr>
        <a:xfrm>
          <a:off x="158749" y="0"/>
          <a:ext cx="1664607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Guild</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6282147" cy="468013"/>
    <xdr:sp macro="" textlink="">
      <xdr:nvSpPr>
        <xdr:cNvPr id="2" name="직사각형 1"/>
        <xdr:cNvSpPr/>
      </xdr:nvSpPr>
      <xdr:spPr>
        <a:xfrm>
          <a:off x="152400" y="0"/>
          <a:ext cx="16282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Dungeon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280;&#44256;&#47928;&#49436;/KAROS_TestCase_091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Hist."/>
      <sheetName val="Summary"/>
      <sheetName val="TestResult"/>
      <sheetName val="GameStart"/>
      <sheetName val="Char_Select"/>
      <sheetName val="Class"/>
      <sheetName val="Quest1"/>
      <sheetName val="Quest2"/>
      <sheetName val="Action"/>
      <sheetName val="Craft"/>
      <sheetName val="Party"/>
      <sheetName val="NPC"/>
      <sheetName val="Skill"/>
      <sheetName val="GameUI"/>
      <sheetName val="Monster"/>
      <sheetName val="Settings"/>
      <sheetName val="Item"/>
      <sheetName val="HolyCreature"/>
      <sheetName val="Guild"/>
      <sheetName val="Dunge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J5">
            <v>0.97826086956521741</v>
          </cell>
        </row>
        <row r="6">
          <cell r="J6">
            <v>2.1739130434782608E-2</v>
          </cell>
        </row>
      </sheetData>
      <sheetData sheetId="11" refreshError="1"/>
      <sheetData sheetId="12" refreshError="1"/>
      <sheetData sheetId="13" refreshError="1"/>
      <sheetData sheetId="14" refreshError="1"/>
      <sheetData sheetId="15" refreshError="1"/>
      <sheetData sheetId="16">
        <row r="4">
          <cell r="J4">
            <v>0</v>
          </cell>
        </row>
        <row r="5">
          <cell r="J5">
            <v>0</v>
          </cell>
        </row>
      </sheetData>
      <sheetData sheetId="17" refreshError="1"/>
      <sheetData sheetId="18">
        <row r="5">
          <cell r="J5">
            <v>0</v>
          </cell>
        </row>
      </sheetData>
      <sheetData sheetId="1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bts.nhncorp.com/nhnbts/browse/KO-76" TargetMode="External"/><Relationship Id="rId4" Type="http://schemas.openxmlformats.org/officeDocument/2006/relationships/image" Target="../media/image1.png"/></Relationships>
</file>

<file path=xl/worksheets/_rels/sheet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B1:N36"/>
  <sheetViews>
    <sheetView showGridLines="0" topLeftCell="A13" zoomScaleNormal="100" workbookViewId="0">
      <selection activeCell="E15" sqref="E15:I15"/>
    </sheetView>
  </sheetViews>
  <sheetFormatPr defaultRowHeight="16.5"/>
  <cols>
    <col min="1" max="1" width="3.375" style="8" customWidth="1"/>
    <col min="2" max="16384" width="9" style="8"/>
  </cols>
  <sheetData>
    <row r="1" spans="2:14" ht="9" customHeight="1"/>
    <row r="2" spans="2:14" ht="16.5" customHeight="1"/>
    <row r="3" spans="2:14" ht="16.5" customHeight="1"/>
    <row r="4" spans="2:14" ht="17.25" customHeight="1"/>
    <row r="5" spans="2:14" ht="16.5" customHeight="1"/>
    <row r="6" spans="2:14" ht="16.5" customHeight="1"/>
    <row r="7" spans="2:14" ht="16.5" customHeight="1"/>
    <row r="8" spans="2:14" ht="16.5" customHeight="1"/>
    <row r="9" spans="2:14" ht="17.25" customHeight="1">
      <c r="B9" s="9" t="s">
        <v>25</v>
      </c>
      <c r="C9" s="10"/>
      <c r="D9" s="11"/>
      <c r="E9" s="10"/>
      <c r="F9" s="10"/>
      <c r="G9" s="10"/>
      <c r="H9" s="10"/>
      <c r="I9" s="10"/>
      <c r="J9" s="12"/>
      <c r="L9" s="12"/>
      <c r="M9" s="12"/>
      <c r="N9" s="12"/>
    </row>
    <row r="10" spans="2:14">
      <c r="B10" s="398" t="s">
        <v>26</v>
      </c>
      <c r="C10" s="398"/>
      <c r="D10" s="398"/>
      <c r="E10" s="396" t="s">
        <v>1140</v>
      </c>
      <c r="F10" s="396"/>
      <c r="G10" s="396"/>
      <c r="H10" s="396"/>
      <c r="I10" s="396"/>
      <c r="J10" s="12"/>
    </row>
    <row r="11" spans="2:14">
      <c r="B11" s="398" t="s">
        <v>27</v>
      </c>
      <c r="C11" s="398"/>
      <c r="D11" s="398"/>
      <c r="E11" s="396" t="s">
        <v>1141</v>
      </c>
      <c r="F11" s="396"/>
      <c r="G11" s="396"/>
      <c r="H11" s="396"/>
      <c r="I11" s="396"/>
      <c r="J11" s="12"/>
    </row>
    <row r="12" spans="2:14">
      <c r="B12" s="398" t="s">
        <v>28</v>
      </c>
      <c r="C12" s="398"/>
      <c r="D12" s="398"/>
      <c r="E12" s="399" t="s">
        <v>1142</v>
      </c>
      <c r="F12" s="399"/>
      <c r="G12" s="399"/>
      <c r="H12" s="399"/>
      <c r="I12" s="399"/>
      <c r="J12" s="12"/>
    </row>
    <row r="13" spans="2:14">
      <c r="B13" s="398" t="s">
        <v>29</v>
      </c>
      <c r="C13" s="398"/>
      <c r="D13" s="398"/>
      <c r="E13" s="399">
        <f ca="1">NOW()</f>
        <v>42601.713718287036</v>
      </c>
      <c r="F13" s="399"/>
      <c r="G13" s="399"/>
      <c r="H13" s="399"/>
      <c r="I13" s="399"/>
      <c r="J13" s="12"/>
    </row>
    <row r="14" spans="2:14">
      <c r="B14" s="398" t="s">
        <v>30</v>
      </c>
      <c r="C14" s="398"/>
      <c r="D14" s="398"/>
      <c r="E14" s="396" t="s">
        <v>1145</v>
      </c>
      <c r="F14" s="396"/>
      <c r="G14" s="396"/>
      <c r="H14" s="396"/>
      <c r="I14" s="396"/>
      <c r="J14" s="12"/>
    </row>
    <row r="15" spans="2:14">
      <c r="B15" s="398" t="s">
        <v>1144</v>
      </c>
      <c r="C15" s="398"/>
      <c r="D15" s="398"/>
      <c r="E15" s="396" t="s">
        <v>7244</v>
      </c>
      <c r="F15" s="396"/>
      <c r="G15" s="396"/>
      <c r="H15" s="396"/>
      <c r="I15" s="396"/>
      <c r="J15" s="12"/>
    </row>
    <row r="16" spans="2:14">
      <c r="B16" s="11"/>
      <c r="C16" s="11"/>
      <c r="D16" s="11"/>
      <c r="E16" s="11"/>
      <c r="F16" s="11"/>
      <c r="G16" s="11"/>
      <c r="H16" s="11"/>
      <c r="I16" s="11"/>
      <c r="J16" s="12"/>
      <c r="K16" s="12"/>
      <c r="L16" s="12"/>
      <c r="M16" s="12"/>
      <c r="N16" s="12"/>
    </row>
    <row r="17" spans="2:12">
      <c r="B17" s="13" t="s">
        <v>31</v>
      </c>
      <c r="C17" s="10"/>
      <c r="D17" s="10"/>
      <c r="E17" s="10"/>
      <c r="F17" s="10"/>
      <c r="G17" s="10"/>
      <c r="H17" s="10"/>
      <c r="I17" s="10"/>
      <c r="J17" s="14"/>
      <c r="K17" s="15"/>
      <c r="L17" s="15"/>
    </row>
    <row r="18" spans="2:12">
      <c r="B18" s="398" t="s">
        <v>32</v>
      </c>
      <c r="C18" s="398"/>
      <c r="D18" s="398"/>
      <c r="E18" s="396" t="s">
        <v>33</v>
      </c>
      <c r="F18" s="396"/>
      <c r="G18" s="396"/>
      <c r="H18" s="396"/>
      <c r="I18" s="396"/>
      <c r="J18" s="14"/>
    </row>
    <row r="19" spans="2:12">
      <c r="B19" s="398" t="s">
        <v>34</v>
      </c>
      <c r="C19" s="398"/>
      <c r="D19" s="398"/>
      <c r="E19" s="396" t="s">
        <v>35</v>
      </c>
      <c r="F19" s="396"/>
      <c r="G19" s="396"/>
      <c r="H19" s="396"/>
      <c r="I19" s="396"/>
      <c r="J19" s="14"/>
    </row>
    <row r="20" spans="2:12">
      <c r="B20" s="398" t="s">
        <v>36</v>
      </c>
      <c r="C20" s="398"/>
      <c r="D20" s="398"/>
      <c r="E20" s="399" t="s">
        <v>37</v>
      </c>
      <c r="F20" s="399"/>
      <c r="G20" s="399"/>
      <c r="H20" s="399"/>
      <c r="I20" s="399"/>
      <c r="J20" s="14"/>
    </row>
    <row r="21" spans="2:12">
      <c r="B21" s="398" t="s">
        <v>38</v>
      </c>
      <c r="C21" s="398"/>
      <c r="D21" s="398"/>
      <c r="E21" s="399" t="s">
        <v>39</v>
      </c>
      <c r="F21" s="399"/>
      <c r="G21" s="399"/>
      <c r="H21" s="399"/>
      <c r="I21" s="399"/>
      <c r="J21" s="14"/>
    </row>
    <row r="22" spans="2:12">
      <c r="B22" s="398" t="s">
        <v>40</v>
      </c>
      <c r="C22" s="398"/>
      <c r="D22" s="398"/>
      <c r="E22" s="396" t="s">
        <v>41</v>
      </c>
      <c r="F22" s="396"/>
      <c r="G22" s="396"/>
      <c r="H22" s="396"/>
      <c r="I22" s="396"/>
      <c r="J22" s="14"/>
    </row>
    <row r="23" spans="2:12">
      <c r="B23" s="13"/>
      <c r="C23" s="13"/>
      <c r="D23" s="13"/>
      <c r="E23" s="13"/>
      <c r="F23" s="13"/>
      <c r="G23" s="13"/>
      <c r="H23" s="13"/>
      <c r="I23" s="13"/>
    </row>
    <row r="24" spans="2:12">
      <c r="B24" s="16" t="s">
        <v>42</v>
      </c>
      <c r="C24" s="13"/>
      <c r="D24" s="13"/>
      <c r="E24" s="13"/>
      <c r="F24" s="13"/>
      <c r="G24" s="13"/>
      <c r="H24" s="13"/>
      <c r="I24" s="13"/>
    </row>
    <row r="25" spans="2:12">
      <c r="B25" s="400" t="s">
        <v>43</v>
      </c>
      <c r="C25" s="400"/>
      <c r="D25" s="17" t="s">
        <v>44</v>
      </c>
      <c r="E25" s="400" t="s">
        <v>45</v>
      </c>
      <c r="F25" s="400"/>
      <c r="G25" s="400"/>
      <c r="H25" s="400"/>
      <c r="I25" s="400"/>
    </row>
    <row r="26" spans="2:12">
      <c r="B26" s="394">
        <v>42528</v>
      </c>
      <c r="C26" s="395"/>
      <c r="D26" s="18">
        <v>1</v>
      </c>
      <c r="E26" s="397" t="s">
        <v>46</v>
      </c>
      <c r="F26" s="397"/>
      <c r="G26" s="397"/>
      <c r="H26" s="397"/>
      <c r="I26" s="397"/>
    </row>
    <row r="27" spans="2:12">
      <c r="B27" s="394">
        <v>42536</v>
      </c>
      <c r="C27" s="395"/>
      <c r="D27" s="18">
        <v>1.1000000000000001</v>
      </c>
      <c r="E27" s="396" t="s">
        <v>47</v>
      </c>
      <c r="F27" s="396"/>
      <c r="G27" s="396"/>
      <c r="H27" s="396"/>
      <c r="I27" s="396"/>
    </row>
    <row r="28" spans="2:12">
      <c r="B28" s="394"/>
      <c r="C28" s="395"/>
      <c r="D28" s="19"/>
      <c r="E28" s="396"/>
      <c r="F28" s="396"/>
      <c r="G28" s="396"/>
      <c r="H28" s="396"/>
      <c r="I28" s="396"/>
    </row>
    <row r="29" spans="2:12">
      <c r="B29" s="394"/>
      <c r="C29" s="395"/>
      <c r="D29" s="19"/>
      <c r="E29" s="396"/>
      <c r="F29" s="396"/>
      <c r="G29" s="396"/>
      <c r="H29" s="396"/>
      <c r="I29" s="396"/>
    </row>
    <row r="30" spans="2:12">
      <c r="B30" s="395"/>
      <c r="C30" s="395"/>
      <c r="D30" s="19"/>
      <c r="E30" s="396"/>
      <c r="F30" s="396"/>
      <c r="G30" s="396"/>
      <c r="H30" s="396"/>
      <c r="I30" s="396"/>
    </row>
    <row r="31" spans="2:12">
      <c r="B31" s="394"/>
      <c r="C31" s="395"/>
      <c r="D31" s="19"/>
      <c r="E31" s="396"/>
      <c r="F31" s="396"/>
      <c r="G31" s="396"/>
      <c r="H31" s="396"/>
      <c r="I31" s="396"/>
    </row>
    <row r="32" spans="2:12">
      <c r="B32" s="394"/>
      <c r="C32" s="395"/>
      <c r="D32" s="19"/>
      <c r="E32" s="396"/>
      <c r="F32" s="396"/>
      <c r="G32" s="396"/>
      <c r="H32" s="396"/>
      <c r="I32" s="396"/>
    </row>
    <row r="33" spans="2:9">
      <c r="B33" s="395"/>
      <c r="C33" s="395"/>
      <c r="D33" s="19"/>
      <c r="E33" s="396"/>
      <c r="F33" s="396"/>
      <c r="G33" s="396"/>
      <c r="H33" s="396"/>
      <c r="I33" s="396"/>
    </row>
    <row r="34" spans="2:9">
      <c r="B34" s="394"/>
      <c r="C34" s="395"/>
      <c r="D34" s="19"/>
      <c r="E34" s="396"/>
      <c r="F34" s="396"/>
      <c r="G34" s="396"/>
      <c r="H34" s="396"/>
      <c r="I34" s="396"/>
    </row>
    <row r="35" spans="2:9">
      <c r="B35" s="394"/>
      <c r="C35" s="395"/>
      <c r="D35" s="19"/>
      <c r="E35" s="396"/>
      <c r="F35" s="396"/>
      <c r="G35" s="396"/>
      <c r="H35" s="396"/>
      <c r="I35" s="396"/>
    </row>
    <row r="36" spans="2:9">
      <c r="B36" s="395"/>
      <c r="C36" s="395"/>
      <c r="D36" s="19"/>
      <c r="E36" s="396"/>
      <c r="F36" s="396"/>
      <c r="G36" s="396"/>
      <c r="H36" s="396"/>
      <c r="I36" s="396"/>
    </row>
  </sheetData>
  <mergeCells count="46">
    <mergeCell ref="B34:C34"/>
    <mergeCell ref="E34:I34"/>
    <mergeCell ref="B35:C35"/>
    <mergeCell ref="E35:I35"/>
    <mergeCell ref="B36:C36"/>
    <mergeCell ref="E36:I36"/>
    <mergeCell ref="B31:C31"/>
    <mergeCell ref="E31:I31"/>
    <mergeCell ref="B32:C32"/>
    <mergeCell ref="E32:I32"/>
    <mergeCell ref="B33:C33"/>
    <mergeCell ref="E33:I33"/>
    <mergeCell ref="B10:D10"/>
    <mergeCell ref="E10:I10"/>
    <mergeCell ref="B11:D11"/>
    <mergeCell ref="E11:I11"/>
    <mergeCell ref="B12:D12"/>
    <mergeCell ref="E12:I12"/>
    <mergeCell ref="B13:D13"/>
    <mergeCell ref="E13:I13"/>
    <mergeCell ref="B14:D14"/>
    <mergeCell ref="E14:I14"/>
    <mergeCell ref="B15:D15"/>
    <mergeCell ref="E15:I15"/>
    <mergeCell ref="B18:D18"/>
    <mergeCell ref="E18:I18"/>
    <mergeCell ref="B19:D19"/>
    <mergeCell ref="E19:I19"/>
    <mergeCell ref="B20:D20"/>
    <mergeCell ref="E20:I20"/>
    <mergeCell ref="B21:D21"/>
    <mergeCell ref="E21:I21"/>
    <mergeCell ref="B22:D22"/>
    <mergeCell ref="E22:I22"/>
    <mergeCell ref="B25:C25"/>
    <mergeCell ref="E25:I25"/>
    <mergeCell ref="B29:C29"/>
    <mergeCell ref="E29:I29"/>
    <mergeCell ref="B30:C30"/>
    <mergeCell ref="E30:I30"/>
    <mergeCell ref="B26:C26"/>
    <mergeCell ref="E26:I26"/>
    <mergeCell ref="B27:C27"/>
    <mergeCell ref="E27:I27"/>
    <mergeCell ref="B28:C28"/>
    <mergeCell ref="E28:I28"/>
  </mergeCells>
  <phoneticPr fontId="2" type="noConversion"/>
  <pageMargins left="0.7" right="0.7" top="0.75" bottom="0.75" header="0.3" footer="0.3"/>
  <pageSetup paperSize="9" orientation="portrait"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B1:G37"/>
  <sheetViews>
    <sheetView showGridLines="0" workbookViewId="0">
      <selection activeCell="B3" sqref="B3:D15"/>
    </sheetView>
  </sheetViews>
  <sheetFormatPr defaultRowHeight="16.5"/>
  <cols>
    <col min="1" max="1" width="1.875" customWidth="1"/>
    <col min="2" max="2" width="9.5" style="1" customWidth="1"/>
    <col min="3" max="3" width="15.125" style="1" customWidth="1"/>
    <col min="4" max="4" width="44" style="2" customWidth="1"/>
    <col min="5" max="5" width="9" style="1"/>
  </cols>
  <sheetData>
    <row r="1" spans="2:7" ht="9.75" customHeight="1"/>
    <row r="2" spans="2:7">
      <c r="B2" s="3" t="s">
        <v>0</v>
      </c>
      <c r="C2" s="3" t="s">
        <v>1</v>
      </c>
      <c r="D2" s="4" t="s">
        <v>2</v>
      </c>
      <c r="E2" s="3" t="s">
        <v>3</v>
      </c>
    </row>
    <row r="3" spans="2:7">
      <c r="B3" s="5">
        <v>20160607</v>
      </c>
      <c r="C3" s="5" t="s">
        <v>7260</v>
      </c>
      <c r="D3" s="6" t="s">
        <v>5</v>
      </c>
      <c r="E3" s="7"/>
    </row>
    <row r="4" spans="2:7">
      <c r="B4" s="5">
        <v>20160607</v>
      </c>
      <c r="C4" s="5" t="s">
        <v>17</v>
      </c>
      <c r="D4" s="6" t="s">
        <v>6</v>
      </c>
      <c r="E4" s="7"/>
      <c r="G4" t="s">
        <v>4</v>
      </c>
    </row>
    <row r="5" spans="2:7">
      <c r="B5" s="5">
        <v>20160607</v>
      </c>
      <c r="C5" s="5" t="s">
        <v>13</v>
      </c>
      <c r="D5" s="6" t="s">
        <v>7</v>
      </c>
      <c r="E5" s="7"/>
      <c r="G5" t="s">
        <v>7263</v>
      </c>
    </row>
    <row r="6" spans="2:7">
      <c r="B6" s="5">
        <v>20160607</v>
      </c>
      <c r="C6" s="5" t="s">
        <v>7362</v>
      </c>
      <c r="D6" s="6" t="s">
        <v>8</v>
      </c>
      <c r="E6" s="7"/>
      <c r="G6" t="s">
        <v>7264</v>
      </c>
    </row>
    <row r="7" spans="2:7">
      <c r="B7" s="5">
        <v>20160607</v>
      </c>
      <c r="C7" s="5" t="s">
        <v>7364</v>
      </c>
      <c r="D7" s="6" t="s">
        <v>10</v>
      </c>
      <c r="E7" s="7"/>
      <c r="G7" t="s">
        <v>9</v>
      </c>
    </row>
    <row r="8" spans="2:7">
      <c r="B8" s="5">
        <v>20160607</v>
      </c>
      <c r="C8" s="5" t="s">
        <v>7261</v>
      </c>
      <c r="D8" s="6" t="s">
        <v>12</v>
      </c>
      <c r="E8" s="7"/>
      <c r="G8" t="s">
        <v>11</v>
      </c>
    </row>
    <row r="9" spans="2:7">
      <c r="B9" s="5">
        <v>20160607</v>
      </c>
      <c r="C9" s="5" t="s">
        <v>7262</v>
      </c>
      <c r="D9" s="6" t="s">
        <v>14</v>
      </c>
      <c r="E9" s="7"/>
      <c r="G9" t="s">
        <v>13</v>
      </c>
    </row>
    <row r="10" spans="2:7">
      <c r="B10" s="5">
        <v>20160607</v>
      </c>
      <c r="C10" s="5" t="s">
        <v>7263</v>
      </c>
      <c r="D10" s="6" t="s">
        <v>16</v>
      </c>
      <c r="E10" s="7"/>
      <c r="G10" t="s">
        <v>15</v>
      </c>
    </row>
    <row r="11" spans="2:7">
      <c r="B11" s="5">
        <v>20160607</v>
      </c>
      <c r="C11" s="5" t="s">
        <v>9</v>
      </c>
      <c r="D11" s="6" t="s">
        <v>18</v>
      </c>
      <c r="E11" s="7"/>
      <c r="G11" t="s">
        <v>17</v>
      </c>
    </row>
    <row r="12" spans="2:7">
      <c r="B12" s="5">
        <v>20160607</v>
      </c>
      <c r="C12" s="5" t="s">
        <v>4</v>
      </c>
      <c r="D12" s="6" t="s">
        <v>20</v>
      </c>
      <c r="E12" s="7"/>
      <c r="G12" t="s">
        <v>19</v>
      </c>
    </row>
    <row r="13" spans="2:7">
      <c r="B13" s="5">
        <v>20160607</v>
      </c>
      <c r="C13" s="5" t="s">
        <v>7264</v>
      </c>
      <c r="D13" s="6" t="s">
        <v>21</v>
      </c>
      <c r="E13" s="7"/>
      <c r="G13" t="s">
        <v>19</v>
      </c>
    </row>
    <row r="14" spans="2:7">
      <c r="B14" s="5">
        <v>20160607</v>
      </c>
      <c r="C14" s="5" t="s">
        <v>7265</v>
      </c>
      <c r="D14" s="6" t="s">
        <v>23</v>
      </c>
      <c r="E14" s="7"/>
      <c r="G14" t="s">
        <v>22</v>
      </c>
    </row>
    <row r="15" spans="2:7">
      <c r="B15" s="5">
        <v>20160607</v>
      </c>
      <c r="C15" s="5" t="s">
        <v>22</v>
      </c>
      <c r="D15" s="6" t="s">
        <v>24</v>
      </c>
      <c r="E15" s="7"/>
      <c r="G15" t="s">
        <v>17</v>
      </c>
    </row>
    <row r="16" spans="2:7">
      <c r="B16" s="7"/>
      <c r="C16" s="7"/>
      <c r="D16" s="6"/>
      <c r="E16" s="7"/>
    </row>
    <row r="17" spans="2:5">
      <c r="B17" s="7"/>
      <c r="C17" s="7"/>
      <c r="D17" s="6"/>
      <c r="E17" s="7"/>
    </row>
    <row r="18" spans="2:5">
      <c r="B18" s="7"/>
      <c r="C18" s="7"/>
      <c r="D18" s="6"/>
      <c r="E18" s="7"/>
    </row>
    <row r="19" spans="2:5">
      <c r="B19" s="7"/>
      <c r="C19" s="7"/>
      <c r="D19" s="6"/>
      <c r="E19" s="7"/>
    </row>
    <row r="20" spans="2:5">
      <c r="B20" s="7"/>
      <c r="C20" s="7"/>
      <c r="D20" s="6"/>
      <c r="E20" s="7"/>
    </row>
    <row r="21" spans="2:5">
      <c r="B21" s="7"/>
      <c r="C21" s="7"/>
      <c r="D21" s="6"/>
      <c r="E21" s="7"/>
    </row>
    <row r="22" spans="2:5">
      <c r="B22" s="7"/>
      <c r="C22" s="7"/>
      <c r="D22" s="6"/>
      <c r="E22" s="7"/>
    </row>
    <row r="23" spans="2:5">
      <c r="B23" s="7"/>
      <c r="C23" s="7"/>
      <c r="D23" s="6"/>
      <c r="E23" s="7"/>
    </row>
    <row r="24" spans="2:5">
      <c r="B24" s="7"/>
      <c r="C24" s="7"/>
      <c r="D24" s="6"/>
      <c r="E24" s="7"/>
    </row>
    <row r="25" spans="2:5">
      <c r="B25" s="7"/>
      <c r="C25" s="7"/>
      <c r="D25" s="6"/>
      <c r="E25" s="7"/>
    </row>
    <row r="26" spans="2:5">
      <c r="B26" s="7"/>
      <c r="C26" s="7"/>
      <c r="D26" s="6"/>
      <c r="E26" s="7"/>
    </row>
    <row r="27" spans="2:5">
      <c r="B27" s="7"/>
      <c r="C27" s="7"/>
      <c r="D27" s="6"/>
      <c r="E27" s="7"/>
    </row>
    <row r="28" spans="2:5">
      <c r="B28" s="7"/>
      <c r="C28" s="7"/>
      <c r="D28" s="6"/>
      <c r="E28" s="7"/>
    </row>
    <row r="29" spans="2:5">
      <c r="B29" s="7"/>
      <c r="C29" s="7"/>
      <c r="D29" s="6"/>
      <c r="E29" s="7"/>
    </row>
    <row r="30" spans="2:5">
      <c r="B30" s="7"/>
      <c r="C30" s="7"/>
      <c r="D30" s="6"/>
      <c r="E30" s="7"/>
    </row>
    <row r="31" spans="2:5">
      <c r="B31" s="7"/>
      <c r="C31" s="7"/>
      <c r="D31" s="6"/>
      <c r="E31" s="7"/>
    </row>
    <row r="32" spans="2:5">
      <c r="B32" s="7"/>
      <c r="C32" s="7"/>
      <c r="D32" s="6"/>
      <c r="E32" s="7"/>
    </row>
    <row r="33" spans="2:5">
      <c r="B33" s="7"/>
      <c r="C33" s="7"/>
      <c r="D33" s="6"/>
      <c r="E33" s="7"/>
    </row>
    <row r="34" spans="2:5">
      <c r="B34" s="7"/>
      <c r="C34" s="7"/>
      <c r="D34" s="6"/>
      <c r="E34" s="7"/>
    </row>
    <row r="35" spans="2:5">
      <c r="B35" s="7"/>
      <c r="C35" s="7"/>
      <c r="D35" s="6"/>
      <c r="E35" s="7"/>
    </row>
    <row r="36" spans="2:5">
      <c r="B36" s="7"/>
      <c r="C36" s="7"/>
      <c r="D36" s="6"/>
      <c r="E36" s="7"/>
    </row>
    <row r="37" spans="2:5">
      <c r="B37" s="7"/>
      <c r="C37" s="7"/>
      <c r="D37" s="6"/>
      <c r="E37" s="7"/>
    </row>
  </sheetData>
  <autoFilter ref="B2:E37"/>
  <phoneticPr fontId="2" type="noConversion"/>
  <dataValidations count="1">
    <dataValidation type="list" allowBlank="1" showInputMessage="1" showErrorMessage="1" sqref="C16:C37">
      <formula1>"GameUI,Action,Quest,Craft,Party,Skill,Monster,Settings,Item,HolyCreature,Guild,Dungeon,Char_Select,GameStart"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Refer!$B$3:$B$19</xm:f>
          </x14:formula1>
          <xm:sqref>C3:C15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sheetPr>
  <dimension ref="A1:E23"/>
  <sheetViews>
    <sheetView workbookViewId="0">
      <selection activeCell="B11" sqref="B11"/>
    </sheetView>
  </sheetViews>
  <sheetFormatPr defaultRowHeight="16.5"/>
  <cols>
    <col min="2" max="2" width="13.5" customWidth="1"/>
    <col min="4" max="5" width="9.875" customWidth="1"/>
  </cols>
  <sheetData>
    <row r="1" spans="1:5" ht="17.25" thickBot="1">
      <c r="A1" t="s">
        <v>7270</v>
      </c>
      <c r="B1" t="s">
        <v>7269</v>
      </c>
      <c r="D1" t="s">
        <v>7271</v>
      </c>
      <c r="E1" t="s">
        <v>1148</v>
      </c>
    </row>
    <row r="2" spans="1:5" ht="24.75" thickBot="1">
      <c r="B2" s="391" t="s">
        <v>1</v>
      </c>
      <c r="D2" s="165" t="s">
        <v>1146</v>
      </c>
      <c r="E2" s="166" t="s">
        <v>1147</v>
      </c>
    </row>
    <row r="3" spans="1:5">
      <c r="B3" s="392" t="s">
        <v>7260</v>
      </c>
      <c r="D3" s="167" t="s">
        <v>1149</v>
      </c>
      <c r="E3" s="168" t="s">
        <v>1149</v>
      </c>
    </row>
    <row r="4" spans="1:5">
      <c r="B4" s="390" t="s">
        <v>17</v>
      </c>
      <c r="D4" s="167" t="s">
        <v>1151</v>
      </c>
      <c r="E4" s="168" t="s">
        <v>1151</v>
      </c>
    </row>
    <row r="5" spans="1:5">
      <c r="B5" s="390" t="s">
        <v>13</v>
      </c>
      <c r="D5" s="167" t="s">
        <v>1153</v>
      </c>
      <c r="E5" s="168" t="s">
        <v>1152</v>
      </c>
    </row>
    <row r="6" spans="1:5">
      <c r="B6" s="390" t="s">
        <v>7366</v>
      </c>
      <c r="D6" s="167" t="s">
        <v>1155</v>
      </c>
      <c r="E6" s="168" t="s">
        <v>1154</v>
      </c>
    </row>
    <row r="7" spans="1:5">
      <c r="B7" s="390" t="s">
        <v>7367</v>
      </c>
      <c r="D7" s="167" t="s">
        <v>1157</v>
      </c>
      <c r="E7" s="168" t="s">
        <v>1156</v>
      </c>
    </row>
    <row r="8" spans="1:5">
      <c r="B8" s="390" t="s">
        <v>7261</v>
      </c>
      <c r="D8" s="167" t="s">
        <v>1159</v>
      </c>
      <c r="E8" s="168" t="s">
        <v>1158</v>
      </c>
    </row>
    <row r="9" spans="1:5">
      <c r="B9" s="390" t="s">
        <v>7262</v>
      </c>
      <c r="D9" s="167" t="s">
        <v>1161</v>
      </c>
      <c r="E9" s="168" t="s">
        <v>1160</v>
      </c>
    </row>
    <row r="10" spans="1:5">
      <c r="B10" s="390" t="s">
        <v>7263</v>
      </c>
      <c r="D10" s="167" t="s">
        <v>1163</v>
      </c>
      <c r="E10" s="168" t="s">
        <v>1162</v>
      </c>
    </row>
    <row r="11" spans="1:5">
      <c r="B11" s="390" t="s">
        <v>9</v>
      </c>
      <c r="D11" s="167" t="s">
        <v>1165</v>
      </c>
      <c r="E11" s="168" t="s">
        <v>1164</v>
      </c>
    </row>
    <row r="12" spans="1:5">
      <c r="B12" s="390" t="s">
        <v>4</v>
      </c>
      <c r="D12" s="167" t="s">
        <v>1167</v>
      </c>
      <c r="E12" s="168" t="s">
        <v>1166</v>
      </c>
    </row>
    <row r="13" spans="1:5">
      <c r="B13" s="390" t="s">
        <v>7264</v>
      </c>
      <c r="D13" s="167" t="s">
        <v>1169</v>
      </c>
      <c r="E13" s="168" t="s">
        <v>1168</v>
      </c>
    </row>
    <row r="14" spans="1:5">
      <c r="B14" s="390" t="s">
        <v>7265</v>
      </c>
      <c r="D14" s="167" t="s">
        <v>1171</v>
      </c>
      <c r="E14" s="168" t="s">
        <v>1170</v>
      </c>
    </row>
    <row r="15" spans="1:5">
      <c r="B15" s="390" t="s">
        <v>22</v>
      </c>
      <c r="D15" s="167" t="s">
        <v>1173</v>
      </c>
      <c r="E15" s="168" t="s">
        <v>1172</v>
      </c>
    </row>
    <row r="16" spans="1:5">
      <c r="B16" s="390" t="s">
        <v>7266</v>
      </c>
      <c r="D16" s="167" t="s">
        <v>1175</v>
      </c>
      <c r="E16" s="168" t="s">
        <v>1174</v>
      </c>
    </row>
    <row r="17" spans="2:5">
      <c r="B17" s="390" t="s">
        <v>7267</v>
      </c>
      <c r="D17" s="167"/>
      <c r="E17" s="168"/>
    </row>
    <row r="18" spans="2:5">
      <c r="B18" s="390" t="s">
        <v>7268</v>
      </c>
      <c r="D18" s="167"/>
      <c r="E18" s="168"/>
    </row>
    <row r="19" spans="2:5" ht="17.25" thickBot="1">
      <c r="B19" s="393" t="s">
        <v>11</v>
      </c>
      <c r="D19" s="167"/>
      <c r="E19" s="168"/>
    </row>
    <row r="20" spans="2:5">
      <c r="D20" s="167"/>
      <c r="E20" s="168"/>
    </row>
    <row r="21" spans="2:5">
      <c r="D21" s="167"/>
      <c r="E21" s="168"/>
    </row>
    <row r="22" spans="2:5">
      <c r="D22" s="167"/>
      <c r="E22" s="168"/>
    </row>
    <row r="23" spans="2:5" ht="17.25" thickBot="1">
      <c r="D23" s="169"/>
      <c r="E23" s="170"/>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U50"/>
  <sheetViews>
    <sheetView showGridLines="0" topLeftCell="A16" zoomScale="80" zoomScaleNormal="80" workbookViewId="0">
      <selection activeCell="R24" sqref="R24:U24"/>
    </sheetView>
  </sheetViews>
  <sheetFormatPr defaultRowHeight="16.5"/>
  <cols>
    <col min="1" max="1" width="3.125" style="20" customWidth="1"/>
    <col min="2" max="7" width="9" style="20"/>
    <col min="8" max="8" width="11.75" style="20" customWidth="1"/>
    <col min="9" max="16384" width="9" style="20"/>
  </cols>
  <sheetData>
    <row r="1" spans="1:21">
      <c r="A1" s="164"/>
    </row>
    <row r="2" spans="1:21">
      <c r="B2" s="412"/>
      <c r="C2" s="413"/>
      <c r="D2" s="413"/>
      <c r="E2" s="413"/>
      <c r="F2" s="413"/>
      <c r="G2" s="413"/>
      <c r="H2" s="413"/>
      <c r="I2" s="413"/>
      <c r="J2" s="413"/>
      <c r="K2" s="413"/>
      <c r="L2" s="413"/>
      <c r="M2" s="413"/>
      <c r="N2" s="413"/>
      <c r="O2" s="413"/>
      <c r="P2" s="413"/>
      <c r="Q2" s="413"/>
      <c r="R2" s="413"/>
      <c r="S2" s="413"/>
      <c r="T2" s="413"/>
      <c r="U2" s="414"/>
    </row>
    <row r="3" spans="1:21">
      <c r="B3" s="412"/>
      <c r="C3" s="413"/>
      <c r="D3" s="413"/>
      <c r="E3" s="413"/>
      <c r="F3" s="413"/>
      <c r="G3" s="413"/>
      <c r="H3" s="413"/>
      <c r="I3" s="413"/>
      <c r="J3" s="413"/>
      <c r="K3" s="413"/>
      <c r="L3" s="413"/>
      <c r="M3" s="413"/>
      <c r="N3" s="413"/>
      <c r="O3" s="413"/>
      <c r="P3" s="413"/>
      <c r="Q3" s="413"/>
      <c r="R3" s="413"/>
      <c r="S3" s="413"/>
      <c r="T3" s="413"/>
      <c r="U3" s="414"/>
    </row>
    <row r="4" spans="1:21" ht="22.5" customHeight="1">
      <c r="B4" s="415"/>
      <c r="C4" s="416"/>
      <c r="D4" s="416"/>
      <c r="E4" s="416"/>
      <c r="F4" s="416"/>
      <c r="G4" s="416"/>
      <c r="H4" s="416"/>
      <c r="I4" s="416"/>
      <c r="J4" s="416"/>
      <c r="K4" s="416"/>
      <c r="L4" s="416"/>
      <c r="M4" s="416"/>
      <c r="N4" s="416"/>
      <c r="O4" s="416"/>
      <c r="P4" s="416"/>
      <c r="Q4" s="416"/>
      <c r="R4" s="416"/>
      <c r="S4" s="416"/>
      <c r="T4" s="416"/>
      <c r="U4" s="417"/>
    </row>
    <row r="5" spans="1:21">
      <c r="B5" s="21">
        <v>1</v>
      </c>
      <c r="C5" s="22" t="s">
        <v>48</v>
      </c>
      <c r="D5" s="23"/>
      <c r="E5" s="23"/>
      <c r="F5" s="23"/>
      <c r="G5" s="23"/>
      <c r="H5" s="23"/>
      <c r="I5" s="23"/>
      <c r="J5" s="23"/>
      <c r="K5" s="23"/>
      <c r="L5" s="23"/>
      <c r="M5" s="23"/>
      <c r="N5" s="23"/>
      <c r="O5" s="23"/>
      <c r="P5" s="23"/>
      <c r="Q5" s="23"/>
      <c r="R5" s="23"/>
      <c r="S5" s="23"/>
      <c r="T5" s="23"/>
      <c r="U5" s="23"/>
    </row>
    <row r="6" spans="1:21">
      <c r="B6" s="21" t="s">
        <v>49</v>
      </c>
      <c r="C6" s="24" t="s">
        <v>50</v>
      </c>
      <c r="D6" s="23"/>
      <c r="E6" s="23"/>
      <c r="F6" s="23"/>
      <c r="G6" s="23"/>
      <c r="H6" s="23"/>
      <c r="I6" s="23"/>
      <c r="J6" s="23"/>
      <c r="K6" s="23"/>
      <c r="L6" s="23"/>
      <c r="M6" s="23"/>
      <c r="N6" s="23"/>
      <c r="O6" s="23"/>
      <c r="P6" s="23"/>
      <c r="Q6" s="23"/>
      <c r="R6" s="23"/>
      <c r="S6" s="23"/>
      <c r="T6" s="23"/>
      <c r="U6" s="23"/>
    </row>
    <row r="7" spans="1:21">
      <c r="B7" s="21" t="s">
        <v>51</v>
      </c>
      <c r="C7" s="25" t="s">
        <v>52</v>
      </c>
      <c r="D7" s="23"/>
      <c r="E7" s="23"/>
      <c r="F7" s="23"/>
      <c r="G7" s="23"/>
      <c r="H7" s="23"/>
      <c r="I7" s="23"/>
      <c r="J7" s="23"/>
      <c r="K7" s="23"/>
      <c r="L7" s="23"/>
      <c r="M7" s="23"/>
      <c r="N7" s="23"/>
      <c r="O7" s="23"/>
      <c r="P7" s="23"/>
      <c r="Q7" s="23"/>
      <c r="R7" s="23"/>
      <c r="S7" s="23"/>
      <c r="T7" s="23"/>
      <c r="U7" s="23"/>
    </row>
    <row r="8" spans="1:21">
      <c r="B8" s="21" t="s">
        <v>53</v>
      </c>
      <c r="C8" s="26" t="s">
        <v>54</v>
      </c>
      <c r="D8" s="23"/>
      <c r="E8" s="23"/>
      <c r="F8" s="23"/>
      <c r="G8" s="23"/>
      <c r="H8" s="23"/>
      <c r="I8" s="23"/>
      <c r="J8" s="23"/>
      <c r="K8" s="23"/>
      <c r="L8" s="23"/>
      <c r="M8" s="23"/>
      <c r="N8" s="23"/>
      <c r="O8" s="23"/>
      <c r="P8" s="23"/>
      <c r="Q8" s="23"/>
      <c r="R8" s="23"/>
      <c r="S8" s="23"/>
      <c r="T8" s="23"/>
      <c r="U8" s="23"/>
    </row>
    <row r="9" spans="1:21">
      <c r="B9" s="21" t="s">
        <v>55</v>
      </c>
      <c r="C9" s="27" t="s">
        <v>56</v>
      </c>
      <c r="D9" s="23"/>
      <c r="E9" s="23"/>
      <c r="F9" s="23"/>
      <c r="G9" s="23"/>
      <c r="H9" s="23"/>
      <c r="I9" s="23"/>
      <c r="J9" s="23"/>
      <c r="K9" s="23"/>
      <c r="L9" s="23"/>
      <c r="M9" s="23"/>
      <c r="N9" s="23"/>
      <c r="O9" s="23"/>
      <c r="P9" s="23"/>
      <c r="Q9" s="23"/>
      <c r="R9" s="23"/>
      <c r="S9" s="23"/>
      <c r="T9" s="23"/>
      <c r="U9" s="23"/>
    </row>
    <row r="10" spans="1:21">
      <c r="B10" s="21" t="s">
        <v>57</v>
      </c>
      <c r="C10" s="23"/>
      <c r="D10" s="23"/>
      <c r="E10" s="23"/>
      <c r="F10" s="23"/>
      <c r="G10" s="23"/>
      <c r="H10" s="23"/>
      <c r="I10" s="23"/>
      <c r="J10" s="23"/>
      <c r="K10" s="23"/>
      <c r="L10" s="23"/>
      <c r="M10" s="23"/>
      <c r="N10" s="23"/>
      <c r="O10" s="23"/>
      <c r="P10" s="23"/>
      <c r="Q10" s="23"/>
      <c r="R10" s="23"/>
      <c r="S10" s="23"/>
      <c r="T10" s="23"/>
      <c r="U10" s="23"/>
    </row>
    <row r="11" spans="1:21">
      <c r="B11" s="23"/>
      <c r="C11" s="23"/>
      <c r="D11" s="23"/>
      <c r="E11" s="23"/>
      <c r="F11" s="23"/>
      <c r="G11" s="23"/>
      <c r="H11" s="23"/>
      <c r="I11" s="23"/>
      <c r="J11" s="23"/>
      <c r="K11" s="23"/>
      <c r="L11" s="23"/>
      <c r="M11" s="23"/>
      <c r="N11" s="23"/>
      <c r="O11" s="23"/>
      <c r="P11" s="23"/>
      <c r="Q11" s="23"/>
      <c r="R11" s="23"/>
      <c r="S11" s="23"/>
      <c r="T11" s="23"/>
      <c r="U11" s="23"/>
    </row>
    <row r="12" spans="1:21">
      <c r="B12" s="23"/>
      <c r="C12" s="23"/>
      <c r="D12" s="23"/>
      <c r="E12" s="23"/>
      <c r="F12" s="23"/>
      <c r="G12" s="23"/>
      <c r="H12" s="23"/>
      <c r="I12" s="23"/>
      <c r="J12" s="23"/>
      <c r="K12" s="23"/>
      <c r="L12" s="23"/>
      <c r="M12" s="23"/>
      <c r="N12" s="23"/>
      <c r="O12" s="23"/>
      <c r="P12" s="23"/>
      <c r="Q12" s="23"/>
      <c r="R12" s="23"/>
      <c r="S12" s="23"/>
      <c r="T12" s="23"/>
      <c r="U12" s="23"/>
    </row>
    <row r="13" spans="1:21">
      <c r="B13" s="23"/>
      <c r="C13" s="23"/>
      <c r="D13" s="23"/>
      <c r="E13" s="23"/>
      <c r="F13" s="23"/>
      <c r="G13" s="23"/>
      <c r="H13" s="23"/>
      <c r="I13" s="23"/>
      <c r="J13" s="23"/>
      <c r="K13" s="23"/>
      <c r="L13" s="23"/>
      <c r="M13" s="23"/>
      <c r="N13" s="23"/>
      <c r="O13" s="23"/>
      <c r="P13" s="23"/>
      <c r="Q13" s="23"/>
      <c r="R13" s="23"/>
      <c r="S13" s="23"/>
      <c r="T13" s="23"/>
      <c r="U13" s="23"/>
    </row>
    <row r="14" spans="1:21">
      <c r="B14" s="23"/>
      <c r="C14" s="23"/>
      <c r="D14" s="23"/>
      <c r="E14" s="23"/>
      <c r="F14" s="23"/>
      <c r="G14" s="23"/>
      <c r="H14" s="23"/>
      <c r="I14" s="23"/>
      <c r="J14" s="23"/>
      <c r="K14" s="23"/>
      <c r="L14" s="23"/>
      <c r="M14" s="23"/>
      <c r="N14" s="23"/>
      <c r="O14" s="23"/>
      <c r="P14" s="23"/>
      <c r="Q14" s="23"/>
      <c r="R14" s="23"/>
      <c r="S14" s="23"/>
      <c r="T14" s="23"/>
      <c r="U14" s="23"/>
    </row>
    <row r="15" spans="1:21">
      <c r="B15" s="23"/>
      <c r="C15" s="23"/>
      <c r="D15" s="23"/>
      <c r="E15" s="23"/>
      <c r="F15" s="23"/>
      <c r="G15" s="23"/>
      <c r="H15" s="23"/>
      <c r="I15" s="23"/>
      <c r="J15" s="23"/>
      <c r="K15" s="23"/>
      <c r="L15" s="23"/>
      <c r="M15" s="23"/>
      <c r="N15" s="23"/>
      <c r="O15" s="23"/>
      <c r="P15" s="23"/>
      <c r="Q15" s="23"/>
      <c r="R15" s="23"/>
      <c r="S15" s="23"/>
      <c r="T15" s="23"/>
      <c r="U15" s="23"/>
    </row>
    <row r="16" spans="1:21">
      <c r="B16" s="28"/>
      <c r="C16" s="28"/>
      <c r="D16" s="28"/>
      <c r="E16" s="28"/>
      <c r="F16" s="28"/>
      <c r="G16" s="28"/>
      <c r="H16" s="28"/>
      <c r="I16" s="28"/>
      <c r="J16" s="28"/>
      <c r="K16" s="28"/>
      <c r="L16" s="28"/>
      <c r="M16" s="28"/>
      <c r="N16" s="28"/>
      <c r="O16" s="28"/>
      <c r="P16" s="28"/>
      <c r="Q16" s="28"/>
      <c r="R16" s="28"/>
      <c r="S16" s="28"/>
      <c r="T16" s="28"/>
      <c r="U16" s="28"/>
    </row>
    <row r="17" spans="2:21" ht="33" customHeight="1">
      <c r="B17" s="418" t="s">
        <v>58</v>
      </c>
      <c r="C17" s="419"/>
      <c r="D17" s="419"/>
      <c r="E17" s="419"/>
      <c r="F17" s="419"/>
      <c r="G17" s="419"/>
      <c r="H17" s="419"/>
      <c r="I17" s="419"/>
      <c r="J17" s="419"/>
      <c r="K17" s="419"/>
      <c r="L17" s="419"/>
      <c r="M17" s="419"/>
      <c r="N17" s="419"/>
      <c r="O17" s="419"/>
      <c r="P17" s="419"/>
      <c r="Q17" s="419"/>
      <c r="R17" s="419"/>
      <c r="S17" s="419"/>
      <c r="T17" s="419"/>
      <c r="U17" s="419"/>
    </row>
    <row r="18" spans="2:21">
      <c r="B18" s="407" t="s">
        <v>59</v>
      </c>
      <c r="C18" s="407"/>
      <c r="D18" s="407"/>
      <c r="E18" s="407" t="s">
        <v>60</v>
      </c>
      <c r="F18" s="407"/>
      <c r="G18" s="29" t="s">
        <v>61</v>
      </c>
      <c r="H18" s="30" t="s">
        <v>62</v>
      </c>
      <c r="I18" s="420" t="s">
        <v>63</v>
      </c>
      <c r="J18" s="420"/>
      <c r="K18" s="31" t="s">
        <v>64</v>
      </c>
      <c r="L18" s="421" t="s">
        <v>7442</v>
      </c>
      <c r="M18" s="422"/>
      <c r="N18" s="422"/>
      <c r="O18" s="420" t="s">
        <v>65</v>
      </c>
      <c r="P18" s="420"/>
      <c r="Q18" s="420"/>
      <c r="R18" s="420"/>
      <c r="S18" s="420"/>
      <c r="T18" s="420"/>
      <c r="U18" s="420"/>
    </row>
    <row r="19" spans="2:21">
      <c r="B19" s="32">
        <v>1</v>
      </c>
      <c r="C19" s="33"/>
      <c r="D19" s="33"/>
      <c r="E19" s="407"/>
      <c r="F19" s="407"/>
      <c r="G19" s="29" t="s">
        <v>66</v>
      </c>
      <c r="H19" s="29" t="s">
        <v>67</v>
      </c>
      <c r="I19" s="420"/>
      <c r="J19" s="420"/>
      <c r="K19" s="31" t="s">
        <v>68</v>
      </c>
      <c r="L19" s="420" t="s">
        <v>7443</v>
      </c>
      <c r="M19" s="420"/>
      <c r="N19" s="420"/>
      <c r="O19" s="420"/>
      <c r="P19" s="420"/>
      <c r="Q19" s="420"/>
      <c r="R19" s="420"/>
      <c r="S19" s="420"/>
      <c r="T19" s="420"/>
      <c r="U19" s="420"/>
    </row>
    <row r="20" spans="2:21" ht="24">
      <c r="B20" s="407" t="s">
        <v>69</v>
      </c>
      <c r="C20" s="407"/>
      <c r="D20" s="407"/>
      <c r="E20" s="29" t="s">
        <v>7258</v>
      </c>
      <c r="F20" s="29" t="s">
        <v>7259</v>
      </c>
      <c r="G20" s="407" t="s">
        <v>70</v>
      </c>
      <c r="H20" s="407"/>
      <c r="I20" s="31" t="s">
        <v>71</v>
      </c>
      <c r="J20" s="31" t="s">
        <v>72</v>
      </c>
      <c r="K20" s="31" t="s">
        <v>73</v>
      </c>
      <c r="L20" s="31" t="s">
        <v>74</v>
      </c>
      <c r="M20" s="31" t="s">
        <v>75</v>
      </c>
      <c r="N20" s="31" t="s">
        <v>76</v>
      </c>
      <c r="O20" s="31" t="s">
        <v>77</v>
      </c>
      <c r="P20" s="31" t="s">
        <v>78</v>
      </c>
      <c r="Q20" s="31" t="s">
        <v>79</v>
      </c>
      <c r="R20" s="408" t="s">
        <v>80</v>
      </c>
      <c r="S20" s="409"/>
      <c r="T20" s="409"/>
      <c r="U20" s="409"/>
    </row>
    <row r="21" spans="2:21">
      <c r="B21" s="410" t="s">
        <v>81</v>
      </c>
      <c r="C21" s="406" t="s">
        <v>82</v>
      </c>
      <c r="D21" s="406"/>
      <c r="E21" s="34" t="s">
        <v>1143</v>
      </c>
      <c r="F21" s="35" t="s">
        <v>1150</v>
      </c>
      <c r="G21" s="402" t="s">
        <v>83</v>
      </c>
      <c r="H21" s="402"/>
      <c r="I21" s="36">
        <f>GameStart!H5</f>
        <v>74</v>
      </c>
      <c r="J21" s="36">
        <f>GameStart!H6</f>
        <v>1</v>
      </c>
      <c r="K21" s="36">
        <f>GameStart!H7</f>
        <v>1</v>
      </c>
      <c r="L21" s="36">
        <f>GameStart!H8</f>
        <v>0</v>
      </c>
      <c r="M21" s="36">
        <f>GameStart!H9</f>
        <v>0</v>
      </c>
      <c r="N21" s="36">
        <f>GameStart!H10</f>
        <v>76</v>
      </c>
      <c r="O21" s="39">
        <f>I21/(I21+J21+L21)</f>
        <v>0.98666666666666669</v>
      </c>
      <c r="P21" s="39">
        <f>(J21+L21)/(I21+J21+L21)</f>
        <v>1.3333333333333334E-2</v>
      </c>
      <c r="Q21" s="38">
        <f>(I21+J21+L21)/(N21-K21)</f>
        <v>1</v>
      </c>
      <c r="R21" s="403"/>
      <c r="S21" s="403"/>
      <c r="T21" s="403"/>
      <c r="U21" s="403"/>
    </row>
    <row r="22" spans="2:21">
      <c r="B22" s="410"/>
      <c r="C22" s="401" t="s">
        <v>84</v>
      </c>
      <c r="D22" s="401"/>
      <c r="E22" s="34" t="s">
        <v>1143</v>
      </c>
      <c r="F22" s="40" t="s">
        <v>1150</v>
      </c>
      <c r="G22" s="402" t="s">
        <v>85</v>
      </c>
      <c r="H22" s="402"/>
      <c r="I22" s="36">
        <f>Char_Select!H5</f>
        <v>151</v>
      </c>
      <c r="J22" s="36">
        <f>Char_Select!H6</f>
        <v>1</v>
      </c>
      <c r="K22" s="36">
        <f>Char_Select!H7</f>
        <v>4</v>
      </c>
      <c r="L22" s="36">
        <f>Char_Select!H8</f>
        <v>0</v>
      </c>
      <c r="M22" s="36">
        <f>Char_Select!H9</f>
        <v>0</v>
      </c>
      <c r="N22" s="36">
        <f>Char_Select!H10</f>
        <v>156</v>
      </c>
      <c r="O22" s="39">
        <f t="shared" ref="O22:O23" si="0">I22/(I22+J22+L22)</f>
        <v>0.99342105263157898</v>
      </c>
      <c r="P22" s="39">
        <f t="shared" ref="P22:P23" si="1">(J22+L22)/(I22+J22+L22)</f>
        <v>6.5789473684210523E-3</v>
      </c>
      <c r="Q22" s="38">
        <f t="shared" ref="Q22:Q23" si="2">(I22+J22+L22)/(N22-K22)</f>
        <v>1</v>
      </c>
      <c r="R22" s="403"/>
      <c r="S22" s="403"/>
      <c r="T22" s="403"/>
      <c r="U22" s="403"/>
    </row>
    <row r="23" spans="2:21">
      <c r="B23" s="410"/>
      <c r="C23" s="411" t="s">
        <v>86</v>
      </c>
      <c r="D23" s="411"/>
      <c r="E23" s="34" t="s">
        <v>1143</v>
      </c>
      <c r="F23" s="40" t="s">
        <v>1150</v>
      </c>
      <c r="G23" s="402" t="s">
        <v>85</v>
      </c>
      <c r="H23" s="402"/>
      <c r="I23" s="36">
        <f>Class!AA5</f>
        <v>20</v>
      </c>
      <c r="J23" s="36">
        <f>Class!AA6</f>
        <v>0</v>
      </c>
      <c r="K23" s="36">
        <f>Class!AA7</f>
        <v>106</v>
      </c>
      <c r="L23" s="36">
        <f>Class!AA8</f>
        <v>0</v>
      </c>
      <c r="M23" s="36">
        <f>Class!AA9</f>
        <v>0</v>
      </c>
      <c r="N23" s="36">
        <f>Class!AA10</f>
        <v>126</v>
      </c>
      <c r="O23" s="39">
        <f t="shared" si="0"/>
        <v>1</v>
      </c>
      <c r="P23" s="39">
        <f t="shared" si="1"/>
        <v>0</v>
      </c>
      <c r="Q23" s="38">
        <f t="shared" si="2"/>
        <v>1</v>
      </c>
      <c r="R23" s="403"/>
      <c r="S23" s="403"/>
      <c r="T23" s="403"/>
      <c r="U23" s="403"/>
    </row>
    <row r="24" spans="2:21">
      <c r="B24" s="410"/>
      <c r="C24" s="406" t="s">
        <v>7363</v>
      </c>
      <c r="D24" s="406"/>
      <c r="E24" s="34" t="s">
        <v>1143</v>
      </c>
      <c r="F24" s="40" t="s">
        <v>1150</v>
      </c>
      <c r="G24" s="402" t="s">
        <v>87</v>
      </c>
      <c r="H24" s="402"/>
      <c r="I24" s="36">
        <f>Achievment1!H5</f>
        <v>38</v>
      </c>
      <c r="J24" s="36">
        <f>Achievment1!H6</f>
        <v>2</v>
      </c>
      <c r="K24" s="36">
        <f>Achievment1!H7</f>
        <v>0</v>
      </c>
      <c r="L24" s="36">
        <f>Achievment1!H8</f>
        <v>0</v>
      </c>
      <c r="M24" s="36">
        <f>Achievment1!H9</f>
        <v>0</v>
      </c>
      <c r="N24" s="36">
        <f>Achievment1!H10</f>
        <v>40</v>
      </c>
      <c r="O24" s="37">
        <f>I24/(I24+J24+L24)</f>
        <v>0.95</v>
      </c>
      <c r="P24" s="37">
        <f>(J24+L24)/(I24+J24+L24)</f>
        <v>0.05</v>
      </c>
      <c r="Q24" s="38">
        <f t="shared" ref="Q24:Q37" si="3">(I24+J24+L24)/(N24-K24)</f>
        <v>1</v>
      </c>
      <c r="R24" s="403"/>
      <c r="S24" s="403"/>
      <c r="T24" s="403"/>
      <c r="U24" s="403"/>
    </row>
    <row r="25" spans="2:21">
      <c r="B25" s="410"/>
      <c r="C25" s="406" t="s">
        <v>7365</v>
      </c>
      <c r="D25" s="406"/>
      <c r="E25" s="34" t="s">
        <v>1143</v>
      </c>
      <c r="F25" s="40" t="s">
        <v>1150</v>
      </c>
      <c r="G25" s="402" t="s">
        <v>85</v>
      </c>
      <c r="H25" s="402"/>
      <c r="I25" s="36">
        <f>Achievment2!P5</f>
        <v>3</v>
      </c>
      <c r="J25" s="36">
        <f>Achievment2!P6</f>
        <v>1</v>
      </c>
      <c r="K25" s="36">
        <f>Achievment2!P7</f>
        <v>0</v>
      </c>
      <c r="L25" s="36">
        <f>Achievment2!P8</f>
        <v>0</v>
      </c>
      <c r="M25" s="36">
        <f>Achievment2!P9</f>
        <v>16</v>
      </c>
      <c r="N25" s="36">
        <f>Achievment2!P10</f>
        <v>20</v>
      </c>
      <c r="O25" s="37">
        <f>I25/(I25+J25+L25)</f>
        <v>0.75</v>
      </c>
      <c r="P25" s="37">
        <f>(J25+L25)/(I25+J25+L25)</f>
        <v>0.25</v>
      </c>
      <c r="Q25" s="38">
        <f t="shared" si="3"/>
        <v>0.2</v>
      </c>
      <c r="R25" s="403"/>
      <c r="S25" s="403"/>
      <c r="T25" s="403"/>
      <c r="U25" s="403"/>
    </row>
    <row r="26" spans="2:21">
      <c r="B26" s="410"/>
      <c r="C26" s="406" t="s">
        <v>88</v>
      </c>
      <c r="D26" s="406"/>
      <c r="E26" s="34" t="s">
        <v>1143</v>
      </c>
      <c r="F26" s="40" t="s">
        <v>1150</v>
      </c>
      <c r="G26" s="402" t="s">
        <v>85</v>
      </c>
      <c r="H26" s="402"/>
      <c r="I26" s="36">
        <f>Action!I5</f>
        <v>127</v>
      </c>
      <c r="J26" s="36">
        <f>Action!I6</f>
        <v>3</v>
      </c>
      <c r="K26" s="36">
        <f>Action!I7</f>
        <v>2</v>
      </c>
      <c r="L26" s="36">
        <f>Action!I8</f>
        <v>0</v>
      </c>
      <c r="M26" s="36">
        <f>Action!I9</f>
        <v>16</v>
      </c>
      <c r="N26" s="36">
        <f>Action!I10</f>
        <v>148</v>
      </c>
      <c r="O26" s="37">
        <f t="shared" ref="O26:O35" si="4">I26/(I26+J26+L26)</f>
        <v>0.97692307692307689</v>
      </c>
      <c r="P26" s="37">
        <f t="shared" ref="P26:P35" si="5">(J26+L26)/(I26+J26+L26)</f>
        <v>2.3076923076923078E-2</v>
      </c>
      <c r="Q26" s="38">
        <f t="shared" si="3"/>
        <v>0.8904109589041096</v>
      </c>
      <c r="R26" s="403"/>
      <c r="S26" s="403"/>
      <c r="T26" s="403"/>
      <c r="U26" s="403"/>
    </row>
    <row r="27" spans="2:21">
      <c r="B27" s="410"/>
      <c r="C27" s="406" t="s">
        <v>89</v>
      </c>
      <c r="D27" s="406"/>
      <c r="E27" s="34" t="s">
        <v>1143</v>
      </c>
      <c r="F27" s="40" t="s">
        <v>1150</v>
      </c>
      <c r="G27" s="402" t="s">
        <v>85</v>
      </c>
      <c r="H27" s="402"/>
      <c r="I27" s="36">
        <f>Party!I5</f>
        <v>45</v>
      </c>
      <c r="J27" s="36">
        <f>Party!I6</f>
        <v>1</v>
      </c>
      <c r="K27" s="36">
        <f>Party!I7</f>
        <v>0</v>
      </c>
      <c r="L27" s="36">
        <f>Party!I8</f>
        <v>0</v>
      </c>
      <c r="M27" s="36">
        <f>Party!I9</f>
        <v>0</v>
      </c>
      <c r="N27" s="36">
        <f>Party!I10</f>
        <v>46</v>
      </c>
      <c r="O27" s="37">
        <f t="shared" si="4"/>
        <v>0.97826086956521741</v>
      </c>
      <c r="P27" s="37">
        <f t="shared" si="5"/>
        <v>2.1739130434782608E-2</v>
      </c>
      <c r="Q27" s="38">
        <f t="shared" si="3"/>
        <v>1</v>
      </c>
      <c r="R27" s="403"/>
      <c r="S27" s="403"/>
      <c r="T27" s="403"/>
      <c r="U27" s="403"/>
    </row>
    <row r="28" spans="2:21">
      <c r="B28" s="410"/>
      <c r="C28" s="406" t="s">
        <v>90</v>
      </c>
      <c r="D28" s="406"/>
      <c r="E28" s="34" t="s">
        <v>1143</v>
      </c>
      <c r="F28" s="40" t="s">
        <v>1150</v>
      </c>
      <c r="G28" s="402" t="s">
        <v>91</v>
      </c>
      <c r="H28" s="402"/>
      <c r="I28" s="36">
        <f>Skill!M5</f>
        <v>0</v>
      </c>
      <c r="J28" s="36">
        <f>Skill!M6</f>
        <v>0</v>
      </c>
      <c r="K28" s="36">
        <f>Skill!M7</f>
        <v>0</v>
      </c>
      <c r="L28" s="36">
        <f>Skill!M8</f>
        <v>0</v>
      </c>
      <c r="M28" s="36">
        <f>Skill!M9</f>
        <v>179</v>
      </c>
      <c r="N28" s="36">
        <f>Skill!M10</f>
        <v>179</v>
      </c>
      <c r="O28" s="37">
        <f>[1]Party!J5</f>
        <v>0.97826086956521741</v>
      </c>
      <c r="P28" s="37">
        <f>[1]Party!J6</f>
        <v>2.1739130434782608E-2</v>
      </c>
      <c r="Q28" s="38">
        <f t="shared" si="3"/>
        <v>0</v>
      </c>
      <c r="R28" s="403"/>
      <c r="S28" s="403"/>
      <c r="T28" s="403"/>
      <c r="U28" s="403"/>
    </row>
    <row r="29" spans="2:21">
      <c r="B29" s="410"/>
      <c r="C29" s="406" t="s">
        <v>92</v>
      </c>
      <c r="D29" s="406"/>
      <c r="E29" s="34" t="s">
        <v>1143</v>
      </c>
      <c r="F29" s="40" t="s">
        <v>1150</v>
      </c>
      <c r="G29" s="402" t="s">
        <v>93</v>
      </c>
      <c r="H29" s="402"/>
      <c r="I29" s="36">
        <f>NPC!I5</f>
        <v>209</v>
      </c>
      <c r="J29" s="36">
        <f>NPC!I6</f>
        <v>10</v>
      </c>
      <c r="K29" s="36">
        <f>NPC!I7</f>
        <v>0</v>
      </c>
      <c r="L29" s="36">
        <f>NPC!I8</f>
        <v>0</v>
      </c>
      <c r="M29" s="36">
        <f>NPC!I9</f>
        <v>180</v>
      </c>
      <c r="N29" s="36">
        <f>NPC!I10</f>
        <v>399</v>
      </c>
      <c r="O29" s="37">
        <f t="shared" si="4"/>
        <v>0.954337899543379</v>
      </c>
      <c r="P29" s="37">
        <f t="shared" si="5"/>
        <v>4.5662100456621002E-2</v>
      </c>
      <c r="Q29" s="38">
        <f t="shared" si="3"/>
        <v>0.54887218045112784</v>
      </c>
      <c r="R29" s="403"/>
      <c r="S29" s="403"/>
      <c r="T29" s="403"/>
      <c r="U29" s="403"/>
    </row>
    <row r="30" spans="2:21">
      <c r="B30" s="410"/>
      <c r="C30" s="406" t="s">
        <v>94</v>
      </c>
      <c r="D30" s="406"/>
      <c r="E30" s="34" t="s">
        <v>1143</v>
      </c>
      <c r="F30" s="40" t="s">
        <v>1150</v>
      </c>
      <c r="G30" s="402" t="s">
        <v>85</v>
      </c>
      <c r="H30" s="402"/>
      <c r="I30" s="36">
        <f>GameUI!I5</f>
        <v>241</v>
      </c>
      <c r="J30" s="36">
        <f>GameUI!I6</f>
        <v>1</v>
      </c>
      <c r="K30" s="36">
        <f>GameUI!I7</f>
        <v>2</v>
      </c>
      <c r="L30" s="36">
        <f>GameUI!I8</f>
        <v>0</v>
      </c>
      <c r="M30" s="36">
        <f>GameUI!I9</f>
        <v>0</v>
      </c>
      <c r="N30" s="36">
        <f>GameUI!I10</f>
        <v>244</v>
      </c>
      <c r="O30" s="37">
        <f t="shared" si="4"/>
        <v>0.99586776859504134</v>
      </c>
      <c r="P30" s="37">
        <f t="shared" si="5"/>
        <v>4.1322314049586778E-3</v>
      </c>
      <c r="Q30" s="38">
        <f t="shared" si="3"/>
        <v>1</v>
      </c>
      <c r="R30" s="403"/>
      <c r="S30" s="403"/>
      <c r="T30" s="403"/>
      <c r="U30" s="403"/>
    </row>
    <row r="31" spans="2:21">
      <c r="B31" s="410"/>
      <c r="C31" s="406" t="s">
        <v>95</v>
      </c>
      <c r="D31" s="406"/>
      <c r="E31" s="34" t="s">
        <v>1143</v>
      </c>
      <c r="F31" s="40" t="s">
        <v>1150</v>
      </c>
      <c r="G31" s="402" t="s">
        <v>96</v>
      </c>
      <c r="H31" s="402"/>
      <c r="I31" s="36">
        <f>Monster!K5</f>
        <v>26</v>
      </c>
      <c r="J31" s="36">
        <f>Monster!K6</f>
        <v>1</v>
      </c>
      <c r="K31" s="36">
        <f>Monster!K7</f>
        <v>0</v>
      </c>
      <c r="L31" s="36">
        <f>Monster!K8</f>
        <v>0</v>
      </c>
      <c r="M31" s="36">
        <f>Monster!K9</f>
        <v>28</v>
      </c>
      <c r="N31" s="36">
        <f>Monster!K10</f>
        <v>55</v>
      </c>
      <c r="O31" s="37">
        <f>I31/(I31+J31+L31)</f>
        <v>0.96296296296296291</v>
      </c>
      <c r="P31" s="37">
        <f t="shared" si="5"/>
        <v>3.7037037037037035E-2</v>
      </c>
      <c r="Q31" s="38">
        <f t="shared" si="3"/>
        <v>0.49090909090909091</v>
      </c>
      <c r="R31" s="403"/>
      <c r="S31" s="403"/>
      <c r="T31" s="403"/>
      <c r="U31" s="403"/>
    </row>
    <row r="32" spans="2:21">
      <c r="B32" s="410"/>
      <c r="C32" s="401" t="s">
        <v>97</v>
      </c>
      <c r="D32" s="401"/>
      <c r="E32" s="34" t="s">
        <v>1143</v>
      </c>
      <c r="F32" s="40" t="s">
        <v>1150</v>
      </c>
      <c r="G32" s="402" t="s">
        <v>98</v>
      </c>
      <c r="H32" s="402"/>
      <c r="I32" s="36">
        <f>Settings!I5</f>
        <v>77</v>
      </c>
      <c r="J32" s="36">
        <f>Settings!I6</f>
        <v>0</v>
      </c>
      <c r="K32" s="36">
        <f>Settings!I7</f>
        <v>0</v>
      </c>
      <c r="L32" s="36">
        <f>Settings!I8</f>
        <v>89</v>
      </c>
      <c r="M32" s="36">
        <f>Settings!I9</f>
        <v>0</v>
      </c>
      <c r="N32" s="36">
        <f>Settings!I10</f>
        <v>166</v>
      </c>
      <c r="O32" s="37">
        <f t="shared" si="4"/>
        <v>0.46385542168674698</v>
      </c>
      <c r="P32" s="37">
        <f t="shared" si="5"/>
        <v>0.53614457831325302</v>
      </c>
      <c r="Q32" s="38">
        <f t="shared" si="3"/>
        <v>1</v>
      </c>
      <c r="R32" s="403"/>
      <c r="S32" s="403"/>
      <c r="T32" s="403"/>
      <c r="U32" s="403"/>
    </row>
    <row r="33" spans="2:21">
      <c r="B33" s="410"/>
      <c r="C33" s="406" t="s">
        <v>99</v>
      </c>
      <c r="D33" s="406"/>
      <c r="E33" s="34" t="s">
        <v>1143</v>
      </c>
      <c r="F33" s="40" t="s">
        <v>1150</v>
      </c>
      <c r="G33" s="402" t="s">
        <v>100</v>
      </c>
      <c r="H33" s="402"/>
      <c r="I33" s="36">
        <f>Craft!J5</f>
        <v>4</v>
      </c>
      <c r="J33" s="36">
        <f>Craft!J6</f>
        <v>0</v>
      </c>
      <c r="K33" s="36">
        <f>Craft!J7</f>
        <v>0</v>
      </c>
      <c r="L33" s="36">
        <f>Craft!J8</f>
        <v>0</v>
      </c>
      <c r="M33" s="36">
        <f>Craft!J9</f>
        <v>743</v>
      </c>
      <c r="N33" s="36">
        <f>Craft!J10</f>
        <v>747</v>
      </c>
      <c r="O33" s="37">
        <f t="shared" si="4"/>
        <v>1</v>
      </c>
      <c r="P33" s="37">
        <f t="shared" si="5"/>
        <v>0</v>
      </c>
      <c r="Q33" s="38">
        <f t="shared" si="3"/>
        <v>5.3547523427041497E-3</v>
      </c>
      <c r="R33" s="403"/>
      <c r="S33" s="403"/>
      <c r="T33" s="403"/>
      <c r="U33" s="403"/>
    </row>
    <row r="34" spans="2:21">
      <c r="B34" s="410"/>
      <c r="C34" s="406" t="s">
        <v>101</v>
      </c>
      <c r="D34" s="406"/>
      <c r="E34" s="34" t="s">
        <v>1143</v>
      </c>
      <c r="F34" s="40" t="s">
        <v>1150</v>
      </c>
      <c r="G34" s="402" t="s">
        <v>102</v>
      </c>
      <c r="H34" s="402"/>
      <c r="I34" s="36">
        <f>Item!I5</f>
        <v>0</v>
      </c>
      <c r="J34" s="36">
        <f>Item!I6</f>
        <v>0</v>
      </c>
      <c r="K34" s="36">
        <f>Item!I7</f>
        <v>0</v>
      </c>
      <c r="L34" s="36">
        <f>Item!I8</f>
        <v>0</v>
      </c>
      <c r="M34" s="36">
        <f>Item!I9</f>
        <v>156</v>
      </c>
      <c r="N34" s="36">
        <f>Item!I10</f>
        <v>156</v>
      </c>
      <c r="O34" s="37">
        <f>[1]Item!J4</f>
        <v>0</v>
      </c>
      <c r="P34" s="37">
        <f>[1]Item!J5</f>
        <v>0</v>
      </c>
      <c r="Q34" s="38">
        <f t="shared" si="3"/>
        <v>0</v>
      </c>
      <c r="R34" s="403"/>
      <c r="S34" s="403"/>
      <c r="T34" s="403"/>
      <c r="U34" s="403"/>
    </row>
    <row r="35" spans="2:21">
      <c r="B35" s="410"/>
      <c r="C35" s="401" t="s">
        <v>7245</v>
      </c>
      <c r="D35" s="401"/>
      <c r="E35" s="34" t="s">
        <v>1143</v>
      </c>
      <c r="F35" s="40" t="s">
        <v>1150</v>
      </c>
      <c r="G35" s="402" t="s">
        <v>96</v>
      </c>
      <c r="H35" s="402"/>
      <c r="I35" s="36">
        <f>Servant!G5</f>
        <v>15</v>
      </c>
      <c r="J35" s="36">
        <f>Servant!G6</f>
        <v>12</v>
      </c>
      <c r="K35" s="36">
        <f>Servant!G7</f>
        <v>3</v>
      </c>
      <c r="L35" s="36">
        <f>Servant!G8</f>
        <v>12</v>
      </c>
      <c r="M35" s="36">
        <f>Servant!G9</f>
        <v>0</v>
      </c>
      <c r="N35" s="36">
        <f>Servant!G10</f>
        <v>42</v>
      </c>
      <c r="O35" s="37">
        <f t="shared" si="4"/>
        <v>0.38461538461538464</v>
      </c>
      <c r="P35" s="37">
        <f t="shared" si="5"/>
        <v>0.61538461538461542</v>
      </c>
      <c r="Q35" s="38">
        <f t="shared" si="3"/>
        <v>1</v>
      </c>
      <c r="R35" s="403"/>
      <c r="S35" s="403"/>
      <c r="T35" s="403"/>
      <c r="U35" s="403"/>
    </row>
    <row r="36" spans="2:21">
      <c r="B36" s="410"/>
      <c r="C36" s="401" t="s">
        <v>103</v>
      </c>
      <c r="D36" s="401"/>
      <c r="E36" s="34" t="s">
        <v>1143</v>
      </c>
      <c r="F36" s="40" t="s">
        <v>1150</v>
      </c>
      <c r="G36" s="402" t="s">
        <v>104</v>
      </c>
      <c r="H36" s="402"/>
      <c r="I36" s="36">
        <f>Guild!I5</f>
        <v>0</v>
      </c>
      <c r="J36" s="36">
        <f>Guild!I6</f>
        <v>0</v>
      </c>
      <c r="K36" s="36">
        <f>Guild!I7</f>
        <v>0</v>
      </c>
      <c r="L36" s="36">
        <f>Guild!I8</f>
        <v>0</v>
      </c>
      <c r="M36" s="36">
        <f>Guild!I9</f>
        <v>93</v>
      </c>
      <c r="N36" s="36">
        <f>Guild!I10</f>
        <v>93</v>
      </c>
      <c r="O36" s="37">
        <f>[1]Guild!J5</f>
        <v>0</v>
      </c>
      <c r="P36" s="37">
        <f>[1]Item!J5</f>
        <v>0</v>
      </c>
      <c r="Q36" s="38">
        <f t="shared" si="3"/>
        <v>0</v>
      </c>
      <c r="R36" s="403"/>
      <c r="S36" s="403"/>
      <c r="T36" s="403"/>
      <c r="U36" s="403"/>
    </row>
    <row r="37" spans="2:21">
      <c r="B37" s="410"/>
      <c r="C37" s="401" t="s">
        <v>105</v>
      </c>
      <c r="D37" s="401"/>
      <c r="E37" s="34" t="s">
        <v>1143</v>
      </c>
      <c r="F37" s="40" t="s">
        <v>1150</v>
      </c>
      <c r="G37" s="402" t="s">
        <v>106</v>
      </c>
      <c r="H37" s="402"/>
      <c r="I37" s="36">
        <f>Dungeon!I5</f>
        <v>22</v>
      </c>
      <c r="J37" s="36">
        <f>Dungeon!I6</f>
        <v>0</v>
      </c>
      <c r="K37" s="36">
        <f>Dungeon!I7</f>
        <v>3</v>
      </c>
      <c r="L37" s="36">
        <f>Dungeon!I8</f>
        <v>0</v>
      </c>
      <c r="M37" s="36">
        <f>Dungeon!I9</f>
        <v>18</v>
      </c>
      <c r="N37" s="36">
        <f>Dungeon!I10</f>
        <v>43</v>
      </c>
      <c r="O37" s="37">
        <f>I37/(I37+J37+L37)</f>
        <v>1</v>
      </c>
      <c r="P37" s="37">
        <f>(J37+L37)/(I37+J37+L37)</f>
        <v>0</v>
      </c>
      <c r="Q37" s="38">
        <f t="shared" si="3"/>
        <v>0.55000000000000004</v>
      </c>
      <c r="R37" s="403"/>
      <c r="S37" s="403"/>
      <c r="T37" s="403"/>
      <c r="U37" s="403"/>
    </row>
    <row r="38" spans="2:21" ht="49.5" customHeight="1">
      <c r="B38" s="410"/>
      <c r="C38" s="401" t="s">
        <v>107</v>
      </c>
      <c r="D38" s="401"/>
      <c r="E38" s="404"/>
      <c r="F38" s="404"/>
      <c r="G38" s="402" t="s">
        <v>85</v>
      </c>
      <c r="H38" s="402"/>
      <c r="I38" s="36">
        <f t="shared" ref="I38:N38" si="6">SUM(I21:I37)</f>
        <v>1052</v>
      </c>
      <c r="J38" s="36">
        <f t="shared" si="6"/>
        <v>33</v>
      </c>
      <c r="K38" s="36">
        <f t="shared" si="6"/>
        <v>121</v>
      </c>
      <c r="L38" s="36">
        <f t="shared" si="6"/>
        <v>101</v>
      </c>
      <c r="M38" s="36">
        <f t="shared" si="6"/>
        <v>1429</v>
      </c>
      <c r="N38" s="36">
        <f t="shared" si="6"/>
        <v>2736</v>
      </c>
      <c r="O38" s="41">
        <f>I38/(I38+J38+L38)</f>
        <v>0.88701517706576727</v>
      </c>
      <c r="P38" s="41">
        <f>(J38+L38)/(I38+J38+L38)</f>
        <v>0.11298482293423272</v>
      </c>
      <c r="Q38" s="42">
        <f>(I38+J38+L38)/(N38-K38)</f>
        <v>0.45353728489483747</v>
      </c>
      <c r="R38" s="405"/>
      <c r="S38" s="403"/>
      <c r="T38" s="403"/>
      <c r="U38" s="403"/>
    </row>
    <row r="41" spans="2:21">
      <c r="H41" s="43"/>
      <c r="I41" s="43"/>
      <c r="J41" s="43"/>
      <c r="K41" s="43"/>
      <c r="L41" s="43"/>
    </row>
    <row r="42" spans="2:21">
      <c r="H42" s="43"/>
      <c r="I42" s="43"/>
      <c r="J42" s="43"/>
      <c r="K42" s="43"/>
      <c r="L42" s="43"/>
    </row>
    <row r="43" spans="2:21">
      <c r="H43" s="43"/>
      <c r="I43" s="43"/>
      <c r="J43" s="43"/>
      <c r="K43" s="43"/>
      <c r="L43" s="43"/>
    </row>
    <row r="44" spans="2:21">
      <c r="H44" s="43"/>
      <c r="I44" s="44"/>
      <c r="J44" s="43"/>
      <c r="K44" s="43"/>
      <c r="L44" s="43"/>
    </row>
    <row r="45" spans="2:21">
      <c r="H45" s="43"/>
      <c r="I45" s="43"/>
      <c r="J45" s="43"/>
      <c r="K45" s="43"/>
      <c r="L45" s="43"/>
    </row>
    <row r="46" spans="2:21">
      <c r="H46" s="43"/>
      <c r="I46" s="43"/>
      <c r="J46" s="43"/>
      <c r="K46" s="43"/>
      <c r="L46" s="43"/>
    </row>
    <row r="47" spans="2:21">
      <c r="H47" s="43"/>
      <c r="I47" s="43"/>
      <c r="J47" s="43"/>
      <c r="K47" s="43"/>
      <c r="L47" s="43"/>
    </row>
    <row r="48" spans="2:21">
      <c r="H48" s="43"/>
      <c r="I48" s="43"/>
      <c r="J48" s="43"/>
      <c r="K48" s="43"/>
      <c r="L48" s="43"/>
    </row>
    <row r="49" spans="8:12">
      <c r="H49" s="43"/>
      <c r="I49" s="43"/>
      <c r="J49" s="43"/>
      <c r="K49" s="43"/>
      <c r="L49" s="43"/>
    </row>
    <row r="50" spans="8:12">
      <c r="H50" s="43"/>
      <c r="I50" s="43"/>
      <c r="J50" s="43"/>
      <c r="K50" s="43"/>
      <c r="L50" s="43"/>
    </row>
  </sheetData>
  <protectedRanges>
    <protectedRange password="CC71" sqref="O18:P19 I20:Q20" name="범위1_4"/>
    <protectedRange password="CC71" sqref="I18:J19" name="범위1_1_3"/>
  </protectedRanges>
  <mergeCells count="68">
    <mergeCell ref="B2:U4"/>
    <mergeCell ref="B17:U17"/>
    <mergeCell ref="B18:D18"/>
    <mergeCell ref="E18:F19"/>
    <mergeCell ref="I18:J19"/>
    <mergeCell ref="L18:N18"/>
    <mergeCell ref="O18:Q19"/>
    <mergeCell ref="R18:U19"/>
    <mergeCell ref="L19:N19"/>
    <mergeCell ref="B20:D20"/>
    <mergeCell ref="G20:H20"/>
    <mergeCell ref="R20:U20"/>
    <mergeCell ref="B21:B38"/>
    <mergeCell ref="C21:D21"/>
    <mergeCell ref="G21:H21"/>
    <mergeCell ref="R21:U21"/>
    <mergeCell ref="C22:D22"/>
    <mergeCell ref="G22:H22"/>
    <mergeCell ref="R22:U22"/>
    <mergeCell ref="C23:D23"/>
    <mergeCell ref="G23:H23"/>
    <mergeCell ref="R23:U23"/>
    <mergeCell ref="C24:D24"/>
    <mergeCell ref="G24:H24"/>
    <mergeCell ref="R24:U24"/>
    <mergeCell ref="C25:D25"/>
    <mergeCell ref="G25:H25"/>
    <mergeCell ref="R25:U25"/>
    <mergeCell ref="C26:D26"/>
    <mergeCell ref="G26:H26"/>
    <mergeCell ref="R26:U26"/>
    <mergeCell ref="C27:D27"/>
    <mergeCell ref="G27:H27"/>
    <mergeCell ref="R27:U27"/>
    <mergeCell ref="C28:D28"/>
    <mergeCell ref="G28:H28"/>
    <mergeCell ref="R28:U28"/>
    <mergeCell ref="C29:D29"/>
    <mergeCell ref="G29:H29"/>
    <mergeCell ref="R29:U29"/>
    <mergeCell ref="C30:D30"/>
    <mergeCell ref="G30:H30"/>
    <mergeCell ref="R30:U30"/>
    <mergeCell ref="C31:D31"/>
    <mergeCell ref="G31:H31"/>
    <mergeCell ref="R31:U31"/>
    <mergeCell ref="C32:D32"/>
    <mergeCell ref="G32:H32"/>
    <mergeCell ref="R32:U32"/>
    <mergeCell ref="C33:D33"/>
    <mergeCell ref="G33:H33"/>
    <mergeCell ref="R33:U33"/>
    <mergeCell ref="C34:D34"/>
    <mergeCell ref="G34:H34"/>
    <mergeCell ref="R34:U34"/>
    <mergeCell ref="C35:D35"/>
    <mergeCell ref="G35:H35"/>
    <mergeCell ref="R35:U35"/>
    <mergeCell ref="C36:D36"/>
    <mergeCell ref="G36:H36"/>
    <mergeCell ref="R36:U36"/>
    <mergeCell ref="C37:D37"/>
    <mergeCell ref="G37:H37"/>
    <mergeCell ref="R37:U37"/>
    <mergeCell ref="C38:D38"/>
    <mergeCell ref="E38:F38"/>
    <mergeCell ref="G38:H38"/>
    <mergeCell ref="R38:U38"/>
  </mergeCells>
  <phoneticPr fontId="2" type="noConversion"/>
  <conditionalFormatting sqref="O38">
    <cfRule type="dataBar" priority="3">
      <dataBar>
        <cfvo type="min"/>
        <cfvo type="max"/>
        <color rgb="FF638EC6"/>
      </dataBar>
    </cfRule>
  </conditionalFormatting>
  <conditionalFormatting sqref="P38">
    <cfRule type="dataBar" priority="2">
      <dataBar>
        <cfvo type="min"/>
        <cfvo type="max"/>
        <color rgb="FFFF555A"/>
      </dataBar>
    </cfRule>
  </conditionalFormatting>
  <conditionalFormatting sqref="Q38">
    <cfRule type="dataBar" priority="1">
      <dataBar>
        <cfvo type="min"/>
        <cfvo type="max"/>
        <color rgb="FF63C384"/>
      </dataBar>
    </cfRule>
  </conditionalFormatting>
  <dataValidations count="2">
    <dataValidation allowBlank="1" showInputMessage="1" showErrorMessage="1" promptTitle="정말로 수정하시겠습니까?" prompt="_x000a__x000a_해당 셀을 수정하면 입력된 Data에 손상을 줄수 있습니다." sqref="B18"/>
    <dataValidation allowBlank="1" showInputMessage="1" showErrorMessage="1" promptTitle="경고!" prompt="셀 값을 임의로 변경하지 마세요" sqref="J38:P38 J27:N37 G21:G38 I44 I27:I38 I21:N26"/>
  </dataValidations>
  <pageMargins left="0.7" right="0.7" top="0.75" bottom="0.75" header="0.3" footer="0.3"/>
  <pageSetup paperSize="9" orientation="portrait" r:id="rId1"/>
  <ignoredErrors>
    <ignoredError sqref="I38:N38 P28:Q28 O24:Q24 O25:Q25 O26:Q26 O27:Q27 O29:Q29 O30:Q30 P31:Q31 O32:Q32 O33:Q33 O34:Q34 O35:Q35 O36:Q36 O37:Q37 P38:Q38" unlockedFormula="1"/>
    <ignoredError sqref="O28" formula="1"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1</xdr:col>
                    <xdr:colOff>19050</xdr:colOff>
                    <xdr:row>18</xdr:row>
                    <xdr:rowOff>9525</xdr:rowOff>
                  </from>
                  <to>
                    <xdr:col>4</xdr:col>
                    <xdr:colOff>28575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Refer!$D$3:$D$23</xm:f>
          </x14:formula1>
          <xm:sqref>E21:E37</xm:sqref>
        </x14:dataValidation>
        <x14:dataValidation type="list" allowBlank="1" showInputMessage="1" showErrorMessage="1">
          <x14:formula1>
            <xm:f>Refer!$E$3:$E$23</xm:f>
          </x14:formula1>
          <xm:sqref>F21:F37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B3:M105"/>
  <sheetViews>
    <sheetView topLeftCell="A82" zoomScale="70" zoomScaleNormal="70" workbookViewId="0">
      <selection activeCell="F116" sqref="F116"/>
    </sheetView>
  </sheetViews>
  <sheetFormatPr defaultRowHeight="16.5"/>
  <cols>
    <col min="1" max="1" width="3.375" style="45" customWidth="1"/>
    <col min="2" max="2" width="15.75" style="45" customWidth="1"/>
    <col min="3" max="3" width="11.125" style="45" customWidth="1"/>
    <col min="4" max="4" width="17.375" style="46" customWidth="1"/>
    <col min="5" max="5" width="12.625" style="46" customWidth="1"/>
    <col min="6" max="6" width="54.5" style="47" customWidth="1"/>
    <col min="7" max="7" width="63.625" style="45" customWidth="1"/>
    <col min="8" max="9" width="7.625" style="46" customWidth="1"/>
    <col min="10" max="10" width="16.25" style="45" customWidth="1"/>
    <col min="11" max="16384" width="9" style="45"/>
  </cols>
  <sheetData>
    <row r="3" spans="2:10" ht="24" customHeight="1"/>
    <row r="4" spans="2:10" ht="17.25" thickBot="1">
      <c r="G4" s="48" t="s">
        <v>108</v>
      </c>
      <c r="H4" s="432" t="s">
        <v>109</v>
      </c>
      <c r="I4" s="432"/>
    </row>
    <row r="5" spans="2:10" ht="17.25" thickTop="1">
      <c r="G5" s="50" t="s">
        <v>110</v>
      </c>
      <c r="H5" s="51">
        <f>COUNTIF($H$13:$I$89, "Pass")</f>
        <v>74</v>
      </c>
      <c r="I5" s="52">
        <f>H5/$H$10</f>
        <v>0.97368421052631582</v>
      </c>
    </row>
    <row r="6" spans="2:10">
      <c r="G6" s="53" t="s">
        <v>111</v>
      </c>
      <c r="H6" s="54">
        <f>COUNTIF($H$13:$I$89, "Fail")</f>
        <v>1</v>
      </c>
      <c r="I6" s="55">
        <f>H6/$H$10</f>
        <v>1.3157894736842105E-2</v>
      </c>
    </row>
    <row r="7" spans="2:10">
      <c r="G7" s="53" t="s">
        <v>112</v>
      </c>
      <c r="H7" s="54">
        <f>COUNTIF($H$13:$I$89, "N/A")</f>
        <v>1</v>
      </c>
      <c r="I7" s="55">
        <f>H7/$H$10</f>
        <v>1.3157894736842105E-2</v>
      </c>
    </row>
    <row r="8" spans="2:10">
      <c r="G8" s="53" t="s">
        <v>113</v>
      </c>
      <c r="H8" s="54">
        <f>COUNTIF($H$13:$I$89, "Block")</f>
        <v>0</v>
      </c>
      <c r="I8" s="55">
        <f>H8/$H$10</f>
        <v>0</v>
      </c>
    </row>
    <row r="9" spans="2:10" ht="17.25" thickBot="1">
      <c r="G9" s="56" t="s">
        <v>40</v>
      </c>
      <c r="H9" s="57">
        <f>COUNTIF($H$13:$I$89, "Incomplete")</f>
        <v>0</v>
      </c>
      <c r="I9" s="58">
        <f>H9/$H$10</f>
        <v>0</v>
      </c>
    </row>
    <row r="10" spans="2:10">
      <c r="G10" s="59" t="s">
        <v>114</v>
      </c>
      <c r="H10" s="60">
        <f>SUM(H5:H9)</f>
        <v>76</v>
      </c>
      <c r="I10" s="52">
        <f>SUM(I5:I9)</f>
        <v>1</v>
      </c>
    </row>
    <row r="11" spans="2:10" ht="9.75" customHeight="1">
      <c r="D11" s="61"/>
      <c r="E11" s="61"/>
    </row>
    <row r="12" spans="2:10" ht="22.5" customHeight="1">
      <c r="B12" s="62" t="s">
        <v>115</v>
      </c>
      <c r="C12" s="63" t="s">
        <v>116</v>
      </c>
      <c r="D12" s="63" t="s">
        <v>117</v>
      </c>
      <c r="E12" s="63" t="s">
        <v>118</v>
      </c>
      <c r="F12" s="64" t="s">
        <v>119</v>
      </c>
      <c r="G12" s="63" t="s">
        <v>120</v>
      </c>
      <c r="H12" s="433" t="s">
        <v>121</v>
      </c>
      <c r="I12" s="433"/>
      <c r="J12" s="63" t="s">
        <v>122</v>
      </c>
    </row>
    <row r="13" spans="2:10" customFormat="1" ht="16.5" customHeight="1">
      <c r="B13" s="66" t="s">
        <v>123</v>
      </c>
      <c r="C13" s="427" t="s">
        <v>7397</v>
      </c>
      <c r="D13" s="427" t="s">
        <v>7431</v>
      </c>
      <c r="E13" s="68" t="s">
        <v>124</v>
      </c>
      <c r="F13" s="69" t="s">
        <v>7433</v>
      </c>
      <c r="G13" s="70" t="s">
        <v>7432</v>
      </c>
      <c r="H13" s="434" t="s">
        <v>71</v>
      </c>
      <c r="I13" s="434"/>
      <c r="J13" s="71"/>
    </row>
    <row r="14" spans="2:10" customFormat="1" ht="16.5" customHeight="1">
      <c r="B14" s="66" t="s">
        <v>125</v>
      </c>
      <c r="C14" s="427"/>
      <c r="D14" s="427"/>
      <c r="E14" s="68" t="s">
        <v>124</v>
      </c>
      <c r="F14" s="69" t="s">
        <v>7434</v>
      </c>
      <c r="G14" s="387" t="s">
        <v>7432</v>
      </c>
      <c r="H14" s="434" t="s">
        <v>71</v>
      </c>
      <c r="I14" s="434"/>
      <c r="J14" s="71"/>
    </row>
    <row r="15" spans="2:10" s="75" customFormat="1">
      <c r="B15" s="72" t="s">
        <v>126</v>
      </c>
      <c r="C15" s="427"/>
      <c r="D15" s="427" t="s">
        <v>7435</v>
      </c>
      <c r="E15" s="68" t="s">
        <v>109</v>
      </c>
      <c r="F15" s="69" t="s">
        <v>7436</v>
      </c>
      <c r="G15" s="387" t="s">
        <v>7438</v>
      </c>
      <c r="H15" s="425" t="s">
        <v>71</v>
      </c>
      <c r="I15" s="425"/>
      <c r="J15" s="74"/>
    </row>
    <row r="16" spans="2:10" s="75" customFormat="1">
      <c r="B16" s="72" t="s">
        <v>127</v>
      </c>
      <c r="C16" s="427"/>
      <c r="D16" s="427"/>
      <c r="E16" s="68" t="s">
        <v>109</v>
      </c>
      <c r="F16" s="69" t="s">
        <v>7439</v>
      </c>
      <c r="G16" s="387" t="s">
        <v>129</v>
      </c>
      <c r="H16" s="425" t="s">
        <v>73</v>
      </c>
      <c r="I16" s="425"/>
      <c r="J16" s="76"/>
    </row>
    <row r="17" spans="2:13" s="75" customFormat="1">
      <c r="B17" s="72" t="s">
        <v>128</v>
      </c>
      <c r="C17" s="427"/>
      <c r="D17" s="427"/>
      <c r="E17" s="68" t="s">
        <v>109</v>
      </c>
      <c r="F17" s="69" t="s">
        <v>7437</v>
      </c>
      <c r="G17" s="70" t="s">
        <v>129</v>
      </c>
      <c r="H17" s="425" t="s">
        <v>71</v>
      </c>
      <c r="I17" s="425"/>
      <c r="J17" s="74"/>
    </row>
    <row r="18" spans="2:13" s="75" customFormat="1">
      <c r="B18" s="72" t="s">
        <v>130</v>
      </c>
      <c r="C18" s="427"/>
      <c r="D18" s="427"/>
      <c r="E18" s="68" t="s">
        <v>124</v>
      </c>
      <c r="F18" s="429" t="s">
        <v>7440</v>
      </c>
      <c r="G18" s="70" t="s">
        <v>131</v>
      </c>
      <c r="H18" s="425" t="s">
        <v>132</v>
      </c>
      <c r="I18" s="425"/>
      <c r="J18" s="74"/>
    </row>
    <row r="19" spans="2:13" s="75" customFormat="1">
      <c r="B19" s="72" t="s">
        <v>133</v>
      </c>
      <c r="C19" s="427"/>
      <c r="D19" s="427"/>
      <c r="E19" s="68" t="s">
        <v>109</v>
      </c>
      <c r="F19" s="429"/>
      <c r="G19" s="70" t="s">
        <v>134</v>
      </c>
      <c r="H19" s="425" t="s">
        <v>132</v>
      </c>
      <c r="I19" s="425"/>
      <c r="J19" s="74"/>
    </row>
    <row r="20" spans="2:13" s="75" customFormat="1">
      <c r="B20" s="72" t="s">
        <v>135</v>
      </c>
      <c r="C20" s="427"/>
      <c r="D20" s="427"/>
      <c r="E20" s="68" t="s">
        <v>109</v>
      </c>
      <c r="F20" s="429"/>
      <c r="G20" s="70" t="s">
        <v>136</v>
      </c>
      <c r="H20" s="425" t="s">
        <v>132</v>
      </c>
      <c r="I20" s="425"/>
      <c r="J20" s="74"/>
    </row>
    <row r="21" spans="2:13" s="75" customFormat="1">
      <c r="B21" s="72" t="s">
        <v>137</v>
      </c>
      <c r="C21" s="427"/>
      <c r="D21" s="427"/>
      <c r="E21" s="68" t="s">
        <v>124</v>
      </c>
      <c r="F21" s="69" t="s">
        <v>7440</v>
      </c>
      <c r="G21" s="70" t="s">
        <v>7441</v>
      </c>
      <c r="H21" s="425" t="s">
        <v>132</v>
      </c>
      <c r="I21" s="425"/>
      <c r="J21" s="74"/>
    </row>
    <row r="22" spans="2:13" s="75" customFormat="1">
      <c r="B22" s="72" t="s">
        <v>138</v>
      </c>
      <c r="C22" s="427"/>
      <c r="D22" s="427"/>
      <c r="E22" s="68" t="s">
        <v>109</v>
      </c>
      <c r="F22" s="69" t="s">
        <v>139</v>
      </c>
      <c r="G22" s="70" t="s">
        <v>140</v>
      </c>
      <c r="H22" s="425" t="s">
        <v>132</v>
      </c>
      <c r="I22" s="425"/>
      <c r="J22" s="77"/>
    </row>
    <row r="23" spans="2:13">
      <c r="B23" s="72" t="s">
        <v>141</v>
      </c>
      <c r="C23" s="427"/>
      <c r="D23" s="427" t="s">
        <v>7415</v>
      </c>
      <c r="E23" s="68" t="s">
        <v>124</v>
      </c>
      <c r="F23" s="69" t="s">
        <v>7416</v>
      </c>
      <c r="G23" s="70"/>
      <c r="H23" s="425" t="s">
        <v>132</v>
      </c>
      <c r="I23" s="425"/>
      <c r="J23" s="77"/>
    </row>
    <row r="24" spans="2:13">
      <c r="B24" s="72" t="s">
        <v>142</v>
      </c>
      <c r="C24" s="427"/>
      <c r="D24" s="427"/>
      <c r="E24" s="68" t="s">
        <v>124</v>
      </c>
      <c r="F24" s="69" t="s">
        <v>7417</v>
      </c>
      <c r="G24" s="70"/>
      <c r="H24" s="425" t="s">
        <v>132</v>
      </c>
      <c r="I24" s="425"/>
      <c r="J24" s="77"/>
    </row>
    <row r="25" spans="2:13">
      <c r="B25" s="72" t="s">
        <v>143</v>
      </c>
      <c r="C25" s="427"/>
      <c r="D25" s="427"/>
      <c r="E25" s="68" t="s">
        <v>109</v>
      </c>
      <c r="F25" s="69" t="s">
        <v>7418</v>
      </c>
      <c r="G25" s="70"/>
      <c r="H25" s="425" t="s">
        <v>132</v>
      </c>
      <c r="I25" s="425"/>
      <c r="J25" s="77"/>
    </row>
    <row r="26" spans="2:13">
      <c r="B26" s="72" t="s">
        <v>144</v>
      </c>
      <c r="C26" s="427"/>
      <c r="D26" s="427" t="s">
        <v>7419</v>
      </c>
      <c r="E26" s="68" t="s">
        <v>109</v>
      </c>
      <c r="F26" s="429" t="s">
        <v>145</v>
      </c>
      <c r="G26" s="70" t="s">
        <v>146</v>
      </c>
      <c r="H26" s="425" t="s">
        <v>132</v>
      </c>
      <c r="I26" s="425"/>
      <c r="J26" s="78"/>
    </row>
    <row r="27" spans="2:13" s="75" customFormat="1">
      <c r="B27" s="72" t="s">
        <v>147</v>
      </c>
      <c r="C27" s="427"/>
      <c r="D27" s="427"/>
      <c r="E27" s="68" t="s">
        <v>124</v>
      </c>
      <c r="F27" s="429"/>
      <c r="G27" s="70" t="s">
        <v>7444</v>
      </c>
      <c r="H27" s="425" t="s">
        <v>132</v>
      </c>
      <c r="I27" s="425"/>
      <c r="J27" s="78"/>
    </row>
    <row r="28" spans="2:13">
      <c r="B28" s="72" t="s">
        <v>148</v>
      </c>
      <c r="C28" s="427"/>
      <c r="D28" s="427" t="s">
        <v>149</v>
      </c>
      <c r="E28" s="68" t="s">
        <v>109</v>
      </c>
      <c r="F28" s="69" t="s">
        <v>7410</v>
      </c>
      <c r="G28" s="70" t="s">
        <v>7413</v>
      </c>
      <c r="H28" s="425" t="s">
        <v>132</v>
      </c>
      <c r="I28" s="425"/>
      <c r="J28" s="78"/>
    </row>
    <row r="29" spans="2:13">
      <c r="B29" s="72" t="s">
        <v>150</v>
      </c>
      <c r="C29" s="427"/>
      <c r="D29" s="427"/>
      <c r="E29" s="68" t="s">
        <v>109</v>
      </c>
      <c r="F29" s="429" t="s">
        <v>7412</v>
      </c>
      <c r="G29" s="79" t="s">
        <v>7414</v>
      </c>
      <c r="H29" s="425" t="s">
        <v>132</v>
      </c>
      <c r="I29" s="425"/>
      <c r="J29" s="78"/>
    </row>
    <row r="30" spans="2:13">
      <c r="B30" s="72" t="s">
        <v>151</v>
      </c>
      <c r="C30" s="427"/>
      <c r="D30" s="427"/>
      <c r="E30" s="68" t="s">
        <v>124</v>
      </c>
      <c r="F30" s="429"/>
      <c r="G30" s="79" t="s">
        <v>7411</v>
      </c>
      <c r="H30" s="425" t="s">
        <v>132</v>
      </c>
      <c r="I30" s="425"/>
      <c r="J30" s="78"/>
      <c r="M30" s="79"/>
    </row>
    <row r="31" spans="2:13" ht="18.75" customHeight="1">
      <c r="B31" s="72" t="s">
        <v>152</v>
      </c>
      <c r="C31" s="427"/>
      <c r="D31" s="427"/>
      <c r="E31" s="68" t="s">
        <v>109</v>
      </c>
      <c r="F31" s="429" t="s">
        <v>153</v>
      </c>
      <c r="G31" s="79" t="s">
        <v>154</v>
      </c>
      <c r="H31" s="425" t="s">
        <v>132</v>
      </c>
      <c r="I31" s="425"/>
      <c r="J31" s="78"/>
    </row>
    <row r="32" spans="2:13" ht="33">
      <c r="B32" s="72" t="s">
        <v>155</v>
      </c>
      <c r="C32" s="427"/>
      <c r="D32" s="427"/>
      <c r="E32" s="68" t="s">
        <v>124</v>
      </c>
      <c r="F32" s="429"/>
      <c r="G32" s="79" t="s">
        <v>156</v>
      </c>
      <c r="H32" s="425" t="s">
        <v>132</v>
      </c>
      <c r="I32" s="425"/>
      <c r="J32" s="78"/>
    </row>
    <row r="33" spans="2:10" ht="49.5">
      <c r="B33" s="72" t="s">
        <v>157</v>
      </c>
      <c r="C33" s="427"/>
      <c r="D33" s="427"/>
      <c r="E33" s="68" t="s">
        <v>124</v>
      </c>
      <c r="F33" s="429"/>
      <c r="G33" s="79" t="s">
        <v>158</v>
      </c>
      <c r="H33" s="425" t="s">
        <v>132</v>
      </c>
      <c r="I33" s="425"/>
      <c r="J33" s="78"/>
    </row>
    <row r="34" spans="2:10">
      <c r="B34" s="72" t="s">
        <v>159</v>
      </c>
      <c r="C34" s="427"/>
      <c r="D34" s="427"/>
      <c r="E34" s="68" t="s">
        <v>109</v>
      </c>
      <c r="F34" s="429"/>
      <c r="G34" s="79" t="s">
        <v>160</v>
      </c>
      <c r="H34" s="425" t="s">
        <v>132</v>
      </c>
      <c r="I34" s="425"/>
      <c r="J34" s="78"/>
    </row>
    <row r="35" spans="2:10" ht="33">
      <c r="B35" s="72" t="s">
        <v>161</v>
      </c>
      <c r="C35" s="427"/>
      <c r="D35" s="427"/>
      <c r="E35" s="68" t="s">
        <v>109</v>
      </c>
      <c r="F35" s="429"/>
      <c r="G35" s="79" t="s">
        <v>162</v>
      </c>
      <c r="H35" s="425" t="s">
        <v>132</v>
      </c>
      <c r="I35" s="425"/>
      <c r="J35" s="78"/>
    </row>
    <row r="36" spans="2:10" ht="33">
      <c r="B36" s="72" t="s">
        <v>163</v>
      </c>
      <c r="C36" s="427"/>
      <c r="D36" s="427"/>
      <c r="E36" s="68" t="s">
        <v>124</v>
      </c>
      <c r="F36" s="429" t="s">
        <v>164</v>
      </c>
      <c r="G36" s="79" t="s">
        <v>165</v>
      </c>
      <c r="H36" s="425" t="s">
        <v>132</v>
      </c>
      <c r="I36" s="425"/>
      <c r="J36" s="78"/>
    </row>
    <row r="37" spans="2:10">
      <c r="B37" s="72" t="s">
        <v>166</v>
      </c>
      <c r="C37" s="427"/>
      <c r="D37" s="427"/>
      <c r="E37" s="68" t="s">
        <v>124</v>
      </c>
      <c r="F37" s="429"/>
      <c r="G37" s="79" t="s">
        <v>167</v>
      </c>
      <c r="H37" s="425" t="s">
        <v>132</v>
      </c>
      <c r="I37" s="425"/>
      <c r="J37" s="78"/>
    </row>
    <row r="38" spans="2:10">
      <c r="B38" s="72" t="s">
        <v>168</v>
      </c>
      <c r="C38" s="427"/>
      <c r="D38" s="427"/>
      <c r="E38" s="68" t="s">
        <v>124</v>
      </c>
      <c r="F38" s="429"/>
      <c r="G38" s="79" t="s">
        <v>169</v>
      </c>
      <c r="H38" s="425" t="s">
        <v>132</v>
      </c>
      <c r="I38" s="425"/>
      <c r="J38" s="78"/>
    </row>
    <row r="39" spans="2:10" ht="33">
      <c r="B39" s="72" t="s">
        <v>170</v>
      </c>
      <c r="C39" s="427"/>
      <c r="D39" s="427"/>
      <c r="E39" s="68" t="s">
        <v>109</v>
      </c>
      <c r="F39" s="429"/>
      <c r="G39" s="79" t="s">
        <v>171</v>
      </c>
      <c r="H39" s="425" t="s">
        <v>132</v>
      </c>
      <c r="I39" s="425"/>
      <c r="J39" s="78"/>
    </row>
    <row r="40" spans="2:10">
      <c r="B40" s="72" t="s">
        <v>172</v>
      </c>
      <c r="C40" s="427"/>
      <c r="D40" s="427"/>
      <c r="E40" s="68" t="s">
        <v>109</v>
      </c>
      <c r="F40" s="429"/>
      <c r="G40" s="73" t="s">
        <v>173</v>
      </c>
      <c r="H40" s="425" t="s">
        <v>132</v>
      </c>
      <c r="I40" s="425"/>
      <c r="J40" s="78"/>
    </row>
    <row r="41" spans="2:10">
      <c r="B41" s="72" t="s">
        <v>174</v>
      </c>
      <c r="C41" s="427"/>
      <c r="D41" s="427"/>
      <c r="E41" s="68" t="s">
        <v>124</v>
      </c>
      <c r="F41" s="429"/>
      <c r="G41" s="79" t="s">
        <v>175</v>
      </c>
      <c r="H41" s="425" t="s">
        <v>132</v>
      </c>
      <c r="I41" s="425"/>
      <c r="J41" s="78"/>
    </row>
    <row r="42" spans="2:10">
      <c r="B42" s="72" t="s">
        <v>176</v>
      </c>
      <c r="C42" s="427"/>
      <c r="D42" s="427"/>
      <c r="E42" s="68" t="s">
        <v>124</v>
      </c>
      <c r="F42" s="429" t="s">
        <v>177</v>
      </c>
      <c r="G42" s="79" t="s">
        <v>178</v>
      </c>
      <c r="H42" s="425" t="s">
        <v>132</v>
      </c>
      <c r="I42" s="425"/>
      <c r="J42" s="78"/>
    </row>
    <row r="43" spans="2:10" ht="33">
      <c r="B43" s="72" t="s">
        <v>179</v>
      </c>
      <c r="C43" s="427"/>
      <c r="D43" s="427"/>
      <c r="E43" s="68" t="s">
        <v>109</v>
      </c>
      <c r="F43" s="429"/>
      <c r="G43" s="79" t="s">
        <v>180</v>
      </c>
      <c r="H43" s="425" t="s">
        <v>132</v>
      </c>
      <c r="I43" s="425"/>
      <c r="J43" s="78"/>
    </row>
    <row r="44" spans="2:10" ht="33">
      <c r="B44" s="72" t="s">
        <v>181</v>
      </c>
      <c r="C44" s="427"/>
      <c r="D44" s="427"/>
      <c r="E44" s="68" t="s">
        <v>124</v>
      </c>
      <c r="F44" s="69" t="s">
        <v>182</v>
      </c>
      <c r="G44" s="79" t="s">
        <v>183</v>
      </c>
      <c r="H44" s="425" t="s">
        <v>132</v>
      </c>
      <c r="I44" s="425"/>
      <c r="J44" s="78"/>
    </row>
    <row r="45" spans="2:10" ht="33">
      <c r="B45" s="72" t="s">
        <v>184</v>
      </c>
      <c r="C45" s="427"/>
      <c r="D45" s="427"/>
      <c r="E45" s="68" t="s">
        <v>124</v>
      </c>
      <c r="F45" s="69" t="s">
        <v>185</v>
      </c>
      <c r="G45" s="80" t="s">
        <v>186</v>
      </c>
      <c r="H45" s="425" t="s">
        <v>132</v>
      </c>
      <c r="I45" s="425"/>
      <c r="J45" s="78"/>
    </row>
    <row r="46" spans="2:10">
      <c r="B46" s="72" t="s">
        <v>187</v>
      </c>
      <c r="C46" s="427"/>
      <c r="D46" s="427"/>
      <c r="E46" s="68" t="s">
        <v>124</v>
      </c>
      <c r="F46" s="429" t="s">
        <v>188</v>
      </c>
      <c r="G46" s="79" t="s">
        <v>189</v>
      </c>
      <c r="H46" s="425" t="s">
        <v>132</v>
      </c>
      <c r="I46" s="425"/>
      <c r="J46" s="78"/>
    </row>
    <row r="47" spans="2:10">
      <c r="B47" s="72" t="s">
        <v>190</v>
      </c>
      <c r="C47" s="427"/>
      <c r="D47" s="427"/>
      <c r="E47" s="68" t="s">
        <v>124</v>
      </c>
      <c r="F47" s="429"/>
      <c r="G47" s="79" t="s">
        <v>191</v>
      </c>
      <c r="H47" s="425" t="s">
        <v>132</v>
      </c>
      <c r="I47" s="425"/>
      <c r="J47" s="78"/>
    </row>
    <row r="48" spans="2:10" ht="33">
      <c r="B48" s="72" t="s">
        <v>192</v>
      </c>
      <c r="C48" s="427"/>
      <c r="D48" s="427"/>
      <c r="E48" s="68" t="s">
        <v>124</v>
      </c>
      <c r="F48" s="429"/>
      <c r="G48" s="79" t="s">
        <v>193</v>
      </c>
      <c r="H48" s="425" t="s">
        <v>132</v>
      </c>
      <c r="I48" s="425"/>
      <c r="J48" s="78"/>
    </row>
    <row r="49" spans="2:10" ht="33">
      <c r="B49" s="72" t="s">
        <v>194</v>
      </c>
      <c r="C49" s="427"/>
      <c r="D49" s="427"/>
      <c r="E49" s="68" t="s">
        <v>124</v>
      </c>
      <c r="F49" s="429" t="s">
        <v>195</v>
      </c>
      <c r="G49" s="79" t="s">
        <v>196</v>
      </c>
      <c r="H49" s="425" t="s">
        <v>132</v>
      </c>
      <c r="I49" s="425"/>
      <c r="J49" s="78"/>
    </row>
    <row r="50" spans="2:10" ht="49.5">
      <c r="B50" s="72" t="s">
        <v>197</v>
      </c>
      <c r="C50" s="427"/>
      <c r="D50" s="427"/>
      <c r="E50" s="68" t="s">
        <v>124</v>
      </c>
      <c r="F50" s="429"/>
      <c r="G50" s="79" t="s">
        <v>198</v>
      </c>
      <c r="H50" s="425" t="s">
        <v>132</v>
      </c>
      <c r="I50" s="425"/>
      <c r="J50" s="78"/>
    </row>
    <row r="51" spans="2:10" ht="33">
      <c r="B51" s="72" t="s">
        <v>199</v>
      </c>
      <c r="C51" s="427"/>
      <c r="D51" s="427"/>
      <c r="E51" s="68" t="s">
        <v>109</v>
      </c>
      <c r="F51" s="429"/>
      <c r="G51" s="79" t="s">
        <v>200</v>
      </c>
      <c r="H51" s="425" t="s">
        <v>132</v>
      </c>
      <c r="I51" s="425"/>
      <c r="J51" s="78"/>
    </row>
    <row r="52" spans="2:10" ht="37.5" customHeight="1">
      <c r="B52" s="72" t="s">
        <v>201</v>
      </c>
      <c r="C52" s="427"/>
      <c r="D52" s="427" t="s">
        <v>202</v>
      </c>
      <c r="E52" s="68" t="s">
        <v>124</v>
      </c>
      <c r="F52" s="431" t="s">
        <v>203</v>
      </c>
      <c r="G52" s="79" t="s">
        <v>204</v>
      </c>
      <c r="H52" s="425" t="s">
        <v>132</v>
      </c>
      <c r="I52" s="425"/>
      <c r="J52" s="78"/>
    </row>
    <row r="53" spans="2:10" ht="16.5" customHeight="1">
      <c r="B53" s="72" t="s">
        <v>205</v>
      </c>
      <c r="C53" s="427"/>
      <c r="D53" s="427"/>
      <c r="E53" s="68" t="s">
        <v>124</v>
      </c>
      <c r="F53" s="431"/>
      <c r="G53" s="70" t="s">
        <v>206</v>
      </c>
      <c r="H53" s="425" t="s">
        <v>132</v>
      </c>
      <c r="I53" s="425"/>
      <c r="J53" s="78"/>
    </row>
    <row r="54" spans="2:10" ht="16.5" customHeight="1">
      <c r="B54" s="72" t="s">
        <v>207</v>
      </c>
      <c r="C54" s="427"/>
      <c r="D54" s="427"/>
      <c r="E54" s="68" t="s">
        <v>109</v>
      </c>
      <c r="F54" s="431"/>
      <c r="G54" s="70" t="s">
        <v>208</v>
      </c>
      <c r="H54" s="425" t="s">
        <v>132</v>
      </c>
      <c r="I54" s="425"/>
      <c r="J54" s="78"/>
    </row>
    <row r="55" spans="2:10" ht="16.5" customHeight="1">
      <c r="B55" s="72" t="s">
        <v>209</v>
      </c>
      <c r="C55" s="427"/>
      <c r="D55" s="427"/>
      <c r="E55" s="68" t="s">
        <v>124</v>
      </c>
      <c r="F55" s="431"/>
      <c r="G55" s="79" t="s">
        <v>210</v>
      </c>
      <c r="H55" s="425" t="s">
        <v>132</v>
      </c>
      <c r="I55" s="425"/>
      <c r="J55" s="78"/>
    </row>
    <row r="56" spans="2:10" ht="33.75" customHeight="1">
      <c r="B56" s="72" t="s">
        <v>211</v>
      </c>
      <c r="C56" s="427"/>
      <c r="D56" s="427"/>
      <c r="E56" s="68" t="s">
        <v>124</v>
      </c>
      <c r="F56" s="431"/>
      <c r="G56" s="79" t="s">
        <v>212</v>
      </c>
      <c r="H56" s="425" t="s">
        <v>132</v>
      </c>
      <c r="I56" s="425"/>
      <c r="J56" s="78"/>
    </row>
    <row r="57" spans="2:10" ht="16.5" customHeight="1">
      <c r="B57" s="72" t="s">
        <v>213</v>
      </c>
      <c r="C57" s="427"/>
      <c r="D57" s="427"/>
      <c r="E57" s="68" t="s">
        <v>124</v>
      </c>
      <c r="F57" s="431"/>
      <c r="G57" s="79" t="s">
        <v>214</v>
      </c>
      <c r="H57" s="425" t="s">
        <v>132</v>
      </c>
      <c r="I57" s="425"/>
      <c r="J57" s="78"/>
    </row>
    <row r="58" spans="2:10" ht="16.5" customHeight="1">
      <c r="B58" s="72" t="s">
        <v>215</v>
      </c>
      <c r="C58" s="427"/>
      <c r="D58" s="427"/>
      <c r="E58" s="68" t="s">
        <v>124</v>
      </c>
      <c r="F58" s="431"/>
      <c r="G58" s="79" t="s">
        <v>216</v>
      </c>
      <c r="H58" s="425" t="s">
        <v>132</v>
      </c>
      <c r="I58" s="425"/>
      <c r="J58" s="78"/>
    </row>
    <row r="59" spans="2:10" ht="33">
      <c r="B59" s="72" t="s">
        <v>217</v>
      </c>
      <c r="C59" s="427"/>
      <c r="D59" s="427"/>
      <c r="E59" s="68" t="s">
        <v>124</v>
      </c>
      <c r="F59" s="431" t="s">
        <v>218</v>
      </c>
      <c r="G59" s="73" t="s">
        <v>204</v>
      </c>
      <c r="H59" s="425" t="s">
        <v>132</v>
      </c>
      <c r="I59" s="425"/>
      <c r="J59" s="78"/>
    </row>
    <row r="60" spans="2:10">
      <c r="B60" s="72" t="s">
        <v>219</v>
      </c>
      <c r="C60" s="427"/>
      <c r="D60" s="427"/>
      <c r="E60" s="68" t="s">
        <v>124</v>
      </c>
      <c r="F60" s="431"/>
      <c r="G60" s="70" t="s">
        <v>206</v>
      </c>
      <c r="H60" s="425" t="s">
        <v>132</v>
      </c>
      <c r="I60" s="425"/>
      <c r="J60" s="78"/>
    </row>
    <row r="61" spans="2:10">
      <c r="B61" s="72" t="s">
        <v>220</v>
      </c>
      <c r="C61" s="427"/>
      <c r="D61" s="427"/>
      <c r="E61" s="68" t="s">
        <v>109</v>
      </c>
      <c r="F61" s="431"/>
      <c r="G61" s="70" t="s">
        <v>208</v>
      </c>
      <c r="H61" s="425" t="s">
        <v>132</v>
      </c>
      <c r="I61" s="425"/>
      <c r="J61" s="78"/>
    </row>
    <row r="62" spans="2:10" ht="33">
      <c r="B62" s="72" t="s">
        <v>221</v>
      </c>
      <c r="C62" s="427"/>
      <c r="D62" s="427"/>
      <c r="E62" s="68" t="s">
        <v>124</v>
      </c>
      <c r="F62" s="431"/>
      <c r="G62" s="79" t="s">
        <v>210</v>
      </c>
      <c r="H62" s="425" t="s">
        <v>132</v>
      </c>
      <c r="I62" s="425"/>
      <c r="J62" s="78"/>
    </row>
    <row r="63" spans="2:10" ht="33">
      <c r="B63" s="72" t="s">
        <v>222</v>
      </c>
      <c r="C63" s="427"/>
      <c r="D63" s="427"/>
      <c r="E63" s="68" t="s">
        <v>124</v>
      </c>
      <c r="F63" s="431"/>
      <c r="G63" s="73" t="s">
        <v>223</v>
      </c>
      <c r="H63" s="425" t="s">
        <v>132</v>
      </c>
      <c r="I63" s="425"/>
      <c r="J63" s="78"/>
    </row>
    <row r="64" spans="2:10">
      <c r="B64" s="72" t="s">
        <v>224</v>
      </c>
      <c r="C64" s="427"/>
      <c r="D64" s="427"/>
      <c r="E64" s="68" t="s">
        <v>124</v>
      </c>
      <c r="F64" s="431"/>
      <c r="G64" s="73" t="s">
        <v>214</v>
      </c>
      <c r="H64" s="425" t="s">
        <v>132</v>
      </c>
      <c r="I64" s="425"/>
      <c r="J64" s="78"/>
    </row>
    <row r="65" spans="2:10">
      <c r="B65" s="72" t="s">
        <v>225</v>
      </c>
      <c r="C65" s="427"/>
      <c r="D65" s="427"/>
      <c r="E65" s="68" t="s">
        <v>124</v>
      </c>
      <c r="F65" s="431"/>
      <c r="G65" s="73" t="s">
        <v>216</v>
      </c>
      <c r="H65" s="425" t="s">
        <v>132</v>
      </c>
      <c r="I65" s="425"/>
      <c r="J65" s="78"/>
    </row>
    <row r="66" spans="2:10" s="75" customFormat="1">
      <c r="B66" s="72" t="s">
        <v>226</v>
      </c>
      <c r="C66" s="427"/>
      <c r="D66" s="427"/>
      <c r="E66" s="68" t="s">
        <v>109</v>
      </c>
      <c r="F66" s="69" t="s">
        <v>227</v>
      </c>
      <c r="G66" s="70" t="s">
        <v>228</v>
      </c>
      <c r="H66" s="425" t="s">
        <v>132</v>
      </c>
      <c r="I66" s="425"/>
      <c r="J66" s="78"/>
    </row>
    <row r="67" spans="2:10">
      <c r="B67" s="72" t="s">
        <v>229</v>
      </c>
      <c r="C67" s="427"/>
      <c r="D67" s="427"/>
      <c r="E67" s="68" t="s">
        <v>109</v>
      </c>
      <c r="F67" s="69" t="s">
        <v>230</v>
      </c>
      <c r="G67" s="70" t="s">
        <v>231</v>
      </c>
      <c r="H67" s="425" t="s">
        <v>132</v>
      </c>
      <c r="I67" s="425"/>
      <c r="J67" s="78"/>
    </row>
    <row r="68" spans="2:10">
      <c r="B68" s="72" t="s">
        <v>232</v>
      </c>
      <c r="C68" s="427"/>
      <c r="D68" s="427" t="s">
        <v>233</v>
      </c>
      <c r="E68" s="68" t="s">
        <v>109</v>
      </c>
      <c r="F68" s="429" t="s">
        <v>7445</v>
      </c>
      <c r="G68" s="70" t="s">
        <v>7446</v>
      </c>
      <c r="H68" s="425" t="s">
        <v>132</v>
      </c>
      <c r="I68" s="425"/>
      <c r="J68" s="78"/>
    </row>
    <row r="69" spans="2:10">
      <c r="B69" s="72" t="s">
        <v>234</v>
      </c>
      <c r="C69" s="427"/>
      <c r="D69" s="427"/>
      <c r="E69" s="68" t="s">
        <v>109</v>
      </c>
      <c r="F69" s="429"/>
      <c r="G69" s="70" t="s">
        <v>7447</v>
      </c>
      <c r="H69" s="425" t="s">
        <v>132</v>
      </c>
      <c r="I69" s="425"/>
      <c r="J69" s="78"/>
    </row>
    <row r="70" spans="2:10">
      <c r="B70" s="72" t="s">
        <v>235</v>
      </c>
      <c r="C70" s="427"/>
      <c r="D70" s="427"/>
      <c r="E70" s="68" t="s">
        <v>109</v>
      </c>
      <c r="F70" s="429"/>
      <c r="G70" s="70" t="s">
        <v>7448</v>
      </c>
      <c r="H70" s="425" t="s">
        <v>132</v>
      </c>
      <c r="I70" s="425"/>
      <c r="J70" s="78"/>
    </row>
    <row r="71" spans="2:10" ht="68.25" customHeight="1">
      <c r="B71" s="72" t="s">
        <v>236</v>
      </c>
      <c r="C71" s="427" t="s">
        <v>237</v>
      </c>
      <c r="D71" s="66" t="s">
        <v>238</v>
      </c>
      <c r="E71" s="68" t="s">
        <v>109</v>
      </c>
      <c r="F71" s="69" t="s">
        <v>239</v>
      </c>
      <c r="G71" s="73" t="s">
        <v>240</v>
      </c>
      <c r="H71" s="425" t="s">
        <v>241</v>
      </c>
      <c r="I71" s="425"/>
      <c r="J71" s="78" t="s">
        <v>242</v>
      </c>
    </row>
    <row r="72" spans="2:10" ht="55.5" customHeight="1">
      <c r="B72" s="72" t="s">
        <v>243</v>
      </c>
      <c r="C72" s="427"/>
      <c r="D72" s="66" t="s">
        <v>244</v>
      </c>
      <c r="E72" s="68" t="s">
        <v>109</v>
      </c>
      <c r="F72" s="69" t="s">
        <v>239</v>
      </c>
      <c r="G72" s="73" t="s">
        <v>245</v>
      </c>
      <c r="H72" s="425" t="s">
        <v>71</v>
      </c>
      <c r="I72" s="425"/>
      <c r="J72" s="78"/>
    </row>
    <row r="73" spans="2:10" ht="16.5" customHeight="1">
      <c r="B73" s="72" t="s">
        <v>246</v>
      </c>
      <c r="C73" s="427"/>
      <c r="D73" s="428" t="s">
        <v>7398</v>
      </c>
      <c r="E73" s="68" t="s">
        <v>124</v>
      </c>
      <c r="F73" s="429" t="s">
        <v>247</v>
      </c>
      <c r="G73" s="70" t="s">
        <v>248</v>
      </c>
      <c r="H73" s="425" t="s">
        <v>71</v>
      </c>
      <c r="I73" s="425"/>
      <c r="J73" s="78"/>
    </row>
    <row r="74" spans="2:10" ht="16.5" customHeight="1">
      <c r="B74" s="72" t="s">
        <v>249</v>
      </c>
      <c r="C74" s="427"/>
      <c r="D74" s="427"/>
      <c r="E74" s="68" t="s">
        <v>109</v>
      </c>
      <c r="F74" s="429"/>
      <c r="G74" s="70" t="s">
        <v>250</v>
      </c>
      <c r="H74" s="425" t="s">
        <v>71</v>
      </c>
      <c r="I74" s="425"/>
      <c r="J74" s="78"/>
    </row>
    <row r="75" spans="2:10" ht="16.5" customHeight="1">
      <c r="B75" s="72" t="s">
        <v>251</v>
      </c>
      <c r="C75" s="427"/>
      <c r="D75" s="427"/>
      <c r="E75" s="68" t="s">
        <v>109</v>
      </c>
      <c r="F75" s="429"/>
      <c r="G75" s="70" t="s">
        <v>252</v>
      </c>
      <c r="H75" s="425" t="s">
        <v>71</v>
      </c>
      <c r="I75" s="425"/>
      <c r="J75" s="78"/>
    </row>
    <row r="76" spans="2:10" ht="16.5" customHeight="1">
      <c r="B76" s="72" t="s">
        <v>253</v>
      </c>
      <c r="C76" s="427"/>
      <c r="D76" s="427"/>
      <c r="E76" s="68" t="s">
        <v>109</v>
      </c>
      <c r="F76" s="429"/>
      <c r="G76" s="70" t="s">
        <v>254</v>
      </c>
      <c r="H76" s="425" t="s">
        <v>71</v>
      </c>
      <c r="I76" s="425"/>
      <c r="J76" s="78"/>
    </row>
    <row r="77" spans="2:10" ht="16.5" customHeight="1">
      <c r="B77" s="72" t="s">
        <v>255</v>
      </c>
      <c r="C77" s="427"/>
      <c r="D77" s="427"/>
      <c r="E77" s="68" t="s">
        <v>109</v>
      </c>
      <c r="F77" s="429"/>
      <c r="G77" s="70" t="s">
        <v>256</v>
      </c>
      <c r="H77" s="425" t="s">
        <v>71</v>
      </c>
      <c r="I77" s="425"/>
      <c r="J77" s="78"/>
    </row>
    <row r="78" spans="2:10">
      <c r="B78" s="72" t="s">
        <v>257</v>
      </c>
      <c r="C78" s="427"/>
      <c r="D78" s="427"/>
      <c r="E78" s="68" t="s">
        <v>124</v>
      </c>
      <c r="F78" s="69" t="s">
        <v>258</v>
      </c>
      <c r="G78" s="70" t="s">
        <v>259</v>
      </c>
      <c r="H78" s="425" t="s">
        <v>71</v>
      </c>
      <c r="I78" s="425"/>
      <c r="J78" s="78"/>
    </row>
    <row r="79" spans="2:10">
      <c r="B79" s="72" t="s">
        <v>260</v>
      </c>
      <c r="C79" s="427"/>
      <c r="D79" s="427"/>
      <c r="E79" s="68" t="s">
        <v>124</v>
      </c>
      <c r="F79" s="69" t="s">
        <v>261</v>
      </c>
      <c r="G79" s="70" t="s">
        <v>262</v>
      </c>
      <c r="H79" s="425" t="s">
        <v>71</v>
      </c>
      <c r="I79" s="425"/>
      <c r="J79" s="78"/>
    </row>
    <row r="80" spans="2:10">
      <c r="B80" s="72" t="s">
        <v>263</v>
      </c>
      <c r="C80" s="427"/>
      <c r="D80" s="427"/>
      <c r="E80" s="68" t="s">
        <v>124</v>
      </c>
      <c r="F80" s="69" t="s">
        <v>264</v>
      </c>
      <c r="G80" s="70" t="s">
        <v>265</v>
      </c>
      <c r="H80" s="425" t="s">
        <v>71</v>
      </c>
      <c r="I80" s="425"/>
      <c r="J80" s="82"/>
    </row>
    <row r="81" spans="2:10">
      <c r="B81" s="72" t="s">
        <v>266</v>
      </c>
      <c r="C81" s="427"/>
      <c r="D81" s="427"/>
      <c r="E81" s="68" t="s">
        <v>124</v>
      </c>
      <c r="F81" s="69" t="s">
        <v>261</v>
      </c>
      <c r="G81" s="70" t="s">
        <v>262</v>
      </c>
      <c r="H81" s="425" t="s">
        <v>71</v>
      </c>
      <c r="I81" s="425"/>
      <c r="J81" s="78"/>
    </row>
    <row r="82" spans="2:10">
      <c r="B82" s="72" t="s">
        <v>267</v>
      </c>
      <c r="C82" s="427"/>
      <c r="D82" s="427"/>
      <c r="E82" s="68" t="s">
        <v>124</v>
      </c>
      <c r="F82" s="69" t="s">
        <v>268</v>
      </c>
      <c r="G82" s="70" t="s">
        <v>269</v>
      </c>
      <c r="H82" s="425" t="s">
        <v>71</v>
      </c>
      <c r="I82" s="425"/>
      <c r="J82" s="78"/>
    </row>
    <row r="83" spans="2:10" ht="33.75" customHeight="1">
      <c r="B83" s="72" t="s">
        <v>273</v>
      </c>
      <c r="C83" s="427"/>
      <c r="D83" s="427" t="s">
        <v>274</v>
      </c>
      <c r="E83" s="68" t="s">
        <v>124</v>
      </c>
      <c r="F83" s="69" t="s">
        <v>275</v>
      </c>
      <c r="G83" s="73" t="s">
        <v>276</v>
      </c>
      <c r="H83" s="425" t="s">
        <v>71</v>
      </c>
      <c r="I83" s="425"/>
      <c r="J83" s="78"/>
    </row>
    <row r="84" spans="2:10">
      <c r="B84" s="72" t="s">
        <v>277</v>
      </c>
      <c r="C84" s="427"/>
      <c r="D84" s="427"/>
      <c r="E84" s="68" t="s">
        <v>124</v>
      </c>
      <c r="F84" s="69" t="s">
        <v>261</v>
      </c>
      <c r="G84" s="70" t="s">
        <v>262</v>
      </c>
      <c r="H84" s="425" t="s">
        <v>71</v>
      </c>
      <c r="I84" s="425"/>
      <c r="J84" s="78"/>
    </row>
    <row r="85" spans="2:10">
      <c r="B85" s="72" t="s">
        <v>278</v>
      </c>
      <c r="C85" s="427"/>
      <c r="D85" s="427"/>
      <c r="E85" s="68" t="s">
        <v>124</v>
      </c>
      <c r="F85" s="69" t="s">
        <v>268</v>
      </c>
      <c r="G85" s="430" t="s">
        <v>279</v>
      </c>
      <c r="H85" s="425" t="s">
        <v>71</v>
      </c>
      <c r="I85" s="425"/>
      <c r="J85" s="426"/>
    </row>
    <row r="86" spans="2:10">
      <c r="B86" s="72" t="s">
        <v>280</v>
      </c>
      <c r="C86" s="427"/>
      <c r="D86" s="427"/>
      <c r="E86" s="68" t="s">
        <v>124</v>
      </c>
      <c r="F86" s="69" t="s">
        <v>281</v>
      </c>
      <c r="G86" s="430"/>
      <c r="H86" s="425"/>
      <c r="I86" s="425"/>
      <c r="J86" s="426"/>
    </row>
    <row r="87" spans="2:10">
      <c r="B87" s="72" t="s">
        <v>282</v>
      </c>
      <c r="C87" s="427"/>
      <c r="D87" s="66" t="s">
        <v>283</v>
      </c>
      <c r="E87" s="68" t="s">
        <v>124</v>
      </c>
      <c r="F87" s="69" t="s">
        <v>284</v>
      </c>
      <c r="G87" s="70" t="s">
        <v>279</v>
      </c>
      <c r="H87" s="425" t="s">
        <v>71</v>
      </c>
      <c r="I87" s="425"/>
      <c r="J87" s="78"/>
    </row>
    <row r="88" spans="2:10">
      <c r="B88" s="72" t="s">
        <v>285</v>
      </c>
      <c r="C88" s="427"/>
      <c r="D88" s="66" t="s">
        <v>7399</v>
      </c>
      <c r="E88" s="68" t="s">
        <v>109</v>
      </c>
      <c r="F88" s="69" t="s">
        <v>286</v>
      </c>
      <c r="G88" s="70" t="s">
        <v>7400</v>
      </c>
      <c r="H88" s="425" t="s">
        <v>71</v>
      </c>
      <c r="I88" s="425"/>
      <c r="J88" s="78"/>
    </row>
    <row r="89" spans="2:10">
      <c r="B89" s="72" t="s">
        <v>287</v>
      </c>
      <c r="C89" s="427"/>
      <c r="D89" s="66" t="s">
        <v>288</v>
      </c>
      <c r="E89" s="68" t="s">
        <v>124</v>
      </c>
      <c r="F89" s="69" t="s">
        <v>289</v>
      </c>
      <c r="G89" s="70" t="s">
        <v>290</v>
      </c>
      <c r="H89" s="425" t="s">
        <v>71</v>
      </c>
      <c r="I89" s="425"/>
      <c r="J89" s="78"/>
    </row>
    <row r="90" spans="2:10">
      <c r="B90" s="72" t="s">
        <v>291</v>
      </c>
      <c r="C90" s="427"/>
      <c r="D90" s="423" t="s">
        <v>292</v>
      </c>
      <c r="E90" s="68" t="s">
        <v>109</v>
      </c>
      <c r="F90" s="84" t="s">
        <v>7408</v>
      </c>
      <c r="G90" s="82" t="s">
        <v>7409</v>
      </c>
      <c r="H90" s="425" t="s">
        <v>73</v>
      </c>
      <c r="I90" s="425"/>
      <c r="J90" s="82"/>
    </row>
    <row r="91" spans="2:10">
      <c r="B91" s="72" t="s">
        <v>293</v>
      </c>
      <c r="C91" s="427"/>
      <c r="D91" s="423"/>
      <c r="E91" s="68" t="s">
        <v>124</v>
      </c>
      <c r="F91" s="84" t="s">
        <v>7407</v>
      </c>
      <c r="G91" s="82" t="s">
        <v>294</v>
      </c>
      <c r="H91" s="425" t="s">
        <v>73</v>
      </c>
      <c r="I91" s="425"/>
      <c r="J91" s="82"/>
    </row>
    <row r="92" spans="2:10">
      <c r="B92" s="72" t="s">
        <v>295</v>
      </c>
      <c r="C92" s="427"/>
      <c r="D92" s="423"/>
      <c r="E92" s="68" t="s">
        <v>124</v>
      </c>
      <c r="F92" s="84" t="s">
        <v>296</v>
      </c>
      <c r="G92" s="82" t="s">
        <v>297</v>
      </c>
      <c r="H92" s="425" t="s">
        <v>73</v>
      </c>
      <c r="I92" s="425"/>
      <c r="J92" s="82"/>
    </row>
    <row r="93" spans="2:10">
      <c r="B93" s="72" t="s">
        <v>298</v>
      </c>
      <c r="C93" s="427"/>
      <c r="D93" s="423"/>
      <c r="E93" s="68" t="s">
        <v>124</v>
      </c>
      <c r="F93" s="84" t="s">
        <v>299</v>
      </c>
      <c r="G93" s="86" t="s">
        <v>7405</v>
      </c>
      <c r="H93" s="425" t="s">
        <v>73</v>
      </c>
      <c r="I93" s="425"/>
      <c r="J93" s="82"/>
    </row>
    <row r="94" spans="2:10">
      <c r="B94" s="72" t="s">
        <v>300</v>
      </c>
      <c r="C94" s="427"/>
      <c r="D94" s="423"/>
      <c r="E94" s="68" t="s">
        <v>124</v>
      </c>
      <c r="F94" s="84" t="s">
        <v>301</v>
      </c>
      <c r="G94" s="82" t="s">
        <v>7406</v>
      </c>
      <c r="H94" s="425" t="s">
        <v>73</v>
      </c>
      <c r="I94" s="425"/>
      <c r="J94" s="82"/>
    </row>
    <row r="95" spans="2:10">
      <c r="B95" s="72" t="s">
        <v>302</v>
      </c>
      <c r="C95" s="427"/>
      <c r="D95" s="423"/>
      <c r="E95" s="68" t="s">
        <v>124</v>
      </c>
      <c r="F95" s="84" t="s">
        <v>303</v>
      </c>
      <c r="G95" s="82" t="s">
        <v>7404</v>
      </c>
      <c r="H95" s="425" t="s">
        <v>73</v>
      </c>
      <c r="I95" s="425"/>
      <c r="J95" s="82"/>
    </row>
    <row r="96" spans="2:10" ht="33">
      <c r="B96" s="72" t="s">
        <v>304</v>
      </c>
      <c r="C96" s="427"/>
      <c r="D96" s="423"/>
      <c r="E96" s="68" t="s">
        <v>109</v>
      </c>
      <c r="F96" s="84" t="s">
        <v>305</v>
      </c>
      <c r="G96" s="87" t="s">
        <v>7403</v>
      </c>
      <c r="H96" s="425" t="s">
        <v>73</v>
      </c>
      <c r="I96" s="425"/>
      <c r="J96" s="82"/>
    </row>
    <row r="97" spans="2:10">
      <c r="B97" s="72" t="s">
        <v>306</v>
      </c>
      <c r="C97" s="427"/>
      <c r="D97" s="423"/>
      <c r="E97" s="68" t="s">
        <v>109</v>
      </c>
      <c r="F97" s="84" t="s">
        <v>7402</v>
      </c>
      <c r="G97" s="84" t="s">
        <v>7401</v>
      </c>
      <c r="H97" s="425" t="s">
        <v>73</v>
      </c>
      <c r="I97" s="425"/>
      <c r="J97" s="82"/>
    </row>
    <row r="98" spans="2:10">
      <c r="B98" s="72" t="s">
        <v>307</v>
      </c>
      <c r="C98" s="423" t="s">
        <v>7428</v>
      </c>
      <c r="D98" s="423" t="s">
        <v>7427</v>
      </c>
      <c r="E98" s="68" t="s">
        <v>109</v>
      </c>
      <c r="F98" s="424" t="s">
        <v>7420</v>
      </c>
      <c r="G98" s="88" t="s">
        <v>7421</v>
      </c>
      <c r="H98" s="425" t="s">
        <v>71</v>
      </c>
      <c r="I98" s="425"/>
      <c r="J98" s="82"/>
    </row>
    <row r="99" spans="2:10">
      <c r="B99" s="72" t="s">
        <v>308</v>
      </c>
      <c r="C99" s="423"/>
      <c r="D99" s="423"/>
      <c r="E99" s="68" t="s">
        <v>109</v>
      </c>
      <c r="F99" s="424"/>
      <c r="G99" s="88" t="s">
        <v>7422</v>
      </c>
      <c r="H99" s="425" t="s">
        <v>132</v>
      </c>
      <c r="I99" s="425"/>
      <c r="J99" s="82"/>
    </row>
    <row r="100" spans="2:10">
      <c r="B100" s="72" t="s">
        <v>309</v>
      </c>
      <c r="C100" s="423"/>
      <c r="D100" s="423"/>
      <c r="E100" s="68" t="s">
        <v>109</v>
      </c>
      <c r="F100" s="424"/>
      <c r="G100" s="88" t="s">
        <v>7429</v>
      </c>
      <c r="H100" s="425" t="s">
        <v>132</v>
      </c>
      <c r="I100" s="425"/>
      <c r="J100" s="82"/>
    </row>
    <row r="101" spans="2:10">
      <c r="B101" s="72" t="s">
        <v>310</v>
      </c>
      <c r="C101" s="423"/>
      <c r="D101" s="423"/>
      <c r="E101" s="68" t="s">
        <v>109</v>
      </c>
      <c r="F101" s="424"/>
      <c r="G101" s="88" t="s">
        <v>7423</v>
      </c>
      <c r="H101" s="425" t="s">
        <v>132</v>
      </c>
      <c r="I101" s="425"/>
      <c r="J101" s="82"/>
    </row>
    <row r="102" spans="2:10">
      <c r="B102" s="72" t="s">
        <v>311</v>
      </c>
      <c r="C102" s="423"/>
      <c r="D102" s="423"/>
      <c r="E102" s="68" t="s">
        <v>109</v>
      </c>
      <c r="F102" s="424"/>
      <c r="G102" s="88" t="s">
        <v>7430</v>
      </c>
      <c r="H102" s="425" t="s">
        <v>132</v>
      </c>
      <c r="I102" s="425"/>
      <c r="J102" s="82"/>
    </row>
    <row r="103" spans="2:10">
      <c r="B103" s="72" t="s">
        <v>312</v>
      </c>
      <c r="C103" s="423"/>
      <c r="D103" s="423"/>
      <c r="E103" s="68" t="s">
        <v>109</v>
      </c>
      <c r="F103" s="424"/>
      <c r="G103" s="88" t="s">
        <v>7424</v>
      </c>
      <c r="H103" s="425" t="s">
        <v>132</v>
      </c>
      <c r="I103" s="425"/>
      <c r="J103" s="82"/>
    </row>
    <row r="104" spans="2:10">
      <c r="B104" s="72" t="s">
        <v>313</v>
      </c>
      <c r="C104" s="423"/>
      <c r="D104" s="423"/>
      <c r="E104" s="68" t="s">
        <v>109</v>
      </c>
      <c r="F104" s="424"/>
      <c r="G104" s="88" t="s">
        <v>7425</v>
      </c>
      <c r="H104" s="425" t="s">
        <v>132</v>
      </c>
      <c r="I104" s="425"/>
      <c r="J104" s="82"/>
    </row>
    <row r="105" spans="2:10">
      <c r="B105" s="72" t="s">
        <v>314</v>
      </c>
      <c r="C105" s="423"/>
      <c r="D105" s="423"/>
      <c r="E105" s="68" t="s">
        <v>109</v>
      </c>
      <c r="F105" s="424"/>
      <c r="G105" s="88" t="s">
        <v>7426</v>
      </c>
      <c r="H105" s="425" t="s">
        <v>132</v>
      </c>
      <c r="I105" s="425"/>
      <c r="J105" s="82"/>
    </row>
  </sheetData>
  <mergeCells count="123">
    <mergeCell ref="H4:I4"/>
    <mergeCell ref="H12:I12"/>
    <mergeCell ref="C13:C70"/>
    <mergeCell ref="D13:D14"/>
    <mergeCell ref="H13:I13"/>
    <mergeCell ref="H14:I14"/>
    <mergeCell ref="D15:D22"/>
    <mergeCell ref="H15:I15"/>
    <mergeCell ref="H16:I16"/>
    <mergeCell ref="H17:I17"/>
    <mergeCell ref="D23:D25"/>
    <mergeCell ref="H23:I23"/>
    <mergeCell ref="H24:I24"/>
    <mergeCell ref="H25:I25"/>
    <mergeCell ref="D26:D27"/>
    <mergeCell ref="F26:F27"/>
    <mergeCell ref="H26:I26"/>
    <mergeCell ref="H27:I27"/>
    <mergeCell ref="F18:F20"/>
    <mergeCell ref="H18:I18"/>
    <mergeCell ref="H19:I19"/>
    <mergeCell ref="H20:I20"/>
    <mergeCell ref="H21:I21"/>
    <mergeCell ref="H22:I22"/>
    <mergeCell ref="H35:I35"/>
    <mergeCell ref="F36:F41"/>
    <mergeCell ref="H36:I36"/>
    <mergeCell ref="H37:I37"/>
    <mergeCell ref="H38:I38"/>
    <mergeCell ref="H39:I39"/>
    <mergeCell ref="H40:I40"/>
    <mergeCell ref="H41:I41"/>
    <mergeCell ref="D28:D51"/>
    <mergeCell ref="H28:I28"/>
    <mergeCell ref="F29:F30"/>
    <mergeCell ref="H29:I29"/>
    <mergeCell ref="H30:I30"/>
    <mergeCell ref="F31:F35"/>
    <mergeCell ref="H31:I31"/>
    <mergeCell ref="H32:I32"/>
    <mergeCell ref="H33:I33"/>
    <mergeCell ref="H34:I34"/>
    <mergeCell ref="F42:F43"/>
    <mergeCell ref="H42:I42"/>
    <mergeCell ref="H43:I43"/>
    <mergeCell ref="H44:I44"/>
    <mergeCell ref="H45:I45"/>
    <mergeCell ref="F46:F48"/>
    <mergeCell ref="H46:I46"/>
    <mergeCell ref="H47:I47"/>
    <mergeCell ref="H48:I48"/>
    <mergeCell ref="F49:F51"/>
    <mergeCell ref="H49:I49"/>
    <mergeCell ref="H50:I50"/>
    <mergeCell ref="H51:I51"/>
    <mergeCell ref="D52:D67"/>
    <mergeCell ref="F52:F58"/>
    <mergeCell ref="H52:I52"/>
    <mergeCell ref="H53:I53"/>
    <mergeCell ref="H54:I54"/>
    <mergeCell ref="H55:I55"/>
    <mergeCell ref="H65:I65"/>
    <mergeCell ref="H66:I66"/>
    <mergeCell ref="H67:I67"/>
    <mergeCell ref="H96:I96"/>
    <mergeCell ref="H97:I97"/>
    <mergeCell ref="D68:D70"/>
    <mergeCell ref="F68:F70"/>
    <mergeCell ref="H68:I68"/>
    <mergeCell ref="H69:I69"/>
    <mergeCell ref="H70:I70"/>
    <mergeCell ref="H56:I56"/>
    <mergeCell ref="H57:I57"/>
    <mergeCell ref="H58:I58"/>
    <mergeCell ref="F59:F65"/>
    <mergeCell ref="H59:I59"/>
    <mergeCell ref="H60:I60"/>
    <mergeCell ref="H61:I61"/>
    <mergeCell ref="H62:I62"/>
    <mergeCell ref="H63:I63"/>
    <mergeCell ref="H64:I64"/>
    <mergeCell ref="H76:I76"/>
    <mergeCell ref="H77:I77"/>
    <mergeCell ref="H87:I87"/>
    <mergeCell ref="H88:I88"/>
    <mergeCell ref="H89:I89"/>
    <mergeCell ref="D83:D86"/>
    <mergeCell ref="G85:G86"/>
    <mergeCell ref="H93:I93"/>
    <mergeCell ref="H90:I90"/>
    <mergeCell ref="J85:J86"/>
    <mergeCell ref="H78:I78"/>
    <mergeCell ref="H79:I79"/>
    <mergeCell ref="H80:I80"/>
    <mergeCell ref="H81:I81"/>
    <mergeCell ref="H82:I82"/>
    <mergeCell ref="H83:I83"/>
    <mergeCell ref="H84:I84"/>
    <mergeCell ref="H85:I86"/>
    <mergeCell ref="C98:C105"/>
    <mergeCell ref="D98:D105"/>
    <mergeCell ref="F98:F105"/>
    <mergeCell ref="H98:I98"/>
    <mergeCell ref="H99:I99"/>
    <mergeCell ref="H100:I100"/>
    <mergeCell ref="H101:I101"/>
    <mergeCell ref="D90:D97"/>
    <mergeCell ref="H91:I91"/>
    <mergeCell ref="H92:I92"/>
    <mergeCell ref="H94:I94"/>
    <mergeCell ref="H95:I95"/>
    <mergeCell ref="H105:I105"/>
    <mergeCell ref="H102:I102"/>
    <mergeCell ref="H103:I103"/>
    <mergeCell ref="H104:I104"/>
    <mergeCell ref="C71:C97"/>
    <mergeCell ref="H71:I71"/>
    <mergeCell ref="H72:I72"/>
    <mergeCell ref="D73:D82"/>
    <mergeCell ref="F73:F77"/>
    <mergeCell ref="H73:I73"/>
    <mergeCell ref="H74:I74"/>
    <mergeCell ref="H75:I75"/>
  </mergeCells>
  <phoneticPr fontId="2" type="noConversion"/>
  <conditionalFormatting sqref="H13:I105">
    <cfRule type="cellIs" dxfId="99" priority="1" operator="equal">
      <formula>"Incomplete"</formula>
    </cfRule>
    <cfRule type="cellIs" dxfId="98" priority="2" operator="equal">
      <formula>"N/A"</formula>
    </cfRule>
    <cfRule type="cellIs" dxfId="97" priority="3" operator="equal">
      <formula>"Pass"</formula>
    </cfRule>
    <cfRule type="cellIs" dxfId="96" priority="4" operator="equal">
      <formula>"Fail"</formula>
    </cfRule>
  </conditionalFormatting>
  <dataValidations disablePrompts="1" count="2">
    <dataValidation type="list" allowBlank="1" showInputMessage="1" showErrorMessage="1" sqref="H4">
      <formula1>"Full,Spot"</formula1>
    </dataValidation>
    <dataValidation type="list" allowBlank="1" showInputMessage="1" showErrorMessage="1" sqref="I59:I67 I13:I52 H13:H105 I69:I105">
      <formula1>"Pass,Fail,N/A,Block,Incomplete"</formula1>
    </dataValidation>
  </dataValidations>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176"/>
  <sheetViews>
    <sheetView tabSelected="1" topLeftCell="A10" zoomScale="70" zoomScaleNormal="70" workbookViewId="0">
      <selection activeCell="F14" sqref="F14:F20"/>
    </sheetView>
  </sheetViews>
  <sheetFormatPr defaultRowHeight="16.5"/>
  <cols>
    <col min="1" max="1" width="3.125" style="90" customWidth="1"/>
    <col min="2" max="2" width="20.125" style="89" customWidth="1"/>
    <col min="3" max="3" width="21.375" style="89" customWidth="1"/>
    <col min="4" max="4" width="23.125" style="89" customWidth="1"/>
    <col min="5" max="5" width="11.875" style="89" customWidth="1"/>
    <col min="6" max="6" width="51.625" style="89" customWidth="1"/>
    <col min="7" max="7" width="53" style="90" customWidth="1"/>
    <col min="8" max="9" width="7.875" style="89" customWidth="1"/>
    <col min="10" max="10" width="18.25" style="90" customWidth="1"/>
    <col min="11" max="16384" width="9" style="90"/>
  </cols>
  <sheetData>
    <row r="1" spans="2:10" ht="24" customHeight="1"/>
    <row r="4" spans="2:10" ht="17.25" thickBot="1">
      <c r="G4" s="48" t="s">
        <v>108</v>
      </c>
      <c r="H4" s="432" t="s">
        <v>109</v>
      </c>
      <c r="I4" s="432"/>
    </row>
    <row r="5" spans="2:10" ht="17.25" thickTop="1">
      <c r="G5" s="50" t="s">
        <v>315</v>
      </c>
      <c r="H5" s="51">
        <f>COUNTIF($H$13:$I$912,"Pass")</f>
        <v>151</v>
      </c>
      <c r="I5" s="52">
        <f>H5/$H$10</f>
        <v>0.96794871794871795</v>
      </c>
    </row>
    <row r="6" spans="2:10">
      <c r="G6" s="53" t="s">
        <v>316</v>
      </c>
      <c r="H6" s="54">
        <f>COUNTIF($H$13:$I$912,"Fail")</f>
        <v>1</v>
      </c>
      <c r="I6" s="55">
        <f>H6/$H$10</f>
        <v>6.41025641025641E-3</v>
      </c>
    </row>
    <row r="7" spans="2:10">
      <c r="G7" s="53" t="s">
        <v>317</v>
      </c>
      <c r="H7" s="54">
        <f>COUNTIF($H$13:$I$912,"N/A")</f>
        <v>4</v>
      </c>
      <c r="I7" s="55">
        <f>H7/$H$10</f>
        <v>2.564102564102564E-2</v>
      </c>
    </row>
    <row r="8" spans="2:10">
      <c r="G8" s="53" t="s">
        <v>318</v>
      </c>
      <c r="H8" s="54">
        <f>COUNTIF($H$13:$I$912,"Block")</f>
        <v>0</v>
      </c>
      <c r="I8" s="55">
        <f>H8/$H$10</f>
        <v>0</v>
      </c>
    </row>
    <row r="9" spans="2:10" ht="17.25" thickBot="1">
      <c r="G9" s="56" t="s">
        <v>40</v>
      </c>
      <c r="H9" s="57">
        <f>COUNTIF($H$13:$I$912,"Incomplete")</f>
        <v>0</v>
      </c>
      <c r="I9" s="58">
        <f>H9/$H$10</f>
        <v>0</v>
      </c>
    </row>
    <row r="10" spans="2:10">
      <c r="G10" s="59" t="s">
        <v>319</v>
      </c>
      <c r="H10" s="60">
        <f>SUM(H5:H9)</f>
        <v>156</v>
      </c>
      <c r="I10" s="52">
        <f>SUM(I5:I9)</f>
        <v>1</v>
      </c>
    </row>
    <row r="11" spans="2:10" ht="9.75" customHeight="1"/>
    <row r="12" spans="2:10" ht="22.5" customHeight="1">
      <c r="B12" s="91" t="s">
        <v>115</v>
      </c>
      <c r="C12" s="63" t="s">
        <v>320</v>
      </c>
      <c r="D12" s="63" t="s">
        <v>321</v>
      </c>
      <c r="E12" s="63" t="s">
        <v>322</v>
      </c>
      <c r="F12" s="63" t="s">
        <v>323</v>
      </c>
      <c r="G12" s="63" t="s">
        <v>324</v>
      </c>
      <c r="H12" s="433" t="s">
        <v>325</v>
      </c>
      <c r="I12" s="433"/>
      <c r="J12" s="63" t="s">
        <v>326</v>
      </c>
    </row>
    <row r="13" spans="2:10" ht="107.25" customHeight="1">
      <c r="B13" s="92" t="s">
        <v>327</v>
      </c>
      <c r="C13" s="427" t="s">
        <v>328</v>
      </c>
      <c r="D13" s="66" t="s">
        <v>329</v>
      </c>
      <c r="E13" s="68" t="s">
        <v>109</v>
      </c>
      <c r="F13" s="70" t="s">
        <v>330</v>
      </c>
      <c r="G13" s="73" t="s">
        <v>331</v>
      </c>
      <c r="H13" s="434" t="s">
        <v>71</v>
      </c>
      <c r="I13" s="434"/>
      <c r="J13" s="70"/>
    </row>
    <row r="14" spans="2:10">
      <c r="B14" s="92" t="s">
        <v>332</v>
      </c>
      <c r="C14" s="427"/>
      <c r="D14" s="427" t="s">
        <v>237</v>
      </c>
      <c r="E14" s="68" t="s">
        <v>109</v>
      </c>
      <c r="F14" s="430" t="s">
        <v>333</v>
      </c>
      <c r="G14" s="70" t="s">
        <v>334</v>
      </c>
      <c r="H14" s="434" t="s">
        <v>71</v>
      </c>
      <c r="I14" s="434"/>
      <c r="J14" s="70"/>
    </row>
    <row r="15" spans="2:10">
      <c r="B15" s="92" t="s">
        <v>335</v>
      </c>
      <c r="C15" s="427"/>
      <c r="D15" s="427"/>
      <c r="E15" s="68" t="s">
        <v>109</v>
      </c>
      <c r="F15" s="430"/>
      <c r="G15" s="70" t="s">
        <v>336</v>
      </c>
      <c r="H15" s="434" t="s">
        <v>71</v>
      </c>
      <c r="I15" s="434"/>
      <c r="J15" s="93"/>
    </row>
    <row r="16" spans="2:10">
      <c r="B16" s="92" t="s">
        <v>337</v>
      </c>
      <c r="C16" s="427"/>
      <c r="D16" s="427"/>
      <c r="E16" s="68" t="s">
        <v>124</v>
      </c>
      <c r="F16" s="430"/>
      <c r="G16" s="70" t="s">
        <v>338</v>
      </c>
      <c r="H16" s="434" t="s">
        <v>71</v>
      </c>
      <c r="I16" s="434"/>
      <c r="J16" s="93"/>
    </row>
    <row r="17" spans="2:10">
      <c r="B17" s="92" t="s">
        <v>339</v>
      </c>
      <c r="C17" s="427"/>
      <c r="D17" s="427"/>
      <c r="E17" s="68" t="s">
        <v>124</v>
      </c>
      <c r="F17" s="430"/>
      <c r="G17" s="70" t="s">
        <v>340</v>
      </c>
      <c r="H17" s="440" t="s">
        <v>71</v>
      </c>
      <c r="I17" s="441"/>
      <c r="J17" s="93"/>
    </row>
    <row r="18" spans="2:10">
      <c r="B18" s="92" t="s">
        <v>341</v>
      </c>
      <c r="C18" s="427"/>
      <c r="D18" s="427"/>
      <c r="E18" s="68" t="s">
        <v>124</v>
      </c>
      <c r="F18" s="430"/>
      <c r="G18" s="70" t="s">
        <v>342</v>
      </c>
      <c r="H18" s="434" t="s">
        <v>71</v>
      </c>
      <c r="I18" s="434"/>
      <c r="J18" s="93"/>
    </row>
    <row r="19" spans="2:10">
      <c r="B19" s="92" t="s">
        <v>343</v>
      </c>
      <c r="C19" s="427"/>
      <c r="D19" s="427"/>
      <c r="E19" s="68" t="s">
        <v>124</v>
      </c>
      <c r="F19" s="430"/>
      <c r="G19" s="70" t="s">
        <v>344</v>
      </c>
      <c r="H19" s="434" t="s">
        <v>71</v>
      </c>
      <c r="I19" s="434"/>
      <c r="J19" s="93"/>
    </row>
    <row r="20" spans="2:10">
      <c r="B20" s="92" t="s">
        <v>345</v>
      </c>
      <c r="C20" s="427"/>
      <c r="D20" s="427"/>
      <c r="E20" s="68" t="s">
        <v>124</v>
      </c>
      <c r="F20" s="430"/>
      <c r="G20" s="70" t="s">
        <v>346</v>
      </c>
      <c r="H20" s="434" t="s">
        <v>71</v>
      </c>
      <c r="I20" s="434"/>
      <c r="J20" s="93"/>
    </row>
    <row r="21" spans="2:10">
      <c r="B21" s="92" t="s">
        <v>347</v>
      </c>
      <c r="C21" s="427"/>
      <c r="D21" s="427"/>
      <c r="E21" s="68" t="s">
        <v>109</v>
      </c>
      <c r="F21" s="430" t="s">
        <v>348</v>
      </c>
      <c r="G21" s="70" t="s">
        <v>342</v>
      </c>
      <c r="H21" s="434" t="s">
        <v>71</v>
      </c>
      <c r="I21" s="434"/>
      <c r="J21" s="93"/>
    </row>
    <row r="22" spans="2:10">
      <c r="B22" s="92" t="s">
        <v>349</v>
      </c>
      <c r="C22" s="427"/>
      <c r="D22" s="427"/>
      <c r="E22" s="68" t="s">
        <v>109</v>
      </c>
      <c r="F22" s="430"/>
      <c r="G22" s="70" t="s">
        <v>344</v>
      </c>
      <c r="H22" s="434" t="s">
        <v>71</v>
      </c>
      <c r="I22" s="434"/>
      <c r="J22" s="93"/>
    </row>
    <row r="23" spans="2:10">
      <c r="B23" s="92" t="s">
        <v>350</v>
      </c>
      <c r="C23" s="427"/>
      <c r="D23" s="427"/>
      <c r="E23" s="68" t="s">
        <v>109</v>
      </c>
      <c r="F23" s="430"/>
      <c r="G23" s="70" t="s">
        <v>346</v>
      </c>
      <c r="H23" s="434" t="s">
        <v>71</v>
      </c>
      <c r="I23" s="434"/>
      <c r="J23" s="93"/>
    </row>
    <row r="24" spans="2:10">
      <c r="B24" s="92" t="s">
        <v>351</v>
      </c>
      <c r="C24" s="427"/>
      <c r="D24" s="427"/>
      <c r="E24" s="68" t="s">
        <v>109</v>
      </c>
      <c r="F24" s="70" t="s">
        <v>352</v>
      </c>
      <c r="G24" s="70" t="s">
        <v>353</v>
      </c>
      <c r="H24" s="434" t="s">
        <v>71</v>
      </c>
      <c r="I24" s="434"/>
      <c r="J24" s="93"/>
    </row>
    <row r="25" spans="2:10">
      <c r="B25" s="92" t="s">
        <v>354</v>
      </c>
      <c r="C25" s="427"/>
      <c r="D25" s="427"/>
      <c r="E25" s="68" t="s">
        <v>124</v>
      </c>
      <c r="F25" s="70" t="s">
        <v>355</v>
      </c>
      <c r="G25" s="70" t="s">
        <v>356</v>
      </c>
      <c r="H25" s="434" t="s">
        <v>71</v>
      </c>
      <c r="I25" s="434"/>
      <c r="J25" s="93"/>
    </row>
    <row r="26" spans="2:10" ht="35.25" customHeight="1">
      <c r="B26" s="92" t="s">
        <v>357</v>
      </c>
      <c r="C26" s="427"/>
      <c r="D26" s="427" t="s">
        <v>358</v>
      </c>
      <c r="E26" s="68" t="s">
        <v>124</v>
      </c>
      <c r="F26" s="429" t="s">
        <v>359</v>
      </c>
      <c r="G26" s="73" t="s">
        <v>360</v>
      </c>
      <c r="H26" s="434" t="s">
        <v>71</v>
      </c>
      <c r="I26" s="434"/>
      <c r="J26" s="93"/>
    </row>
    <row r="27" spans="2:10">
      <c r="B27" s="92" t="s">
        <v>361</v>
      </c>
      <c r="C27" s="427"/>
      <c r="D27" s="427"/>
      <c r="E27" s="68" t="s">
        <v>124</v>
      </c>
      <c r="F27" s="429"/>
      <c r="G27" s="70" t="s">
        <v>362</v>
      </c>
      <c r="H27" s="434" t="s">
        <v>71</v>
      </c>
      <c r="I27" s="434"/>
      <c r="J27" s="93"/>
    </row>
    <row r="28" spans="2:10" ht="33">
      <c r="B28" s="92" t="s">
        <v>363</v>
      </c>
      <c r="C28" s="427"/>
      <c r="D28" s="427"/>
      <c r="E28" s="68" t="s">
        <v>124</v>
      </c>
      <c r="F28" s="429"/>
      <c r="G28" s="73" t="s">
        <v>364</v>
      </c>
      <c r="H28" s="434" t="s">
        <v>71</v>
      </c>
      <c r="I28" s="434"/>
      <c r="J28" s="93"/>
    </row>
    <row r="29" spans="2:10" ht="33.75" customHeight="1">
      <c r="B29" s="92" t="s">
        <v>365</v>
      </c>
      <c r="C29" s="427"/>
      <c r="D29" s="427"/>
      <c r="E29" s="68" t="s">
        <v>124</v>
      </c>
      <c r="F29" s="429"/>
      <c r="G29" s="73" t="s">
        <v>366</v>
      </c>
      <c r="H29" s="434" t="s">
        <v>71</v>
      </c>
      <c r="I29" s="434"/>
      <c r="J29" s="93"/>
    </row>
    <row r="30" spans="2:10" ht="33">
      <c r="B30" s="92" t="s">
        <v>367</v>
      </c>
      <c r="C30" s="427"/>
      <c r="D30" s="427"/>
      <c r="E30" s="68" t="s">
        <v>124</v>
      </c>
      <c r="F30" s="429"/>
      <c r="G30" s="73" t="s">
        <v>368</v>
      </c>
      <c r="H30" s="434" t="s">
        <v>71</v>
      </c>
      <c r="I30" s="434"/>
      <c r="J30" s="93"/>
    </row>
    <row r="31" spans="2:10" ht="33">
      <c r="B31" s="92" t="s">
        <v>369</v>
      </c>
      <c r="C31" s="427"/>
      <c r="D31" s="427"/>
      <c r="E31" s="68" t="s">
        <v>124</v>
      </c>
      <c r="F31" s="429"/>
      <c r="G31" s="73" t="s">
        <v>370</v>
      </c>
      <c r="H31" s="434" t="s">
        <v>71</v>
      </c>
      <c r="I31" s="434"/>
      <c r="J31" s="93"/>
    </row>
    <row r="32" spans="2:10" ht="33">
      <c r="B32" s="92" t="s">
        <v>371</v>
      </c>
      <c r="C32" s="427"/>
      <c r="D32" s="427"/>
      <c r="E32" s="68" t="s">
        <v>109</v>
      </c>
      <c r="F32" s="439" t="s">
        <v>372</v>
      </c>
      <c r="G32" s="73" t="s">
        <v>360</v>
      </c>
      <c r="H32" s="434" t="s">
        <v>71</v>
      </c>
      <c r="I32" s="434"/>
      <c r="J32" s="70"/>
    </row>
    <row r="33" spans="2:10">
      <c r="B33" s="92" t="s">
        <v>373</v>
      </c>
      <c r="C33" s="427"/>
      <c r="D33" s="427"/>
      <c r="E33" s="68" t="s">
        <v>109</v>
      </c>
      <c r="F33" s="439"/>
      <c r="G33" s="70" t="s">
        <v>374</v>
      </c>
      <c r="H33" s="434" t="s">
        <v>71</v>
      </c>
      <c r="I33" s="434"/>
      <c r="J33" s="70"/>
    </row>
    <row r="34" spans="2:10" ht="35.25" customHeight="1">
      <c r="B34" s="92" t="s">
        <v>375</v>
      </c>
      <c r="C34" s="427"/>
      <c r="D34" s="427"/>
      <c r="E34" s="68" t="s">
        <v>109</v>
      </c>
      <c r="F34" s="439"/>
      <c r="G34" s="73" t="s">
        <v>364</v>
      </c>
      <c r="H34" s="434" t="s">
        <v>71</v>
      </c>
      <c r="I34" s="434"/>
      <c r="J34" s="73"/>
    </row>
    <row r="35" spans="2:10" ht="33">
      <c r="B35" s="92" t="s">
        <v>376</v>
      </c>
      <c r="C35" s="427"/>
      <c r="D35" s="427"/>
      <c r="E35" s="68" t="s">
        <v>109</v>
      </c>
      <c r="F35" s="439"/>
      <c r="G35" s="73" t="s">
        <v>366</v>
      </c>
      <c r="H35" s="434" t="s">
        <v>71</v>
      </c>
      <c r="I35" s="434"/>
      <c r="J35" s="70"/>
    </row>
    <row r="36" spans="2:10" ht="33">
      <c r="B36" s="92" t="s">
        <v>377</v>
      </c>
      <c r="C36" s="427"/>
      <c r="D36" s="427"/>
      <c r="E36" s="68" t="s">
        <v>109</v>
      </c>
      <c r="F36" s="439"/>
      <c r="G36" s="73" t="s">
        <v>368</v>
      </c>
      <c r="H36" s="434" t="s">
        <v>71</v>
      </c>
      <c r="I36" s="434"/>
      <c r="J36" s="70"/>
    </row>
    <row r="37" spans="2:10" ht="33">
      <c r="B37" s="92" t="s">
        <v>378</v>
      </c>
      <c r="C37" s="427"/>
      <c r="D37" s="427"/>
      <c r="E37" s="68" t="s">
        <v>109</v>
      </c>
      <c r="F37" s="439"/>
      <c r="G37" s="73" t="s">
        <v>370</v>
      </c>
      <c r="H37" s="434" t="s">
        <v>71</v>
      </c>
      <c r="I37" s="434"/>
      <c r="J37" s="93"/>
    </row>
    <row r="38" spans="2:10">
      <c r="B38" s="92" t="s">
        <v>379</v>
      </c>
      <c r="C38" s="427"/>
      <c r="D38" s="427"/>
      <c r="E38" s="68" t="s">
        <v>109</v>
      </c>
      <c r="F38" s="70" t="s">
        <v>380</v>
      </c>
      <c r="G38" s="70" t="s">
        <v>381</v>
      </c>
      <c r="H38" s="434" t="s">
        <v>71</v>
      </c>
      <c r="I38" s="434"/>
      <c r="J38" s="96"/>
    </row>
    <row r="39" spans="2:10" ht="49.5">
      <c r="B39" s="92" t="s">
        <v>382</v>
      </c>
      <c r="C39" s="427"/>
      <c r="D39" s="427"/>
      <c r="E39" s="68" t="s">
        <v>109</v>
      </c>
      <c r="F39" s="70" t="s">
        <v>383</v>
      </c>
      <c r="G39" s="73" t="s">
        <v>384</v>
      </c>
      <c r="H39" s="434" t="s">
        <v>71</v>
      </c>
      <c r="I39" s="434"/>
      <c r="J39" s="96"/>
    </row>
    <row r="40" spans="2:10">
      <c r="B40" s="92" t="s">
        <v>385</v>
      </c>
      <c r="C40" s="427"/>
      <c r="D40" s="427"/>
      <c r="E40" s="68" t="s">
        <v>109</v>
      </c>
      <c r="F40" s="70" t="s">
        <v>271</v>
      </c>
      <c r="G40" s="96" t="s">
        <v>272</v>
      </c>
      <c r="H40" s="434" t="s">
        <v>71</v>
      </c>
      <c r="I40" s="434"/>
      <c r="J40" s="96"/>
    </row>
    <row r="41" spans="2:10">
      <c r="B41" s="92" t="s">
        <v>386</v>
      </c>
      <c r="C41" s="427"/>
      <c r="D41" s="427" t="s">
        <v>387</v>
      </c>
      <c r="E41" s="68" t="s">
        <v>109</v>
      </c>
      <c r="F41" s="70" t="s">
        <v>388</v>
      </c>
      <c r="G41" s="70" t="s">
        <v>389</v>
      </c>
      <c r="H41" s="434" t="s">
        <v>71</v>
      </c>
      <c r="I41" s="434"/>
      <c r="J41" s="70"/>
    </row>
    <row r="42" spans="2:10">
      <c r="B42" s="92" t="s">
        <v>390</v>
      </c>
      <c r="C42" s="427"/>
      <c r="D42" s="427"/>
      <c r="E42" s="68" t="s">
        <v>109</v>
      </c>
      <c r="F42" s="70" t="s">
        <v>391</v>
      </c>
      <c r="G42" s="70" t="s">
        <v>392</v>
      </c>
      <c r="H42" s="434" t="s">
        <v>71</v>
      </c>
      <c r="I42" s="434"/>
      <c r="J42" s="70"/>
    </row>
    <row r="43" spans="2:10" ht="66">
      <c r="B43" s="92" t="s">
        <v>393</v>
      </c>
      <c r="C43" s="427"/>
      <c r="D43" s="427" t="s">
        <v>394</v>
      </c>
      <c r="E43" s="68" t="s">
        <v>109</v>
      </c>
      <c r="F43" s="430" t="s">
        <v>395</v>
      </c>
      <c r="G43" s="73" t="s">
        <v>396</v>
      </c>
      <c r="H43" s="434" t="s">
        <v>71</v>
      </c>
      <c r="I43" s="434"/>
      <c r="J43" s="97"/>
    </row>
    <row r="44" spans="2:10">
      <c r="B44" s="92" t="s">
        <v>397</v>
      </c>
      <c r="C44" s="427"/>
      <c r="D44" s="427"/>
      <c r="E44" s="68" t="s">
        <v>109</v>
      </c>
      <c r="F44" s="430"/>
      <c r="G44" s="70" t="s">
        <v>398</v>
      </c>
      <c r="H44" s="434" t="s">
        <v>71</v>
      </c>
      <c r="I44" s="434"/>
      <c r="J44" s="70"/>
    </row>
    <row r="45" spans="2:10" ht="66">
      <c r="B45" s="92" t="s">
        <v>399</v>
      </c>
      <c r="C45" s="427"/>
      <c r="D45" s="427"/>
      <c r="E45" s="68" t="s">
        <v>124</v>
      </c>
      <c r="F45" s="430" t="s">
        <v>400</v>
      </c>
      <c r="G45" s="73" t="s">
        <v>396</v>
      </c>
      <c r="H45" s="434" t="s">
        <v>71</v>
      </c>
      <c r="I45" s="434"/>
      <c r="J45" s="70"/>
    </row>
    <row r="46" spans="2:10" ht="17.25" customHeight="1">
      <c r="B46" s="92" t="s">
        <v>401</v>
      </c>
      <c r="C46" s="427"/>
      <c r="D46" s="427"/>
      <c r="E46" s="68" t="s">
        <v>124</v>
      </c>
      <c r="F46" s="430"/>
      <c r="G46" s="70" t="s">
        <v>398</v>
      </c>
      <c r="H46" s="434" t="s">
        <v>71</v>
      </c>
      <c r="I46" s="434"/>
      <c r="J46" s="70"/>
    </row>
    <row r="47" spans="2:10" ht="73.5" customHeight="1">
      <c r="B47" s="92" t="s">
        <v>402</v>
      </c>
      <c r="C47" s="427"/>
      <c r="D47" s="427"/>
      <c r="E47" s="68" t="s">
        <v>109</v>
      </c>
      <c r="F47" s="430" t="s">
        <v>403</v>
      </c>
      <c r="G47" s="73" t="s">
        <v>396</v>
      </c>
      <c r="H47" s="434" t="s">
        <v>71</v>
      </c>
      <c r="I47" s="434"/>
      <c r="J47" s="70"/>
    </row>
    <row r="48" spans="2:10">
      <c r="B48" s="92" t="s">
        <v>404</v>
      </c>
      <c r="C48" s="427"/>
      <c r="D48" s="427"/>
      <c r="E48" s="68" t="s">
        <v>109</v>
      </c>
      <c r="F48" s="430"/>
      <c r="G48" s="70" t="s">
        <v>398</v>
      </c>
      <c r="H48" s="434" t="s">
        <v>71</v>
      </c>
      <c r="I48" s="434"/>
      <c r="J48" s="70"/>
    </row>
    <row r="49" spans="2:10">
      <c r="B49" s="92" t="s">
        <v>405</v>
      </c>
      <c r="C49" s="427"/>
      <c r="D49" s="427"/>
      <c r="E49" s="68" t="s">
        <v>109</v>
      </c>
      <c r="F49" s="70" t="s">
        <v>406</v>
      </c>
      <c r="G49" s="70" t="s">
        <v>407</v>
      </c>
      <c r="H49" s="434" t="s">
        <v>71</v>
      </c>
      <c r="I49" s="434"/>
      <c r="J49" s="70"/>
    </row>
    <row r="50" spans="2:10">
      <c r="B50" s="92" t="s">
        <v>408</v>
      </c>
      <c r="C50" s="427"/>
      <c r="D50" s="427" t="s">
        <v>409</v>
      </c>
      <c r="E50" s="68" t="s">
        <v>124</v>
      </c>
      <c r="F50" s="70" t="s">
        <v>410</v>
      </c>
      <c r="G50" s="439" t="s">
        <v>411</v>
      </c>
      <c r="H50" s="434" t="s">
        <v>71</v>
      </c>
      <c r="I50" s="434"/>
      <c r="J50" s="70"/>
    </row>
    <row r="51" spans="2:10" ht="68.25" customHeight="1">
      <c r="B51" s="92" t="s">
        <v>412</v>
      </c>
      <c r="C51" s="427"/>
      <c r="D51" s="427"/>
      <c r="E51" s="68" t="s">
        <v>124</v>
      </c>
      <c r="F51" s="70" t="s">
        <v>413</v>
      </c>
      <c r="G51" s="439"/>
      <c r="H51" s="434" t="s">
        <v>241</v>
      </c>
      <c r="I51" s="434"/>
      <c r="J51" s="70" t="s">
        <v>414</v>
      </c>
    </row>
    <row r="52" spans="2:10">
      <c r="B52" s="92" t="s">
        <v>415</v>
      </c>
      <c r="C52" s="427"/>
      <c r="D52" s="427" t="s">
        <v>195</v>
      </c>
      <c r="E52" s="68" t="s">
        <v>109</v>
      </c>
      <c r="F52" s="70" t="s">
        <v>416</v>
      </c>
      <c r="G52" s="70" t="s">
        <v>417</v>
      </c>
      <c r="H52" s="434" t="s">
        <v>71</v>
      </c>
      <c r="I52" s="434"/>
      <c r="J52" s="70"/>
    </row>
    <row r="53" spans="2:10">
      <c r="B53" s="92" t="s">
        <v>418</v>
      </c>
      <c r="C53" s="427"/>
      <c r="D53" s="427"/>
      <c r="E53" s="68" t="s">
        <v>109</v>
      </c>
      <c r="F53" s="70" t="s">
        <v>419</v>
      </c>
      <c r="G53" s="70" t="s">
        <v>417</v>
      </c>
      <c r="H53" s="434" t="s">
        <v>71</v>
      </c>
      <c r="I53" s="434"/>
      <c r="J53" s="70"/>
    </row>
    <row r="54" spans="2:10">
      <c r="B54" s="92" t="s">
        <v>420</v>
      </c>
      <c r="C54" s="427"/>
      <c r="D54" s="427"/>
      <c r="E54" s="68" t="s">
        <v>109</v>
      </c>
      <c r="F54" s="70" t="s">
        <v>421</v>
      </c>
      <c r="G54" s="70" t="s">
        <v>417</v>
      </c>
      <c r="H54" s="440" t="s">
        <v>71</v>
      </c>
      <c r="I54" s="441"/>
      <c r="J54" s="70"/>
    </row>
    <row r="55" spans="2:10">
      <c r="B55" s="92" t="s">
        <v>422</v>
      </c>
      <c r="C55" s="427"/>
      <c r="D55" s="427"/>
      <c r="E55" s="68" t="s">
        <v>109</v>
      </c>
      <c r="F55" s="70" t="s">
        <v>423</v>
      </c>
      <c r="G55" s="70" t="s">
        <v>417</v>
      </c>
      <c r="H55" s="440" t="s">
        <v>71</v>
      </c>
      <c r="I55" s="441"/>
      <c r="J55" s="70"/>
    </row>
    <row r="56" spans="2:10">
      <c r="B56" s="92" t="s">
        <v>424</v>
      </c>
      <c r="C56" s="427"/>
      <c r="D56" s="427"/>
      <c r="E56" s="68" t="s">
        <v>109</v>
      </c>
      <c r="F56" s="70" t="s">
        <v>425</v>
      </c>
      <c r="G56" s="70" t="s">
        <v>417</v>
      </c>
      <c r="H56" s="434" t="s">
        <v>71</v>
      </c>
      <c r="I56" s="434"/>
      <c r="J56" s="70"/>
    </row>
    <row r="57" spans="2:10">
      <c r="B57" s="92" t="s">
        <v>426</v>
      </c>
      <c r="C57" s="427"/>
      <c r="D57" s="427"/>
      <c r="E57" s="68" t="s">
        <v>124</v>
      </c>
      <c r="F57" s="70" t="s">
        <v>427</v>
      </c>
      <c r="G57" s="70" t="s">
        <v>428</v>
      </c>
      <c r="H57" s="434" t="s">
        <v>71</v>
      </c>
      <c r="I57" s="434"/>
      <c r="J57" s="70"/>
    </row>
    <row r="58" spans="2:10">
      <c r="B58" s="92" t="s">
        <v>429</v>
      </c>
      <c r="C58" s="427"/>
      <c r="D58" s="427" t="s">
        <v>430</v>
      </c>
      <c r="E58" s="68" t="s">
        <v>109</v>
      </c>
      <c r="F58" s="70" t="s">
        <v>431</v>
      </c>
      <c r="G58" s="70" t="s">
        <v>432</v>
      </c>
      <c r="H58" s="434" t="s">
        <v>73</v>
      </c>
      <c r="I58" s="434"/>
      <c r="J58" s="70"/>
    </row>
    <row r="59" spans="2:10">
      <c r="B59" s="92" t="s">
        <v>433</v>
      </c>
      <c r="C59" s="427"/>
      <c r="D59" s="427"/>
      <c r="E59" s="68" t="s">
        <v>109</v>
      </c>
      <c r="F59" s="70" t="s">
        <v>434</v>
      </c>
      <c r="G59" s="70" t="s">
        <v>435</v>
      </c>
      <c r="H59" s="434" t="s">
        <v>73</v>
      </c>
      <c r="I59" s="434"/>
      <c r="J59" s="70"/>
    </row>
    <row r="60" spans="2:10" ht="33">
      <c r="B60" s="92" t="s">
        <v>436</v>
      </c>
      <c r="C60" s="427"/>
      <c r="D60" s="427"/>
      <c r="E60" s="68" t="s">
        <v>124</v>
      </c>
      <c r="F60" s="70" t="s">
        <v>437</v>
      </c>
      <c r="G60" s="73" t="s">
        <v>438</v>
      </c>
      <c r="H60" s="434" t="s">
        <v>73</v>
      </c>
      <c r="I60" s="434"/>
      <c r="J60" s="70"/>
    </row>
    <row r="61" spans="2:10">
      <c r="B61" s="92" t="s">
        <v>439</v>
      </c>
      <c r="C61" s="427"/>
      <c r="D61" s="427"/>
      <c r="E61" s="68" t="s">
        <v>109</v>
      </c>
      <c r="F61" s="70" t="s">
        <v>440</v>
      </c>
      <c r="G61" s="70" t="s">
        <v>441</v>
      </c>
      <c r="H61" s="434" t="s">
        <v>73</v>
      </c>
      <c r="I61" s="434"/>
      <c r="J61" s="70"/>
    </row>
    <row r="62" spans="2:10">
      <c r="B62" s="435" t="s">
        <v>416</v>
      </c>
      <c r="C62" s="435"/>
      <c r="D62" s="435"/>
      <c r="E62" s="435"/>
      <c r="F62" s="435"/>
      <c r="G62" s="435"/>
      <c r="H62" s="435"/>
      <c r="I62" s="435"/>
      <c r="J62" s="435"/>
    </row>
    <row r="63" spans="2:10" ht="54" customHeight="1">
      <c r="B63" s="92" t="s">
        <v>442</v>
      </c>
      <c r="C63" s="436" t="s">
        <v>443</v>
      </c>
      <c r="D63" s="427" t="s">
        <v>444</v>
      </c>
      <c r="E63" s="68" t="s">
        <v>124</v>
      </c>
      <c r="F63" s="429" t="s">
        <v>445</v>
      </c>
      <c r="G63" s="73" t="s">
        <v>446</v>
      </c>
      <c r="H63" s="434" t="s">
        <v>71</v>
      </c>
      <c r="I63" s="434"/>
      <c r="J63" s="70"/>
    </row>
    <row r="64" spans="2:10" ht="171.75" customHeight="1">
      <c r="B64" s="92" t="s">
        <v>447</v>
      </c>
      <c r="C64" s="437"/>
      <c r="D64" s="427"/>
      <c r="E64" s="68" t="s">
        <v>124</v>
      </c>
      <c r="F64" s="429"/>
      <c r="G64" s="73" t="s">
        <v>448</v>
      </c>
      <c r="H64" s="434" t="s">
        <v>71</v>
      </c>
      <c r="I64" s="434"/>
      <c r="J64" s="70"/>
    </row>
    <row r="65" spans="2:10" ht="33">
      <c r="B65" s="92" t="s">
        <v>449</v>
      </c>
      <c r="C65" s="437"/>
      <c r="D65" s="427"/>
      <c r="E65" s="68" t="s">
        <v>124</v>
      </c>
      <c r="F65" s="70" t="s">
        <v>450</v>
      </c>
      <c r="G65" s="73" t="s">
        <v>451</v>
      </c>
      <c r="H65" s="434" t="s">
        <v>71</v>
      </c>
      <c r="I65" s="434"/>
      <c r="J65" s="70"/>
    </row>
    <row r="66" spans="2:10">
      <c r="B66" s="92" t="s">
        <v>452</v>
      </c>
      <c r="C66" s="437"/>
      <c r="D66" s="427"/>
      <c r="E66" s="68" t="s">
        <v>124</v>
      </c>
      <c r="F66" s="429" t="s">
        <v>453</v>
      </c>
      <c r="G66" s="73" t="s">
        <v>454</v>
      </c>
      <c r="H66" s="434" t="s">
        <v>71</v>
      </c>
      <c r="I66" s="434"/>
      <c r="J66" s="70"/>
    </row>
    <row r="67" spans="2:10">
      <c r="B67" s="92" t="s">
        <v>455</v>
      </c>
      <c r="C67" s="437"/>
      <c r="D67" s="427"/>
      <c r="E67" s="68" t="s">
        <v>124</v>
      </c>
      <c r="F67" s="429"/>
      <c r="G67" s="73" t="s">
        <v>456</v>
      </c>
      <c r="H67" s="434" t="s">
        <v>71</v>
      </c>
      <c r="I67" s="434"/>
      <c r="J67" s="70"/>
    </row>
    <row r="68" spans="2:10">
      <c r="B68" s="92" t="s">
        <v>457</v>
      </c>
      <c r="C68" s="437"/>
      <c r="D68" s="427"/>
      <c r="E68" s="68" t="s">
        <v>124</v>
      </c>
      <c r="F68" s="429"/>
      <c r="G68" s="73" t="s">
        <v>458</v>
      </c>
      <c r="H68" s="434" t="s">
        <v>71</v>
      </c>
      <c r="I68" s="434"/>
      <c r="J68" s="70"/>
    </row>
    <row r="69" spans="2:10" ht="33">
      <c r="B69" s="92" t="s">
        <v>459</v>
      </c>
      <c r="C69" s="437"/>
      <c r="D69" s="427"/>
      <c r="E69" s="68" t="s">
        <v>124</v>
      </c>
      <c r="F69" s="429"/>
      <c r="G69" s="73" t="s">
        <v>460</v>
      </c>
      <c r="H69" s="434" t="s">
        <v>71</v>
      </c>
      <c r="I69" s="434"/>
      <c r="J69" s="70"/>
    </row>
    <row r="70" spans="2:10">
      <c r="B70" s="92" t="s">
        <v>461</v>
      </c>
      <c r="C70" s="437"/>
      <c r="D70" s="427"/>
      <c r="E70" s="68" t="s">
        <v>124</v>
      </c>
      <c r="F70" s="429"/>
      <c r="G70" s="73" t="s">
        <v>462</v>
      </c>
      <c r="H70" s="434" t="s">
        <v>71</v>
      </c>
      <c r="I70" s="434"/>
      <c r="J70" s="70"/>
    </row>
    <row r="71" spans="2:10">
      <c r="B71" s="92" t="s">
        <v>463</v>
      </c>
      <c r="C71" s="437"/>
      <c r="D71" s="427"/>
      <c r="E71" s="68" t="s">
        <v>124</v>
      </c>
      <c r="F71" s="429"/>
      <c r="G71" s="73" t="s">
        <v>464</v>
      </c>
      <c r="H71" s="434" t="s">
        <v>71</v>
      </c>
      <c r="I71" s="434"/>
      <c r="J71" s="70"/>
    </row>
    <row r="72" spans="2:10">
      <c r="B72" s="92" t="s">
        <v>465</v>
      </c>
      <c r="C72" s="437"/>
      <c r="D72" s="427"/>
      <c r="E72" s="68" t="s">
        <v>109</v>
      </c>
      <c r="F72" s="429"/>
      <c r="G72" s="70" t="s">
        <v>466</v>
      </c>
      <c r="H72" s="434" t="s">
        <v>71</v>
      </c>
      <c r="I72" s="434"/>
      <c r="J72" s="70"/>
    </row>
    <row r="73" spans="2:10">
      <c r="B73" s="92" t="s">
        <v>467</v>
      </c>
      <c r="C73" s="437"/>
      <c r="D73" s="427"/>
      <c r="E73" s="68" t="s">
        <v>124</v>
      </c>
      <c r="F73" s="430" t="s">
        <v>468</v>
      </c>
      <c r="G73" s="70" t="s">
        <v>469</v>
      </c>
      <c r="H73" s="434" t="s">
        <v>71</v>
      </c>
      <c r="I73" s="434"/>
      <c r="J73" s="70"/>
    </row>
    <row r="74" spans="2:10" ht="33">
      <c r="B74" s="92" t="s">
        <v>470</v>
      </c>
      <c r="C74" s="437"/>
      <c r="D74" s="427"/>
      <c r="E74" s="68" t="s">
        <v>124</v>
      </c>
      <c r="F74" s="430"/>
      <c r="G74" s="73" t="s">
        <v>471</v>
      </c>
      <c r="H74" s="434" t="s">
        <v>71</v>
      </c>
      <c r="I74" s="434"/>
      <c r="J74" s="70"/>
    </row>
    <row r="75" spans="2:10" ht="33">
      <c r="B75" s="92" t="s">
        <v>472</v>
      </c>
      <c r="C75" s="437"/>
      <c r="D75" s="427"/>
      <c r="E75" s="68" t="s">
        <v>124</v>
      </c>
      <c r="F75" s="430"/>
      <c r="G75" s="73" t="s">
        <v>473</v>
      </c>
      <c r="H75" s="434" t="s">
        <v>71</v>
      </c>
      <c r="I75" s="434"/>
      <c r="J75" s="70"/>
    </row>
    <row r="76" spans="2:10" ht="33">
      <c r="B76" s="92" t="s">
        <v>474</v>
      </c>
      <c r="C76" s="437"/>
      <c r="D76" s="427"/>
      <c r="E76" s="68" t="s">
        <v>124</v>
      </c>
      <c r="F76" s="430"/>
      <c r="G76" s="73" t="s">
        <v>475</v>
      </c>
      <c r="H76" s="434" t="s">
        <v>71</v>
      </c>
      <c r="I76" s="434"/>
      <c r="J76" s="70"/>
    </row>
    <row r="77" spans="2:10" ht="33">
      <c r="B77" s="92" t="s">
        <v>476</v>
      </c>
      <c r="C77" s="437"/>
      <c r="D77" s="427"/>
      <c r="E77" s="68" t="s">
        <v>124</v>
      </c>
      <c r="F77" s="430"/>
      <c r="G77" s="73" t="s">
        <v>477</v>
      </c>
      <c r="H77" s="434" t="s">
        <v>71</v>
      </c>
      <c r="I77" s="434"/>
      <c r="J77" s="70"/>
    </row>
    <row r="78" spans="2:10" ht="33">
      <c r="B78" s="92" t="s">
        <v>478</v>
      </c>
      <c r="C78" s="437"/>
      <c r="D78" s="427"/>
      <c r="E78" s="68" t="s">
        <v>124</v>
      </c>
      <c r="F78" s="70" t="s">
        <v>479</v>
      </c>
      <c r="G78" s="73" t="s">
        <v>480</v>
      </c>
      <c r="H78" s="434" t="s">
        <v>71</v>
      </c>
      <c r="I78" s="434"/>
      <c r="J78" s="70"/>
    </row>
    <row r="79" spans="2:10">
      <c r="B79" s="92" t="s">
        <v>481</v>
      </c>
      <c r="C79" s="437"/>
      <c r="D79" s="427"/>
      <c r="E79" s="68" t="s">
        <v>109</v>
      </c>
      <c r="F79" s="70" t="s">
        <v>482</v>
      </c>
      <c r="G79" s="70" t="s">
        <v>272</v>
      </c>
      <c r="H79" s="434" t="s">
        <v>71</v>
      </c>
      <c r="I79" s="434"/>
      <c r="J79" s="70"/>
    </row>
    <row r="80" spans="2:10">
      <c r="B80" s="92" t="s">
        <v>483</v>
      </c>
      <c r="C80" s="437"/>
      <c r="D80" s="427"/>
      <c r="E80" s="68" t="s">
        <v>124</v>
      </c>
      <c r="F80" s="70" t="s">
        <v>484</v>
      </c>
      <c r="G80" s="70" t="s">
        <v>485</v>
      </c>
      <c r="H80" s="434" t="s">
        <v>71</v>
      </c>
      <c r="I80" s="434"/>
      <c r="J80" s="70"/>
    </row>
    <row r="81" spans="2:10">
      <c r="B81" s="92" t="s">
        <v>486</v>
      </c>
      <c r="C81" s="437"/>
      <c r="D81" s="427"/>
      <c r="E81" s="68" t="s">
        <v>124</v>
      </c>
      <c r="F81" s="70" t="s">
        <v>487</v>
      </c>
      <c r="G81" s="70" t="s">
        <v>488</v>
      </c>
      <c r="H81" s="434" t="s">
        <v>71</v>
      </c>
      <c r="I81" s="434"/>
      <c r="J81" s="70"/>
    </row>
    <row r="82" spans="2:10">
      <c r="B82" s="92" t="s">
        <v>489</v>
      </c>
      <c r="C82" s="437"/>
      <c r="D82" s="427"/>
      <c r="E82" s="68" t="s">
        <v>124</v>
      </c>
      <c r="F82" s="70" t="s">
        <v>490</v>
      </c>
      <c r="G82" s="70" t="s">
        <v>491</v>
      </c>
      <c r="H82" s="434" t="s">
        <v>71</v>
      </c>
      <c r="I82" s="434"/>
      <c r="J82" s="70"/>
    </row>
    <row r="83" spans="2:10">
      <c r="B83" s="92" t="s">
        <v>492</v>
      </c>
      <c r="C83" s="437"/>
      <c r="D83" s="427"/>
      <c r="E83" s="68" t="s">
        <v>124</v>
      </c>
      <c r="F83" s="70" t="s">
        <v>493</v>
      </c>
      <c r="G83" s="70" t="s">
        <v>494</v>
      </c>
      <c r="H83" s="434" t="s">
        <v>71</v>
      </c>
      <c r="I83" s="434"/>
      <c r="J83" s="70"/>
    </row>
    <row r="84" spans="2:10">
      <c r="B84" s="92" t="s">
        <v>495</v>
      </c>
      <c r="C84" s="437"/>
      <c r="D84" s="427"/>
      <c r="E84" s="68" t="s">
        <v>124</v>
      </c>
      <c r="F84" s="70" t="s">
        <v>496</v>
      </c>
      <c r="G84" s="70" t="s">
        <v>497</v>
      </c>
      <c r="H84" s="434" t="s">
        <v>71</v>
      </c>
      <c r="I84" s="434"/>
      <c r="J84" s="70"/>
    </row>
    <row r="85" spans="2:10" ht="33">
      <c r="B85" s="92" t="s">
        <v>498</v>
      </c>
      <c r="C85" s="437"/>
      <c r="D85" s="428" t="s">
        <v>499</v>
      </c>
      <c r="E85" s="68" t="s">
        <v>109</v>
      </c>
      <c r="F85" s="70" t="s">
        <v>496</v>
      </c>
      <c r="G85" s="73" t="s">
        <v>500</v>
      </c>
      <c r="H85" s="434" t="s">
        <v>71</v>
      </c>
      <c r="I85" s="434"/>
      <c r="J85" s="70"/>
    </row>
    <row r="86" spans="2:10">
      <c r="B86" s="92" t="s">
        <v>501</v>
      </c>
      <c r="C86" s="437"/>
      <c r="D86" s="428"/>
      <c r="E86" s="68" t="s">
        <v>109</v>
      </c>
      <c r="F86" s="70" t="s">
        <v>502</v>
      </c>
      <c r="G86" s="70" t="s">
        <v>272</v>
      </c>
      <c r="H86" s="434" t="s">
        <v>71</v>
      </c>
      <c r="I86" s="434"/>
      <c r="J86" s="70"/>
    </row>
    <row r="87" spans="2:10">
      <c r="B87" s="92" t="s">
        <v>503</v>
      </c>
      <c r="C87" s="437"/>
      <c r="D87" s="66" t="s">
        <v>504</v>
      </c>
      <c r="E87" s="68" t="s">
        <v>109</v>
      </c>
      <c r="F87" s="70" t="s">
        <v>505</v>
      </c>
      <c r="G87" s="70" t="s">
        <v>389</v>
      </c>
      <c r="H87" s="434" t="s">
        <v>71</v>
      </c>
      <c r="I87" s="434"/>
      <c r="J87" s="70"/>
    </row>
    <row r="88" spans="2:10">
      <c r="B88" s="92" t="s">
        <v>506</v>
      </c>
      <c r="C88" s="437"/>
      <c r="D88" s="66" t="s">
        <v>507</v>
      </c>
      <c r="E88" s="68" t="s">
        <v>124</v>
      </c>
      <c r="F88" s="70" t="s">
        <v>508</v>
      </c>
      <c r="G88" s="70" t="s">
        <v>509</v>
      </c>
      <c r="H88" s="434" t="s">
        <v>71</v>
      </c>
      <c r="I88" s="434"/>
      <c r="J88" s="70"/>
    </row>
    <row r="89" spans="2:10" ht="49.5">
      <c r="B89" s="92" t="s">
        <v>510</v>
      </c>
      <c r="C89" s="438"/>
      <c r="D89" s="66" t="s">
        <v>511</v>
      </c>
      <c r="E89" s="68" t="s">
        <v>124</v>
      </c>
      <c r="F89" s="70" t="s">
        <v>512</v>
      </c>
      <c r="G89" s="73" t="s">
        <v>513</v>
      </c>
      <c r="H89" s="434" t="s">
        <v>71</v>
      </c>
      <c r="I89" s="434"/>
      <c r="J89" s="70"/>
    </row>
    <row r="90" spans="2:10">
      <c r="B90" s="435" t="s">
        <v>419</v>
      </c>
      <c r="C90" s="435"/>
      <c r="D90" s="435"/>
      <c r="E90" s="435"/>
      <c r="F90" s="435"/>
      <c r="G90" s="435"/>
      <c r="H90" s="435"/>
      <c r="I90" s="435"/>
      <c r="J90" s="435"/>
    </row>
    <row r="91" spans="2:10" ht="69.75" customHeight="1">
      <c r="B91" s="92" t="s">
        <v>514</v>
      </c>
      <c r="C91" s="436" t="s">
        <v>515</v>
      </c>
      <c r="D91" s="427" t="s">
        <v>516</v>
      </c>
      <c r="E91" s="68" t="s">
        <v>124</v>
      </c>
      <c r="F91" s="429" t="s">
        <v>445</v>
      </c>
      <c r="G91" s="73" t="s">
        <v>517</v>
      </c>
      <c r="H91" s="434" t="s">
        <v>71</v>
      </c>
      <c r="I91" s="434"/>
      <c r="J91" s="70"/>
    </row>
    <row r="92" spans="2:10" ht="225" customHeight="1">
      <c r="B92" s="92" t="s">
        <v>518</v>
      </c>
      <c r="C92" s="437"/>
      <c r="D92" s="427"/>
      <c r="E92" s="68" t="s">
        <v>124</v>
      </c>
      <c r="F92" s="429"/>
      <c r="G92" s="73" t="s">
        <v>519</v>
      </c>
      <c r="H92" s="434" t="s">
        <v>71</v>
      </c>
      <c r="I92" s="434"/>
      <c r="J92" s="70"/>
    </row>
    <row r="93" spans="2:10" ht="40.5" customHeight="1">
      <c r="B93" s="92" t="s">
        <v>520</v>
      </c>
      <c r="C93" s="437"/>
      <c r="D93" s="427"/>
      <c r="E93" s="68" t="s">
        <v>124</v>
      </c>
      <c r="F93" s="70" t="s">
        <v>450</v>
      </c>
      <c r="G93" s="73" t="s">
        <v>521</v>
      </c>
      <c r="H93" s="434" t="s">
        <v>71</v>
      </c>
      <c r="I93" s="434"/>
      <c r="J93" s="70"/>
    </row>
    <row r="94" spans="2:10" ht="16.5" customHeight="1">
      <c r="B94" s="92" t="s">
        <v>522</v>
      </c>
      <c r="C94" s="437"/>
      <c r="D94" s="427"/>
      <c r="E94" s="68" t="s">
        <v>124</v>
      </c>
      <c r="F94" s="429" t="s">
        <v>523</v>
      </c>
      <c r="G94" s="73" t="s">
        <v>524</v>
      </c>
      <c r="H94" s="434" t="s">
        <v>71</v>
      </c>
      <c r="I94" s="434"/>
      <c r="J94" s="70"/>
    </row>
    <row r="95" spans="2:10" ht="16.5" customHeight="1">
      <c r="B95" s="92" t="s">
        <v>525</v>
      </c>
      <c r="C95" s="437"/>
      <c r="D95" s="427"/>
      <c r="E95" s="68" t="s">
        <v>124</v>
      </c>
      <c r="F95" s="429"/>
      <c r="G95" s="73" t="s">
        <v>526</v>
      </c>
      <c r="H95" s="434" t="s">
        <v>71</v>
      </c>
      <c r="I95" s="434"/>
      <c r="J95" s="70"/>
    </row>
    <row r="96" spans="2:10" ht="16.5" customHeight="1">
      <c r="B96" s="92" t="s">
        <v>527</v>
      </c>
      <c r="C96" s="437"/>
      <c r="D96" s="427"/>
      <c r="E96" s="68" t="s">
        <v>124</v>
      </c>
      <c r="F96" s="429"/>
      <c r="G96" s="73" t="s">
        <v>528</v>
      </c>
      <c r="H96" s="434" t="s">
        <v>71</v>
      </c>
      <c r="I96" s="434"/>
      <c r="J96" s="70"/>
    </row>
    <row r="97" spans="2:10" ht="36" customHeight="1">
      <c r="B97" s="92" t="s">
        <v>529</v>
      </c>
      <c r="C97" s="437"/>
      <c r="D97" s="427"/>
      <c r="E97" s="68" t="s">
        <v>124</v>
      </c>
      <c r="F97" s="429"/>
      <c r="G97" s="73" t="s">
        <v>530</v>
      </c>
      <c r="H97" s="434" t="s">
        <v>71</v>
      </c>
      <c r="I97" s="434"/>
      <c r="J97" s="70"/>
    </row>
    <row r="98" spans="2:10" ht="16.5" customHeight="1">
      <c r="B98" s="92" t="s">
        <v>531</v>
      </c>
      <c r="C98" s="437"/>
      <c r="D98" s="427"/>
      <c r="E98" s="68" t="s">
        <v>124</v>
      </c>
      <c r="F98" s="429"/>
      <c r="G98" s="73" t="s">
        <v>532</v>
      </c>
      <c r="H98" s="434" t="s">
        <v>71</v>
      </c>
      <c r="I98" s="434"/>
      <c r="J98" s="70"/>
    </row>
    <row r="99" spans="2:10" ht="16.5" customHeight="1">
      <c r="B99" s="92" t="s">
        <v>533</v>
      </c>
      <c r="C99" s="437"/>
      <c r="D99" s="427"/>
      <c r="E99" s="68" t="s">
        <v>124</v>
      </c>
      <c r="F99" s="429"/>
      <c r="G99" s="73" t="s">
        <v>534</v>
      </c>
      <c r="H99" s="434" t="s">
        <v>71</v>
      </c>
      <c r="I99" s="434"/>
      <c r="J99" s="70"/>
    </row>
    <row r="100" spans="2:10">
      <c r="B100" s="92" t="s">
        <v>535</v>
      </c>
      <c r="C100" s="437"/>
      <c r="D100" s="427"/>
      <c r="E100" s="68" t="s">
        <v>536</v>
      </c>
      <c r="F100" s="429"/>
      <c r="G100" s="70" t="s">
        <v>466</v>
      </c>
      <c r="H100" s="434" t="s">
        <v>71</v>
      </c>
      <c r="I100" s="434"/>
      <c r="J100" s="70"/>
    </row>
    <row r="101" spans="2:10">
      <c r="B101" s="92" t="s">
        <v>537</v>
      </c>
      <c r="C101" s="437"/>
      <c r="D101" s="427"/>
      <c r="E101" s="68" t="s">
        <v>124</v>
      </c>
      <c r="F101" s="430" t="s">
        <v>468</v>
      </c>
      <c r="G101" s="70" t="s">
        <v>469</v>
      </c>
      <c r="H101" s="434" t="s">
        <v>71</v>
      </c>
      <c r="I101" s="434"/>
      <c r="J101" s="70"/>
    </row>
    <row r="102" spans="2:10" ht="33">
      <c r="B102" s="92" t="s">
        <v>538</v>
      </c>
      <c r="C102" s="437"/>
      <c r="D102" s="427"/>
      <c r="E102" s="68" t="s">
        <v>124</v>
      </c>
      <c r="F102" s="430"/>
      <c r="G102" s="73" t="s">
        <v>539</v>
      </c>
      <c r="H102" s="434" t="s">
        <v>71</v>
      </c>
      <c r="I102" s="434"/>
      <c r="J102" s="70"/>
    </row>
    <row r="103" spans="2:10" ht="33">
      <c r="B103" s="92" t="s">
        <v>540</v>
      </c>
      <c r="C103" s="437"/>
      <c r="D103" s="427"/>
      <c r="E103" s="68" t="s">
        <v>124</v>
      </c>
      <c r="F103" s="430"/>
      <c r="G103" s="73" t="s">
        <v>541</v>
      </c>
      <c r="H103" s="434" t="s">
        <v>71</v>
      </c>
      <c r="I103" s="434"/>
      <c r="J103" s="70"/>
    </row>
    <row r="104" spans="2:10" ht="33">
      <c r="B104" s="92" t="s">
        <v>542</v>
      </c>
      <c r="C104" s="437"/>
      <c r="D104" s="427"/>
      <c r="E104" s="68" t="s">
        <v>124</v>
      </c>
      <c r="F104" s="430"/>
      <c r="G104" s="73" t="s">
        <v>543</v>
      </c>
      <c r="H104" s="434" t="s">
        <v>71</v>
      </c>
      <c r="I104" s="434"/>
      <c r="J104" s="70"/>
    </row>
    <row r="105" spans="2:10" ht="33">
      <c r="B105" s="92" t="s">
        <v>544</v>
      </c>
      <c r="C105" s="437"/>
      <c r="D105" s="427"/>
      <c r="E105" s="68" t="s">
        <v>124</v>
      </c>
      <c r="F105" s="430"/>
      <c r="G105" s="73" t="s">
        <v>477</v>
      </c>
      <c r="H105" s="434" t="s">
        <v>71</v>
      </c>
      <c r="I105" s="434"/>
      <c r="J105" s="70"/>
    </row>
    <row r="106" spans="2:10" ht="33">
      <c r="B106" s="92" t="s">
        <v>545</v>
      </c>
      <c r="C106" s="437"/>
      <c r="D106" s="427"/>
      <c r="E106" s="68" t="s">
        <v>124</v>
      </c>
      <c r="F106" s="73" t="s">
        <v>546</v>
      </c>
      <c r="G106" s="73" t="s">
        <v>547</v>
      </c>
      <c r="H106" s="434" t="s">
        <v>71</v>
      </c>
      <c r="I106" s="434"/>
      <c r="J106" s="70"/>
    </row>
    <row r="107" spans="2:10">
      <c r="B107" s="92" t="s">
        <v>548</v>
      </c>
      <c r="C107" s="437"/>
      <c r="D107" s="427"/>
      <c r="E107" s="68" t="s">
        <v>109</v>
      </c>
      <c r="F107" s="70" t="s">
        <v>549</v>
      </c>
      <c r="G107" s="70" t="s">
        <v>550</v>
      </c>
      <c r="H107" s="434" t="s">
        <v>71</v>
      </c>
      <c r="I107" s="434"/>
      <c r="J107" s="70"/>
    </row>
    <row r="108" spans="2:10">
      <c r="B108" s="92" t="s">
        <v>551</v>
      </c>
      <c r="C108" s="437"/>
      <c r="D108" s="427"/>
      <c r="E108" s="68" t="s">
        <v>124</v>
      </c>
      <c r="F108" s="70" t="s">
        <v>484</v>
      </c>
      <c r="G108" s="70" t="s">
        <v>485</v>
      </c>
      <c r="H108" s="434" t="s">
        <v>71</v>
      </c>
      <c r="I108" s="434"/>
      <c r="J108" s="70"/>
    </row>
    <row r="109" spans="2:10">
      <c r="B109" s="92" t="s">
        <v>552</v>
      </c>
      <c r="C109" s="437"/>
      <c r="D109" s="427"/>
      <c r="E109" s="68" t="s">
        <v>124</v>
      </c>
      <c r="F109" s="70" t="s">
        <v>487</v>
      </c>
      <c r="G109" s="70" t="s">
        <v>488</v>
      </c>
      <c r="H109" s="434" t="s">
        <v>71</v>
      </c>
      <c r="I109" s="434"/>
      <c r="J109" s="70"/>
    </row>
    <row r="110" spans="2:10">
      <c r="B110" s="92" t="s">
        <v>553</v>
      </c>
      <c r="C110" s="437"/>
      <c r="D110" s="427"/>
      <c r="E110" s="68" t="s">
        <v>124</v>
      </c>
      <c r="F110" s="70" t="s">
        <v>490</v>
      </c>
      <c r="G110" s="70" t="s">
        <v>491</v>
      </c>
      <c r="H110" s="434" t="s">
        <v>71</v>
      </c>
      <c r="I110" s="434"/>
      <c r="J110" s="70"/>
    </row>
    <row r="111" spans="2:10">
      <c r="B111" s="92" t="s">
        <v>554</v>
      </c>
      <c r="C111" s="437"/>
      <c r="D111" s="427"/>
      <c r="E111" s="68" t="s">
        <v>124</v>
      </c>
      <c r="F111" s="70" t="s">
        <v>493</v>
      </c>
      <c r="G111" s="70" t="s">
        <v>494</v>
      </c>
      <c r="H111" s="434" t="s">
        <v>71</v>
      </c>
      <c r="I111" s="434"/>
      <c r="J111" s="70"/>
    </row>
    <row r="112" spans="2:10">
      <c r="B112" s="92" t="s">
        <v>555</v>
      </c>
      <c r="C112" s="437"/>
      <c r="D112" s="427"/>
      <c r="E112" s="68" t="s">
        <v>124</v>
      </c>
      <c r="F112" s="70" t="s">
        <v>556</v>
      </c>
      <c r="G112" s="70" t="s">
        <v>557</v>
      </c>
      <c r="H112" s="434"/>
      <c r="I112" s="434"/>
      <c r="J112" s="70"/>
    </row>
    <row r="113" spans="2:10" ht="33">
      <c r="B113" s="92" t="s">
        <v>558</v>
      </c>
      <c r="C113" s="437"/>
      <c r="D113" s="428" t="s">
        <v>499</v>
      </c>
      <c r="E113" s="68" t="s">
        <v>109</v>
      </c>
      <c r="F113" s="70" t="s">
        <v>556</v>
      </c>
      <c r="G113" s="73" t="s">
        <v>500</v>
      </c>
      <c r="H113" s="434" t="s">
        <v>71</v>
      </c>
      <c r="I113" s="434"/>
      <c r="J113" s="70"/>
    </row>
    <row r="114" spans="2:10">
      <c r="B114" s="92" t="s">
        <v>559</v>
      </c>
      <c r="C114" s="437"/>
      <c r="D114" s="428"/>
      <c r="E114" s="68" t="s">
        <v>109</v>
      </c>
      <c r="F114" s="70" t="s">
        <v>560</v>
      </c>
      <c r="G114" s="70" t="s">
        <v>272</v>
      </c>
      <c r="H114" s="434" t="s">
        <v>71</v>
      </c>
      <c r="I114" s="434"/>
      <c r="J114" s="70"/>
    </row>
    <row r="115" spans="2:10">
      <c r="B115" s="92" t="s">
        <v>561</v>
      </c>
      <c r="C115" s="437"/>
      <c r="D115" s="66" t="s">
        <v>504</v>
      </c>
      <c r="E115" s="68" t="s">
        <v>109</v>
      </c>
      <c r="F115" s="70" t="s">
        <v>562</v>
      </c>
      <c r="G115" s="70" t="s">
        <v>389</v>
      </c>
      <c r="H115" s="434" t="s">
        <v>71</v>
      </c>
      <c r="I115" s="434"/>
      <c r="J115" s="70"/>
    </row>
    <row r="116" spans="2:10">
      <c r="B116" s="92" t="s">
        <v>563</v>
      </c>
      <c r="C116" s="437"/>
      <c r="D116" s="66" t="s">
        <v>507</v>
      </c>
      <c r="E116" s="68" t="s">
        <v>124</v>
      </c>
      <c r="F116" s="70" t="s">
        <v>564</v>
      </c>
      <c r="G116" s="70" t="s">
        <v>389</v>
      </c>
      <c r="H116" s="434" t="s">
        <v>71</v>
      </c>
      <c r="I116" s="434"/>
      <c r="J116" s="70"/>
    </row>
    <row r="117" spans="2:10" ht="77.25" customHeight="1">
      <c r="B117" s="92" t="s">
        <v>565</v>
      </c>
      <c r="C117" s="438"/>
      <c r="D117" s="66" t="s">
        <v>566</v>
      </c>
      <c r="E117" s="68" t="s">
        <v>124</v>
      </c>
      <c r="F117" s="70" t="s">
        <v>567</v>
      </c>
      <c r="G117" s="73" t="s">
        <v>568</v>
      </c>
      <c r="H117" s="434" t="s">
        <v>71</v>
      </c>
      <c r="I117" s="434"/>
      <c r="J117" s="70"/>
    </row>
    <row r="118" spans="2:10">
      <c r="B118" s="435" t="s">
        <v>425</v>
      </c>
      <c r="C118" s="435"/>
      <c r="D118" s="435"/>
      <c r="E118" s="435"/>
      <c r="F118" s="435"/>
      <c r="G118" s="435"/>
      <c r="H118" s="435"/>
      <c r="I118" s="435"/>
      <c r="J118" s="435"/>
    </row>
    <row r="119" spans="2:10" ht="71.25" customHeight="1">
      <c r="B119" s="92" t="s">
        <v>569</v>
      </c>
      <c r="C119" s="436" t="s">
        <v>570</v>
      </c>
      <c r="D119" s="427" t="s">
        <v>571</v>
      </c>
      <c r="E119" s="68" t="s">
        <v>124</v>
      </c>
      <c r="F119" s="429" t="s">
        <v>572</v>
      </c>
      <c r="G119" s="73" t="s">
        <v>573</v>
      </c>
      <c r="H119" s="434" t="s">
        <v>71</v>
      </c>
      <c r="I119" s="434"/>
      <c r="J119" s="70"/>
    </row>
    <row r="120" spans="2:10" ht="176.25" customHeight="1">
      <c r="B120" s="92" t="s">
        <v>574</v>
      </c>
      <c r="C120" s="437"/>
      <c r="D120" s="427"/>
      <c r="E120" s="68" t="s">
        <v>124</v>
      </c>
      <c r="F120" s="429"/>
      <c r="G120" s="73" t="s">
        <v>575</v>
      </c>
      <c r="H120" s="434" t="s">
        <v>71</v>
      </c>
      <c r="I120" s="434"/>
      <c r="J120" s="70"/>
    </row>
    <row r="121" spans="2:10" ht="37.5" customHeight="1">
      <c r="B121" s="92" t="s">
        <v>576</v>
      </c>
      <c r="C121" s="437"/>
      <c r="D121" s="427"/>
      <c r="E121" s="68" t="s">
        <v>124</v>
      </c>
      <c r="F121" s="70" t="s">
        <v>450</v>
      </c>
      <c r="G121" s="73" t="s">
        <v>521</v>
      </c>
      <c r="H121" s="434" t="s">
        <v>71</v>
      </c>
      <c r="I121" s="434"/>
      <c r="J121" s="70"/>
    </row>
    <row r="122" spans="2:10">
      <c r="B122" s="92" t="s">
        <v>577</v>
      </c>
      <c r="C122" s="437"/>
      <c r="D122" s="427"/>
      <c r="E122" s="68" t="s">
        <v>124</v>
      </c>
      <c r="F122" s="429" t="s">
        <v>523</v>
      </c>
      <c r="G122" s="73" t="s">
        <v>524</v>
      </c>
      <c r="H122" s="434" t="s">
        <v>71</v>
      </c>
      <c r="I122" s="434"/>
      <c r="J122" s="70"/>
    </row>
    <row r="123" spans="2:10">
      <c r="B123" s="92" t="s">
        <v>578</v>
      </c>
      <c r="C123" s="437"/>
      <c r="D123" s="427"/>
      <c r="E123" s="68" t="s">
        <v>124</v>
      </c>
      <c r="F123" s="429"/>
      <c r="G123" s="73" t="s">
        <v>526</v>
      </c>
      <c r="H123" s="434" t="s">
        <v>71</v>
      </c>
      <c r="I123" s="434"/>
      <c r="J123" s="70"/>
    </row>
    <row r="124" spans="2:10">
      <c r="B124" s="92" t="s">
        <v>579</v>
      </c>
      <c r="C124" s="437"/>
      <c r="D124" s="427"/>
      <c r="E124" s="68" t="s">
        <v>124</v>
      </c>
      <c r="F124" s="429"/>
      <c r="G124" s="73" t="s">
        <v>528</v>
      </c>
      <c r="H124" s="434" t="s">
        <v>71</v>
      </c>
      <c r="I124" s="434"/>
      <c r="J124" s="70"/>
    </row>
    <row r="125" spans="2:10" ht="33">
      <c r="B125" s="92" t="s">
        <v>580</v>
      </c>
      <c r="C125" s="437"/>
      <c r="D125" s="427"/>
      <c r="E125" s="68" t="s">
        <v>124</v>
      </c>
      <c r="F125" s="429"/>
      <c r="G125" s="73" t="s">
        <v>530</v>
      </c>
      <c r="H125" s="434" t="s">
        <v>71</v>
      </c>
      <c r="I125" s="434"/>
      <c r="J125" s="70"/>
    </row>
    <row r="126" spans="2:10">
      <c r="B126" s="92" t="s">
        <v>581</v>
      </c>
      <c r="C126" s="437"/>
      <c r="D126" s="427"/>
      <c r="E126" s="68" t="s">
        <v>124</v>
      </c>
      <c r="F126" s="429"/>
      <c r="G126" s="73" t="s">
        <v>532</v>
      </c>
      <c r="H126" s="434" t="s">
        <v>71</v>
      </c>
      <c r="I126" s="434"/>
      <c r="J126" s="70"/>
    </row>
    <row r="127" spans="2:10">
      <c r="B127" s="92" t="s">
        <v>582</v>
      </c>
      <c r="C127" s="437"/>
      <c r="D127" s="427"/>
      <c r="E127" s="68" t="s">
        <v>124</v>
      </c>
      <c r="F127" s="429"/>
      <c r="G127" s="73" t="s">
        <v>534</v>
      </c>
      <c r="H127" s="434" t="s">
        <v>71</v>
      </c>
      <c r="I127" s="434"/>
      <c r="J127" s="70"/>
    </row>
    <row r="128" spans="2:10">
      <c r="B128" s="92" t="s">
        <v>583</v>
      </c>
      <c r="C128" s="437"/>
      <c r="D128" s="427"/>
      <c r="E128" s="68" t="s">
        <v>536</v>
      </c>
      <c r="F128" s="429"/>
      <c r="G128" s="70" t="s">
        <v>466</v>
      </c>
      <c r="H128" s="434" t="s">
        <v>71</v>
      </c>
      <c r="I128" s="434"/>
      <c r="J128" s="70"/>
    </row>
    <row r="129" spans="2:10">
      <c r="B129" s="92" t="s">
        <v>584</v>
      </c>
      <c r="C129" s="437"/>
      <c r="D129" s="427"/>
      <c r="E129" s="68" t="s">
        <v>124</v>
      </c>
      <c r="F129" s="430" t="s">
        <v>468</v>
      </c>
      <c r="G129" s="70" t="s">
        <v>469</v>
      </c>
      <c r="H129" s="434" t="s">
        <v>71</v>
      </c>
      <c r="I129" s="434"/>
      <c r="J129" s="70"/>
    </row>
    <row r="130" spans="2:10" ht="33">
      <c r="B130" s="92" t="s">
        <v>585</v>
      </c>
      <c r="C130" s="437"/>
      <c r="D130" s="427"/>
      <c r="E130" s="68" t="s">
        <v>124</v>
      </c>
      <c r="F130" s="430"/>
      <c r="G130" s="73" t="s">
        <v>539</v>
      </c>
      <c r="H130" s="434" t="s">
        <v>71</v>
      </c>
      <c r="I130" s="434"/>
      <c r="J130" s="70"/>
    </row>
    <row r="131" spans="2:10" ht="33">
      <c r="B131" s="92" t="s">
        <v>586</v>
      </c>
      <c r="C131" s="437"/>
      <c r="D131" s="427"/>
      <c r="E131" s="68" t="s">
        <v>124</v>
      </c>
      <c r="F131" s="430"/>
      <c r="G131" s="73" t="s">
        <v>541</v>
      </c>
      <c r="H131" s="434" t="s">
        <v>71</v>
      </c>
      <c r="I131" s="434"/>
      <c r="J131" s="70"/>
    </row>
    <row r="132" spans="2:10" ht="33">
      <c r="B132" s="92" t="s">
        <v>587</v>
      </c>
      <c r="C132" s="437"/>
      <c r="D132" s="427"/>
      <c r="E132" s="68" t="s">
        <v>124</v>
      </c>
      <c r="F132" s="430"/>
      <c r="G132" s="73" t="s">
        <v>475</v>
      </c>
      <c r="H132" s="434" t="s">
        <v>71</v>
      </c>
      <c r="I132" s="434"/>
      <c r="J132" s="70"/>
    </row>
    <row r="133" spans="2:10" ht="33">
      <c r="B133" s="92" t="s">
        <v>588</v>
      </c>
      <c r="C133" s="437"/>
      <c r="D133" s="427"/>
      <c r="E133" s="68" t="s">
        <v>124</v>
      </c>
      <c r="F133" s="430"/>
      <c r="G133" s="73" t="s">
        <v>477</v>
      </c>
      <c r="H133" s="434" t="s">
        <v>71</v>
      </c>
      <c r="I133" s="434"/>
      <c r="J133" s="70"/>
    </row>
    <row r="134" spans="2:10" ht="36.75" customHeight="1">
      <c r="B134" s="92" t="s">
        <v>589</v>
      </c>
      <c r="C134" s="437"/>
      <c r="D134" s="427"/>
      <c r="E134" s="68" t="s">
        <v>124</v>
      </c>
      <c r="F134" s="73" t="s">
        <v>546</v>
      </c>
      <c r="G134" s="73" t="s">
        <v>547</v>
      </c>
      <c r="H134" s="434" t="s">
        <v>71</v>
      </c>
      <c r="I134" s="434"/>
      <c r="J134" s="70"/>
    </row>
    <row r="135" spans="2:10">
      <c r="B135" s="92" t="s">
        <v>590</v>
      </c>
      <c r="C135" s="437"/>
      <c r="D135" s="427"/>
      <c r="E135" s="68" t="s">
        <v>109</v>
      </c>
      <c r="F135" s="70" t="s">
        <v>549</v>
      </c>
      <c r="G135" s="70" t="s">
        <v>550</v>
      </c>
      <c r="H135" s="434" t="s">
        <v>71</v>
      </c>
      <c r="I135" s="434"/>
      <c r="J135" s="70"/>
    </row>
    <row r="136" spans="2:10">
      <c r="B136" s="92" t="s">
        <v>591</v>
      </c>
      <c r="C136" s="437"/>
      <c r="D136" s="427"/>
      <c r="E136" s="68" t="s">
        <v>124</v>
      </c>
      <c r="F136" s="70" t="s">
        <v>484</v>
      </c>
      <c r="G136" s="70" t="s">
        <v>485</v>
      </c>
      <c r="H136" s="434" t="s">
        <v>71</v>
      </c>
      <c r="I136" s="434"/>
      <c r="J136" s="70"/>
    </row>
    <row r="137" spans="2:10">
      <c r="B137" s="92" t="s">
        <v>592</v>
      </c>
      <c r="C137" s="437"/>
      <c r="D137" s="427"/>
      <c r="E137" s="68" t="s">
        <v>124</v>
      </c>
      <c r="F137" s="70" t="s">
        <v>487</v>
      </c>
      <c r="G137" s="70" t="s">
        <v>488</v>
      </c>
      <c r="H137" s="434" t="s">
        <v>71</v>
      </c>
      <c r="I137" s="434"/>
      <c r="J137" s="70"/>
    </row>
    <row r="138" spans="2:10">
      <c r="B138" s="92" t="s">
        <v>593</v>
      </c>
      <c r="C138" s="437"/>
      <c r="D138" s="427"/>
      <c r="E138" s="68" t="s">
        <v>124</v>
      </c>
      <c r="F138" s="70" t="s">
        <v>490</v>
      </c>
      <c r="G138" s="70" t="s">
        <v>491</v>
      </c>
      <c r="H138" s="434" t="s">
        <v>71</v>
      </c>
      <c r="I138" s="434"/>
      <c r="J138" s="70"/>
    </row>
    <row r="139" spans="2:10">
      <c r="B139" s="92" t="s">
        <v>594</v>
      </c>
      <c r="C139" s="437"/>
      <c r="D139" s="427"/>
      <c r="E139" s="68" t="s">
        <v>124</v>
      </c>
      <c r="F139" s="70" t="s">
        <v>493</v>
      </c>
      <c r="G139" s="70" t="s">
        <v>494</v>
      </c>
      <c r="H139" s="434" t="s">
        <v>71</v>
      </c>
      <c r="I139" s="434"/>
      <c r="J139" s="70"/>
    </row>
    <row r="140" spans="2:10">
      <c r="B140" s="92" t="s">
        <v>595</v>
      </c>
      <c r="C140" s="437"/>
      <c r="D140" s="427"/>
      <c r="E140" s="68" t="s">
        <v>124</v>
      </c>
      <c r="F140" s="70" t="s">
        <v>556</v>
      </c>
      <c r="G140" s="70" t="s">
        <v>557</v>
      </c>
      <c r="H140" s="434" t="s">
        <v>71</v>
      </c>
      <c r="I140" s="434"/>
      <c r="J140" s="70"/>
    </row>
    <row r="141" spans="2:10" ht="33">
      <c r="B141" s="92" t="s">
        <v>596</v>
      </c>
      <c r="C141" s="437"/>
      <c r="D141" s="428" t="s">
        <v>499</v>
      </c>
      <c r="E141" s="68" t="s">
        <v>109</v>
      </c>
      <c r="F141" s="70" t="s">
        <v>556</v>
      </c>
      <c r="G141" s="73" t="s">
        <v>500</v>
      </c>
      <c r="H141" s="434" t="s">
        <v>71</v>
      </c>
      <c r="I141" s="434"/>
      <c r="J141" s="70"/>
    </row>
    <row r="142" spans="2:10">
      <c r="B142" s="92" t="s">
        <v>597</v>
      </c>
      <c r="C142" s="437"/>
      <c r="D142" s="428"/>
      <c r="E142" s="68" t="s">
        <v>109</v>
      </c>
      <c r="F142" s="70" t="s">
        <v>560</v>
      </c>
      <c r="G142" s="70" t="s">
        <v>272</v>
      </c>
      <c r="H142" s="434" t="s">
        <v>71</v>
      </c>
      <c r="I142" s="434"/>
      <c r="J142" s="70"/>
    </row>
    <row r="143" spans="2:10">
      <c r="B143" s="92" t="s">
        <v>598</v>
      </c>
      <c r="C143" s="437"/>
      <c r="D143" s="66" t="s">
        <v>504</v>
      </c>
      <c r="E143" s="68" t="s">
        <v>109</v>
      </c>
      <c r="F143" s="70" t="s">
        <v>562</v>
      </c>
      <c r="G143" s="70" t="s">
        <v>389</v>
      </c>
      <c r="H143" s="434" t="s">
        <v>71</v>
      </c>
      <c r="I143" s="434"/>
      <c r="J143" s="70"/>
    </row>
    <row r="144" spans="2:10">
      <c r="B144" s="92" t="s">
        <v>599</v>
      </c>
      <c r="C144" s="437"/>
      <c r="D144" s="66" t="s">
        <v>507</v>
      </c>
      <c r="E144" s="68" t="s">
        <v>124</v>
      </c>
      <c r="F144" s="70" t="s">
        <v>564</v>
      </c>
      <c r="G144" s="70" t="s">
        <v>389</v>
      </c>
      <c r="H144" s="434" t="s">
        <v>71</v>
      </c>
      <c r="I144" s="434"/>
      <c r="J144" s="70"/>
    </row>
    <row r="145" spans="2:10" ht="49.5">
      <c r="B145" s="92" t="s">
        <v>600</v>
      </c>
      <c r="C145" s="438"/>
      <c r="D145" s="66" t="s">
        <v>566</v>
      </c>
      <c r="E145" s="68" t="s">
        <v>124</v>
      </c>
      <c r="F145" s="70" t="s">
        <v>567</v>
      </c>
      <c r="G145" s="73" t="s">
        <v>601</v>
      </c>
      <c r="H145" s="434" t="s">
        <v>71</v>
      </c>
      <c r="I145" s="434"/>
      <c r="J145" s="70"/>
    </row>
    <row r="146" spans="2:10">
      <c r="B146" s="435" t="s">
        <v>602</v>
      </c>
      <c r="C146" s="435"/>
      <c r="D146" s="435"/>
      <c r="E146" s="435"/>
      <c r="F146" s="435"/>
      <c r="G146" s="435"/>
      <c r="H146" s="435"/>
      <c r="I146" s="435"/>
      <c r="J146" s="435"/>
    </row>
    <row r="147" spans="2:10" ht="69" customHeight="1">
      <c r="B147" s="92" t="s">
        <v>603</v>
      </c>
      <c r="C147" s="436" t="s">
        <v>604</v>
      </c>
      <c r="D147" s="427" t="s">
        <v>605</v>
      </c>
      <c r="E147" s="68" t="s">
        <v>124</v>
      </c>
      <c r="F147" s="429" t="s">
        <v>572</v>
      </c>
      <c r="G147" s="73" t="s">
        <v>606</v>
      </c>
      <c r="H147" s="434" t="s">
        <v>71</v>
      </c>
      <c r="I147" s="434"/>
      <c r="J147" s="70"/>
    </row>
    <row r="148" spans="2:10" ht="227.25" customHeight="1">
      <c r="B148" s="92" t="s">
        <v>607</v>
      </c>
      <c r="C148" s="437"/>
      <c r="D148" s="427"/>
      <c r="E148" s="68" t="s">
        <v>124</v>
      </c>
      <c r="F148" s="429"/>
      <c r="G148" s="73" t="s">
        <v>608</v>
      </c>
      <c r="H148" s="434" t="s">
        <v>71</v>
      </c>
      <c r="I148" s="434"/>
      <c r="J148" s="70"/>
    </row>
    <row r="149" spans="2:10" ht="33">
      <c r="B149" s="92" t="s">
        <v>609</v>
      </c>
      <c r="C149" s="437"/>
      <c r="D149" s="427"/>
      <c r="E149" s="68" t="s">
        <v>124</v>
      </c>
      <c r="F149" s="70" t="s">
        <v>450</v>
      </c>
      <c r="G149" s="73" t="s">
        <v>521</v>
      </c>
      <c r="H149" s="434" t="s">
        <v>71</v>
      </c>
      <c r="I149" s="434"/>
      <c r="J149" s="70"/>
    </row>
    <row r="150" spans="2:10">
      <c r="B150" s="92" t="s">
        <v>610</v>
      </c>
      <c r="C150" s="437"/>
      <c r="D150" s="427"/>
      <c r="E150" s="68" t="s">
        <v>124</v>
      </c>
      <c r="F150" s="429" t="s">
        <v>523</v>
      </c>
      <c r="G150" s="73" t="s">
        <v>524</v>
      </c>
      <c r="H150" s="434" t="s">
        <v>71</v>
      </c>
      <c r="I150" s="434"/>
      <c r="J150" s="70"/>
    </row>
    <row r="151" spans="2:10">
      <c r="B151" s="92" t="s">
        <v>611</v>
      </c>
      <c r="C151" s="437"/>
      <c r="D151" s="427"/>
      <c r="E151" s="68" t="s">
        <v>124</v>
      </c>
      <c r="F151" s="429"/>
      <c r="G151" s="73" t="s">
        <v>526</v>
      </c>
      <c r="H151" s="434" t="s">
        <v>71</v>
      </c>
      <c r="I151" s="434"/>
      <c r="J151" s="70"/>
    </row>
    <row r="152" spans="2:10">
      <c r="B152" s="92" t="s">
        <v>612</v>
      </c>
      <c r="C152" s="437"/>
      <c r="D152" s="427"/>
      <c r="E152" s="68" t="s">
        <v>124</v>
      </c>
      <c r="F152" s="429"/>
      <c r="G152" s="73" t="s">
        <v>528</v>
      </c>
      <c r="H152" s="434" t="s">
        <v>71</v>
      </c>
      <c r="I152" s="434"/>
      <c r="J152" s="70"/>
    </row>
    <row r="153" spans="2:10" ht="33">
      <c r="B153" s="92" t="s">
        <v>613</v>
      </c>
      <c r="C153" s="437"/>
      <c r="D153" s="427"/>
      <c r="E153" s="68" t="s">
        <v>124</v>
      </c>
      <c r="F153" s="429"/>
      <c r="G153" s="73" t="s">
        <v>530</v>
      </c>
      <c r="H153" s="434" t="s">
        <v>71</v>
      </c>
      <c r="I153" s="434"/>
      <c r="J153" s="70"/>
    </row>
    <row r="154" spans="2:10">
      <c r="B154" s="92" t="s">
        <v>614</v>
      </c>
      <c r="C154" s="437"/>
      <c r="D154" s="427"/>
      <c r="E154" s="68" t="s">
        <v>124</v>
      </c>
      <c r="F154" s="429"/>
      <c r="G154" s="73" t="s">
        <v>532</v>
      </c>
      <c r="H154" s="434" t="s">
        <v>71</v>
      </c>
      <c r="I154" s="434"/>
      <c r="J154" s="70"/>
    </row>
    <row r="155" spans="2:10">
      <c r="B155" s="92" t="s">
        <v>615</v>
      </c>
      <c r="C155" s="437"/>
      <c r="D155" s="427"/>
      <c r="E155" s="68" t="s">
        <v>124</v>
      </c>
      <c r="F155" s="429"/>
      <c r="G155" s="73" t="s">
        <v>534</v>
      </c>
      <c r="H155" s="434" t="s">
        <v>71</v>
      </c>
      <c r="I155" s="434"/>
      <c r="J155" s="70"/>
    </row>
    <row r="156" spans="2:10">
      <c r="B156" s="92" t="s">
        <v>616</v>
      </c>
      <c r="C156" s="437"/>
      <c r="D156" s="427"/>
      <c r="E156" s="68" t="s">
        <v>536</v>
      </c>
      <c r="F156" s="429"/>
      <c r="G156" s="70" t="s">
        <v>466</v>
      </c>
      <c r="H156" s="434" t="s">
        <v>71</v>
      </c>
      <c r="I156" s="434"/>
      <c r="J156" s="70"/>
    </row>
    <row r="157" spans="2:10">
      <c r="B157" s="92" t="s">
        <v>617</v>
      </c>
      <c r="C157" s="437"/>
      <c r="D157" s="427"/>
      <c r="E157" s="68" t="s">
        <v>124</v>
      </c>
      <c r="F157" s="430" t="s">
        <v>468</v>
      </c>
      <c r="G157" s="70" t="s">
        <v>469</v>
      </c>
      <c r="H157" s="434" t="s">
        <v>71</v>
      </c>
      <c r="I157" s="434"/>
      <c r="J157" s="70"/>
    </row>
    <row r="158" spans="2:10" ht="33">
      <c r="B158" s="92" t="s">
        <v>618</v>
      </c>
      <c r="C158" s="437"/>
      <c r="D158" s="427"/>
      <c r="E158" s="68" t="s">
        <v>124</v>
      </c>
      <c r="F158" s="430"/>
      <c r="G158" s="73" t="s">
        <v>539</v>
      </c>
      <c r="H158" s="434" t="s">
        <v>71</v>
      </c>
      <c r="I158" s="434"/>
      <c r="J158" s="70"/>
    </row>
    <row r="159" spans="2:10" ht="33">
      <c r="B159" s="92" t="s">
        <v>619</v>
      </c>
      <c r="C159" s="437"/>
      <c r="D159" s="427"/>
      <c r="E159" s="68" t="s">
        <v>124</v>
      </c>
      <c r="F159" s="430"/>
      <c r="G159" s="73" t="s">
        <v>541</v>
      </c>
      <c r="H159" s="434" t="s">
        <v>71</v>
      </c>
      <c r="I159" s="434"/>
      <c r="J159" s="70"/>
    </row>
    <row r="160" spans="2:10" ht="33">
      <c r="B160" s="92" t="s">
        <v>620</v>
      </c>
      <c r="C160" s="437"/>
      <c r="D160" s="427"/>
      <c r="E160" s="68" t="s">
        <v>124</v>
      </c>
      <c r="F160" s="430"/>
      <c r="G160" s="73" t="s">
        <v>475</v>
      </c>
      <c r="H160" s="434" t="s">
        <v>71</v>
      </c>
      <c r="I160" s="434"/>
      <c r="J160" s="70"/>
    </row>
    <row r="161" spans="2:10" ht="33">
      <c r="B161" s="92" t="s">
        <v>621</v>
      </c>
      <c r="C161" s="437"/>
      <c r="D161" s="427"/>
      <c r="E161" s="68" t="s">
        <v>124</v>
      </c>
      <c r="F161" s="430"/>
      <c r="G161" s="73" t="s">
        <v>477</v>
      </c>
      <c r="H161" s="434" t="s">
        <v>71</v>
      </c>
      <c r="I161" s="434"/>
      <c r="J161" s="70"/>
    </row>
    <row r="162" spans="2:10" ht="33">
      <c r="B162" s="92" t="s">
        <v>622</v>
      </c>
      <c r="C162" s="437"/>
      <c r="D162" s="427"/>
      <c r="E162" s="68" t="s">
        <v>124</v>
      </c>
      <c r="F162" s="73" t="s">
        <v>546</v>
      </c>
      <c r="G162" s="73" t="s">
        <v>547</v>
      </c>
      <c r="H162" s="434" t="s">
        <v>71</v>
      </c>
      <c r="I162" s="434"/>
      <c r="J162" s="70"/>
    </row>
    <row r="163" spans="2:10">
      <c r="B163" s="92" t="s">
        <v>623</v>
      </c>
      <c r="C163" s="437"/>
      <c r="D163" s="427"/>
      <c r="E163" s="68" t="s">
        <v>109</v>
      </c>
      <c r="F163" s="70" t="s">
        <v>549</v>
      </c>
      <c r="G163" s="70" t="s">
        <v>550</v>
      </c>
      <c r="H163" s="434" t="s">
        <v>71</v>
      </c>
      <c r="I163" s="434"/>
      <c r="J163" s="70"/>
    </row>
    <row r="164" spans="2:10">
      <c r="B164" s="92" t="s">
        <v>624</v>
      </c>
      <c r="C164" s="437"/>
      <c r="D164" s="427"/>
      <c r="E164" s="68" t="s">
        <v>124</v>
      </c>
      <c r="F164" s="70" t="s">
        <v>484</v>
      </c>
      <c r="G164" s="70" t="s">
        <v>485</v>
      </c>
      <c r="H164" s="434" t="s">
        <v>71</v>
      </c>
      <c r="I164" s="434"/>
      <c r="J164" s="70"/>
    </row>
    <row r="165" spans="2:10">
      <c r="B165" s="92" t="s">
        <v>625</v>
      </c>
      <c r="C165" s="437"/>
      <c r="D165" s="427"/>
      <c r="E165" s="68" t="s">
        <v>124</v>
      </c>
      <c r="F165" s="70" t="s">
        <v>487</v>
      </c>
      <c r="G165" s="70" t="s">
        <v>488</v>
      </c>
      <c r="H165" s="434" t="s">
        <v>71</v>
      </c>
      <c r="I165" s="434"/>
      <c r="J165" s="70"/>
    </row>
    <row r="166" spans="2:10">
      <c r="B166" s="92" t="s">
        <v>626</v>
      </c>
      <c r="C166" s="437"/>
      <c r="D166" s="427"/>
      <c r="E166" s="68" t="s">
        <v>124</v>
      </c>
      <c r="F166" s="70" t="s">
        <v>490</v>
      </c>
      <c r="G166" s="70" t="s">
        <v>491</v>
      </c>
      <c r="H166" s="434" t="s">
        <v>71</v>
      </c>
      <c r="I166" s="434"/>
      <c r="J166" s="70"/>
    </row>
    <row r="167" spans="2:10">
      <c r="B167" s="92" t="s">
        <v>627</v>
      </c>
      <c r="C167" s="437"/>
      <c r="D167" s="427"/>
      <c r="E167" s="68" t="s">
        <v>124</v>
      </c>
      <c r="F167" s="70" t="s">
        <v>493</v>
      </c>
      <c r="G167" s="70" t="s">
        <v>494</v>
      </c>
      <c r="H167" s="434" t="s">
        <v>71</v>
      </c>
      <c r="I167" s="434"/>
      <c r="J167" s="70"/>
    </row>
    <row r="168" spans="2:10">
      <c r="B168" s="92" t="s">
        <v>628</v>
      </c>
      <c r="C168" s="437"/>
      <c r="D168" s="427"/>
      <c r="E168" s="68" t="s">
        <v>124</v>
      </c>
      <c r="F168" s="70" t="s">
        <v>556</v>
      </c>
      <c r="G168" s="70" t="s">
        <v>557</v>
      </c>
      <c r="H168" s="434" t="s">
        <v>71</v>
      </c>
      <c r="I168" s="434"/>
      <c r="J168" s="70"/>
    </row>
    <row r="169" spans="2:10" ht="33">
      <c r="B169" s="92" t="s">
        <v>629</v>
      </c>
      <c r="C169" s="437"/>
      <c r="D169" s="428" t="s">
        <v>499</v>
      </c>
      <c r="E169" s="68" t="s">
        <v>109</v>
      </c>
      <c r="F169" s="70" t="s">
        <v>556</v>
      </c>
      <c r="G169" s="73" t="s">
        <v>500</v>
      </c>
      <c r="H169" s="434" t="s">
        <v>71</v>
      </c>
      <c r="I169" s="434"/>
      <c r="J169" s="70"/>
    </row>
    <row r="170" spans="2:10">
      <c r="B170" s="92" t="s">
        <v>630</v>
      </c>
      <c r="C170" s="437"/>
      <c r="D170" s="428"/>
      <c r="E170" s="68" t="s">
        <v>109</v>
      </c>
      <c r="F170" s="70" t="s">
        <v>560</v>
      </c>
      <c r="G170" s="70" t="s">
        <v>272</v>
      </c>
      <c r="H170" s="434" t="s">
        <v>71</v>
      </c>
      <c r="I170" s="434"/>
      <c r="J170" s="70"/>
    </row>
    <row r="171" spans="2:10">
      <c r="B171" s="92" t="s">
        <v>631</v>
      </c>
      <c r="C171" s="437"/>
      <c r="D171" s="66" t="s">
        <v>504</v>
      </c>
      <c r="E171" s="68" t="s">
        <v>109</v>
      </c>
      <c r="F171" s="70" t="s">
        <v>562</v>
      </c>
      <c r="G171" s="70" t="s">
        <v>389</v>
      </c>
      <c r="H171" s="434" t="s">
        <v>71</v>
      </c>
      <c r="I171" s="434"/>
      <c r="J171" s="70"/>
    </row>
    <row r="172" spans="2:10">
      <c r="B172" s="92" t="s">
        <v>632</v>
      </c>
      <c r="C172" s="437"/>
      <c r="D172" s="66" t="s">
        <v>507</v>
      </c>
      <c r="E172" s="68" t="s">
        <v>124</v>
      </c>
      <c r="F172" s="70" t="s">
        <v>564</v>
      </c>
      <c r="G172" s="70" t="s">
        <v>389</v>
      </c>
      <c r="H172" s="434" t="s">
        <v>71</v>
      </c>
      <c r="I172" s="434"/>
      <c r="J172" s="70"/>
    </row>
    <row r="173" spans="2:10" ht="49.5">
      <c r="B173" s="92" t="s">
        <v>633</v>
      </c>
      <c r="C173" s="438"/>
      <c r="D173" s="66" t="s">
        <v>566</v>
      </c>
      <c r="E173" s="68" t="s">
        <v>124</v>
      </c>
      <c r="F173" s="70" t="s">
        <v>567</v>
      </c>
      <c r="G173" s="73" t="s">
        <v>601</v>
      </c>
      <c r="H173" s="434" t="s">
        <v>71</v>
      </c>
      <c r="I173" s="434"/>
      <c r="J173" s="70"/>
    </row>
    <row r="175" spans="2:10" ht="72.75" customHeight="1"/>
    <row r="176" spans="2:10" ht="189" customHeight="1"/>
  </sheetData>
  <mergeCells count="203">
    <mergeCell ref="C13:C61"/>
    <mergeCell ref="H13:I13"/>
    <mergeCell ref="D14:D25"/>
    <mergeCell ref="F14:F20"/>
    <mergeCell ref="H14:I14"/>
    <mergeCell ref="H15:I15"/>
    <mergeCell ref="H16:I16"/>
    <mergeCell ref="H17:I17"/>
    <mergeCell ref="H18:I18"/>
    <mergeCell ref="H19:I19"/>
    <mergeCell ref="H20:I20"/>
    <mergeCell ref="F21:F23"/>
    <mergeCell ref="H21:I21"/>
    <mergeCell ref="H22:I22"/>
    <mergeCell ref="H23:I23"/>
    <mergeCell ref="F47:F48"/>
    <mergeCell ref="H47:I47"/>
    <mergeCell ref="H48:I48"/>
    <mergeCell ref="H38:I38"/>
    <mergeCell ref="H39:I39"/>
    <mergeCell ref="H40:I40"/>
    <mergeCell ref="D41:D42"/>
    <mergeCell ref="H41:I41"/>
    <mergeCell ref="H42:I42"/>
    <mergeCell ref="H4:I4"/>
    <mergeCell ref="H12:I12"/>
    <mergeCell ref="F32:F37"/>
    <mergeCell ref="H32:I32"/>
    <mergeCell ref="H33:I33"/>
    <mergeCell ref="H34:I34"/>
    <mergeCell ref="H35:I35"/>
    <mergeCell ref="H36:I36"/>
    <mergeCell ref="H37:I37"/>
    <mergeCell ref="H24:I24"/>
    <mergeCell ref="H25:I25"/>
    <mergeCell ref="F26:F31"/>
    <mergeCell ref="H26:I26"/>
    <mergeCell ref="H27:I27"/>
    <mergeCell ref="H28:I28"/>
    <mergeCell ref="H29:I29"/>
    <mergeCell ref="H30:I30"/>
    <mergeCell ref="H31:I31"/>
    <mergeCell ref="D26:D40"/>
    <mergeCell ref="H56:I56"/>
    <mergeCell ref="H57:I57"/>
    <mergeCell ref="D58:D61"/>
    <mergeCell ref="H58:I58"/>
    <mergeCell ref="H59:I59"/>
    <mergeCell ref="H60:I60"/>
    <mergeCell ref="H61:I61"/>
    <mergeCell ref="H49:I49"/>
    <mergeCell ref="D50:D51"/>
    <mergeCell ref="G50:G51"/>
    <mergeCell ref="H50:I50"/>
    <mergeCell ref="H51:I51"/>
    <mergeCell ref="D52:D57"/>
    <mergeCell ref="H52:I52"/>
    <mergeCell ref="H53:I53"/>
    <mergeCell ref="H54:I54"/>
    <mergeCell ref="H55:I55"/>
    <mergeCell ref="D43:D49"/>
    <mergeCell ref="F43:F44"/>
    <mergeCell ref="H43:I43"/>
    <mergeCell ref="H44:I44"/>
    <mergeCell ref="F45:F46"/>
    <mergeCell ref="H45:I45"/>
    <mergeCell ref="H46:I46"/>
    <mergeCell ref="B62:J62"/>
    <mergeCell ref="C63:C89"/>
    <mergeCell ref="D63:D84"/>
    <mergeCell ref="F63:F64"/>
    <mergeCell ref="H63:I63"/>
    <mergeCell ref="H64:I64"/>
    <mergeCell ref="H65:I65"/>
    <mergeCell ref="F66:F72"/>
    <mergeCell ref="H66:I66"/>
    <mergeCell ref="H67:I67"/>
    <mergeCell ref="H68:I68"/>
    <mergeCell ref="H69:I69"/>
    <mergeCell ref="H70:I70"/>
    <mergeCell ref="H71:I71"/>
    <mergeCell ref="H72:I72"/>
    <mergeCell ref="F73:F77"/>
    <mergeCell ref="H73:I73"/>
    <mergeCell ref="H74:I74"/>
    <mergeCell ref="H75:I75"/>
    <mergeCell ref="H76:I76"/>
    <mergeCell ref="H83:I83"/>
    <mergeCell ref="H84:I84"/>
    <mergeCell ref="D85:D86"/>
    <mergeCell ref="H85:I85"/>
    <mergeCell ref="H86:I86"/>
    <mergeCell ref="H87:I87"/>
    <mergeCell ref="H77:I77"/>
    <mergeCell ref="H78:I78"/>
    <mergeCell ref="H79:I79"/>
    <mergeCell ref="H80:I80"/>
    <mergeCell ref="H81:I81"/>
    <mergeCell ref="H82:I82"/>
    <mergeCell ref="H88:I88"/>
    <mergeCell ref="H89:I89"/>
    <mergeCell ref="B90:J90"/>
    <mergeCell ref="C91:C117"/>
    <mergeCell ref="D91:D112"/>
    <mergeCell ref="F91:F92"/>
    <mergeCell ref="H91:I91"/>
    <mergeCell ref="H92:I92"/>
    <mergeCell ref="H93:I93"/>
    <mergeCell ref="F94:F100"/>
    <mergeCell ref="H100:I100"/>
    <mergeCell ref="F101:F105"/>
    <mergeCell ref="H101:I101"/>
    <mergeCell ref="H102:I102"/>
    <mergeCell ref="H103:I103"/>
    <mergeCell ref="H104:I104"/>
    <mergeCell ref="H105:I105"/>
    <mergeCell ref="H94:I94"/>
    <mergeCell ref="H95:I95"/>
    <mergeCell ref="H96:I96"/>
    <mergeCell ref="H97:I97"/>
    <mergeCell ref="H98:I98"/>
    <mergeCell ref="H99:I99"/>
    <mergeCell ref="H112:I112"/>
    <mergeCell ref="D113:D114"/>
    <mergeCell ref="H113:I113"/>
    <mergeCell ref="H114:I114"/>
    <mergeCell ref="H115:I115"/>
    <mergeCell ref="H116:I116"/>
    <mergeCell ref="H106:I106"/>
    <mergeCell ref="H107:I107"/>
    <mergeCell ref="H108:I108"/>
    <mergeCell ref="H109:I109"/>
    <mergeCell ref="H110:I110"/>
    <mergeCell ref="H111:I111"/>
    <mergeCell ref="H117:I117"/>
    <mergeCell ref="B118:J118"/>
    <mergeCell ref="C119:C145"/>
    <mergeCell ref="D119:D140"/>
    <mergeCell ref="F119:F120"/>
    <mergeCell ref="H119:I119"/>
    <mergeCell ref="H120:I120"/>
    <mergeCell ref="H121:I121"/>
    <mergeCell ref="F122:F128"/>
    <mergeCell ref="H122:I122"/>
    <mergeCell ref="F129:F133"/>
    <mergeCell ref="H129:I129"/>
    <mergeCell ref="H130:I130"/>
    <mergeCell ref="H131:I131"/>
    <mergeCell ref="H132:I132"/>
    <mergeCell ref="H133:I133"/>
    <mergeCell ref="H123:I123"/>
    <mergeCell ref="H124:I124"/>
    <mergeCell ref="H125:I125"/>
    <mergeCell ref="H126:I126"/>
    <mergeCell ref="H127:I127"/>
    <mergeCell ref="H128:I128"/>
    <mergeCell ref="H140:I140"/>
    <mergeCell ref="D141:D142"/>
    <mergeCell ref="H141:I141"/>
    <mergeCell ref="H142:I142"/>
    <mergeCell ref="H143:I143"/>
    <mergeCell ref="H144:I144"/>
    <mergeCell ref="H134:I134"/>
    <mergeCell ref="H135:I135"/>
    <mergeCell ref="H136:I136"/>
    <mergeCell ref="H137:I137"/>
    <mergeCell ref="H138:I138"/>
    <mergeCell ref="H139:I139"/>
    <mergeCell ref="H145:I145"/>
    <mergeCell ref="B146:J146"/>
    <mergeCell ref="C147:C173"/>
    <mergeCell ref="D147:D168"/>
    <mergeCell ref="F147:F148"/>
    <mergeCell ref="H147:I147"/>
    <mergeCell ref="H148:I148"/>
    <mergeCell ref="H149:I149"/>
    <mergeCell ref="F150:F156"/>
    <mergeCell ref="H150:I150"/>
    <mergeCell ref="F157:F161"/>
    <mergeCell ref="H157:I157"/>
    <mergeCell ref="H158:I158"/>
    <mergeCell ref="H159:I159"/>
    <mergeCell ref="H160:I160"/>
    <mergeCell ref="H161:I161"/>
    <mergeCell ref="H151:I151"/>
    <mergeCell ref="H152:I152"/>
    <mergeCell ref="H153:I153"/>
    <mergeCell ref="H154:I154"/>
    <mergeCell ref="H155:I155"/>
    <mergeCell ref="H156:I156"/>
    <mergeCell ref="H173:I173"/>
    <mergeCell ref="H168:I168"/>
    <mergeCell ref="D169:D170"/>
    <mergeCell ref="H169:I169"/>
    <mergeCell ref="H170:I170"/>
    <mergeCell ref="H171:I171"/>
    <mergeCell ref="H172:I172"/>
    <mergeCell ref="H162:I162"/>
    <mergeCell ref="H163:I163"/>
    <mergeCell ref="H164:I164"/>
    <mergeCell ref="H165:I165"/>
    <mergeCell ref="H166:I166"/>
    <mergeCell ref="H167:I167"/>
  </mergeCells>
  <phoneticPr fontId="2" type="noConversion"/>
  <conditionalFormatting sqref="H13:I61 H63:I89 H91:I117 H119:I145 H147:I173">
    <cfRule type="cellIs" dxfId="95" priority="1" operator="equal">
      <formula>"Incomplete"</formula>
    </cfRule>
    <cfRule type="cellIs" dxfId="94" priority="2" operator="equal">
      <formula>"N/A"</formula>
    </cfRule>
    <cfRule type="cellIs" dxfId="93" priority="3" operator="equal">
      <formula>"Pass"</formula>
    </cfRule>
    <cfRule type="cellIs" dxfId="92"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47:I173 H119:I145 H13:I61 H63:I89 H91:I117">
      <formula1>"Pass,Fail,N/A,Block,Incomplete"</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140"/>
  <sheetViews>
    <sheetView zoomScale="70" zoomScaleNormal="70" workbookViewId="0">
      <selection activeCell="Z5" sqref="Z5"/>
    </sheetView>
  </sheetViews>
  <sheetFormatPr defaultRowHeight="16.5"/>
  <cols>
    <col min="1" max="1" width="3.125" style="90" customWidth="1"/>
    <col min="2" max="2" width="11.375" style="89" customWidth="1"/>
    <col min="3" max="3" width="12.5" style="89" customWidth="1"/>
    <col min="4" max="4" width="23.125" style="89" customWidth="1"/>
    <col min="5" max="5" width="11.5" style="89" customWidth="1"/>
    <col min="6" max="10" width="6.25" style="89" customWidth="1"/>
    <col min="11" max="15" width="8.75" style="89" customWidth="1"/>
    <col min="16" max="21" width="8.625" style="89" customWidth="1"/>
    <col min="22" max="22" width="8.75" style="89" customWidth="1"/>
    <col min="23" max="24" width="8.625" style="89" customWidth="1"/>
    <col min="25" max="25" width="8.75" style="89" customWidth="1"/>
    <col min="26" max="26" width="16.75" style="90" customWidth="1"/>
    <col min="27" max="28" width="7.875" style="89" customWidth="1"/>
    <col min="29" max="29" width="18.25" style="90" customWidth="1"/>
    <col min="30" max="16384" width="9" style="90"/>
  </cols>
  <sheetData>
    <row r="1" spans="2:29" ht="24" customHeight="1"/>
    <row r="2" spans="2:29" ht="24" customHeight="1"/>
    <row r="3" spans="2:29" ht="20.25" customHeight="1"/>
    <row r="4" spans="2:29" ht="17.25" thickBot="1">
      <c r="Z4" s="48" t="s">
        <v>108</v>
      </c>
      <c r="AA4" s="432" t="s">
        <v>109</v>
      </c>
      <c r="AB4" s="432"/>
    </row>
    <row r="5" spans="2:29" ht="17.25" thickTop="1">
      <c r="Z5" s="50" t="s">
        <v>634</v>
      </c>
      <c r="AA5" s="51">
        <f>COUNTIF($AA$15:$AB$724,"Pass")</f>
        <v>20</v>
      </c>
      <c r="AB5" s="52">
        <f>AA5/$AA$10</f>
        <v>0.15873015873015872</v>
      </c>
    </row>
    <row r="6" spans="2:29">
      <c r="Z6" s="53" t="s">
        <v>635</v>
      </c>
      <c r="AA6" s="54">
        <f>COUNTIF($AA$15:$AB$724,"Fail")</f>
        <v>0</v>
      </c>
      <c r="AB6" s="55">
        <f>AA6/$AA$10</f>
        <v>0</v>
      </c>
    </row>
    <row r="7" spans="2:29">
      <c r="Z7" s="53" t="s">
        <v>636</v>
      </c>
      <c r="AA7" s="54">
        <f>COUNTIF($AA$15:$AB$724,"N/A")</f>
        <v>106</v>
      </c>
      <c r="AB7" s="55">
        <f>AA7/$AA$10</f>
        <v>0.84126984126984128</v>
      </c>
    </row>
    <row r="8" spans="2:29">
      <c r="Z8" s="53" t="s">
        <v>637</v>
      </c>
      <c r="AA8" s="54">
        <f>COUNTIF($AA$15:$AB$724,"Block")</f>
        <v>0</v>
      </c>
      <c r="AB8" s="55">
        <f>AA8/$AA$10</f>
        <v>0</v>
      </c>
    </row>
    <row r="9" spans="2:29" ht="17.25" thickBot="1">
      <c r="Z9" s="56" t="s">
        <v>638</v>
      </c>
      <c r="AA9" s="57">
        <f>COUNTIF($AA$15:$AB$724,"Incomplete")</f>
        <v>0</v>
      </c>
      <c r="AB9" s="58">
        <f>AA9/$AA$10</f>
        <v>0</v>
      </c>
    </row>
    <row r="10" spans="2:29">
      <c r="Z10" s="59" t="s">
        <v>639</v>
      </c>
      <c r="AA10" s="60">
        <f>SUM(AA5:AA9)</f>
        <v>126</v>
      </c>
      <c r="AB10" s="52">
        <f>SUM(AB5:AB9)</f>
        <v>1</v>
      </c>
    </row>
    <row r="11" spans="2:29" ht="9.75" customHeight="1"/>
    <row r="12" spans="2:29" ht="22.5" customHeight="1">
      <c r="B12" s="443" t="s">
        <v>115</v>
      </c>
      <c r="C12" s="433" t="s">
        <v>640</v>
      </c>
      <c r="D12" s="433" t="s">
        <v>641</v>
      </c>
      <c r="E12" s="63" t="s">
        <v>642</v>
      </c>
      <c r="F12" s="433" t="s">
        <v>643</v>
      </c>
      <c r="G12" s="433"/>
      <c r="H12" s="433"/>
      <c r="I12" s="433"/>
      <c r="J12" s="433"/>
      <c r="K12" s="433"/>
      <c r="L12" s="433"/>
      <c r="M12" s="433"/>
      <c r="N12" s="433"/>
      <c r="O12" s="433"/>
      <c r="P12" s="433"/>
      <c r="Q12" s="433"/>
      <c r="R12" s="433"/>
      <c r="S12" s="433"/>
      <c r="T12" s="433"/>
      <c r="U12" s="433"/>
      <c r="V12" s="433"/>
      <c r="W12" s="433"/>
      <c r="X12" s="433"/>
      <c r="Y12" s="433"/>
      <c r="Z12" s="433" t="s">
        <v>644</v>
      </c>
      <c r="AA12" s="433" t="s">
        <v>645</v>
      </c>
      <c r="AB12" s="433"/>
      <c r="AC12" s="433" t="s">
        <v>646</v>
      </c>
    </row>
    <row r="13" spans="2:29" ht="16.5" customHeight="1">
      <c r="B13" s="443"/>
      <c r="C13" s="433"/>
      <c r="D13" s="433"/>
      <c r="E13" s="63"/>
      <c r="F13" s="100" t="s">
        <v>647</v>
      </c>
      <c r="G13" s="101" t="s">
        <v>648</v>
      </c>
      <c r="H13" s="100" t="s">
        <v>649</v>
      </c>
      <c r="I13" s="101" t="s">
        <v>650</v>
      </c>
      <c r="J13" s="100" t="s">
        <v>651</v>
      </c>
      <c r="K13" s="100" t="s">
        <v>652</v>
      </c>
      <c r="L13" s="100" t="s">
        <v>653</v>
      </c>
      <c r="M13" s="100" t="s">
        <v>654</v>
      </c>
      <c r="N13" s="100" t="s">
        <v>655</v>
      </c>
      <c r="O13" s="100" t="s">
        <v>656</v>
      </c>
      <c r="P13" s="100" t="s">
        <v>657</v>
      </c>
      <c r="Q13" s="102" t="s">
        <v>658</v>
      </c>
      <c r="R13" s="102" t="s">
        <v>659</v>
      </c>
      <c r="S13" s="102" t="s">
        <v>660</v>
      </c>
      <c r="T13" s="103" t="s">
        <v>661</v>
      </c>
      <c r="U13" s="103" t="s">
        <v>662</v>
      </c>
      <c r="V13" s="103" t="s">
        <v>663</v>
      </c>
      <c r="W13" s="103" t="s">
        <v>664</v>
      </c>
      <c r="X13" s="103" t="s">
        <v>665</v>
      </c>
      <c r="Y13" s="104" t="s">
        <v>666</v>
      </c>
      <c r="Z13" s="433"/>
      <c r="AA13" s="433"/>
      <c r="AB13" s="433"/>
      <c r="AC13" s="433"/>
    </row>
    <row r="14" spans="2:29" ht="16.5" customHeight="1">
      <c r="B14" s="443"/>
      <c r="C14" s="63" t="s">
        <v>667</v>
      </c>
      <c r="D14" s="63" t="s">
        <v>668</v>
      </c>
      <c r="E14" s="63"/>
      <c r="F14" s="105" t="s">
        <v>669</v>
      </c>
      <c r="G14" s="105" t="s">
        <v>670</v>
      </c>
      <c r="H14" s="105" t="s">
        <v>671</v>
      </c>
      <c r="I14" s="105" t="s">
        <v>672</v>
      </c>
      <c r="J14" s="106" t="s">
        <v>673</v>
      </c>
      <c r="K14" s="106" t="s">
        <v>674</v>
      </c>
      <c r="L14" s="106"/>
      <c r="M14" s="106" t="s">
        <v>675</v>
      </c>
      <c r="N14" s="106" t="s">
        <v>676</v>
      </c>
      <c r="O14" s="106" t="s">
        <v>677</v>
      </c>
      <c r="P14" s="106" t="s">
        <v>678</v>
      </c>
      <c r="Q14" s="102" t="s">
        <v>679</v>
      </c>
      <c r="R14" s="102" t="s">
        <v>680</v>
      </c>
      <c r="S14" s="102" t="s">
        <v>681</v>
      </c>
      <c r="T14" s="103" t="s">
        <v>682</v>
      </c>
      <c r="U14" s="103" t="s">
        <v>683</v>
      </c>
      <c r="V14" s="103" t="s">
        <v>684</v>
      </c>
      <c r="W14" s="103" t="s">
        <v>685</v>
      </c>
      <c r="X14" s="103" t="s">
        <v>686</v>
      </c>
      <c r="Y14" s="104" t="s">
        <v>687</v>
      </c>
      <c r="Z14" s="63" t="s">
        <v>688</v>
      </c>
      <c r="AA14" s="433"/>
      <c r="AB14" s="433"/>
      <c r="AC14" s="433"/>
    </row>
    <row r="15" spans="2:29" ht="17.25" customHeight="1">
      <c r="B15" s="92" t="s">
        <v>689</v>
      </c>
      <c r="C15" s="427" t="s">
        <v>690</v>
      </c>
      <c r="D15" s="107" t="s">
        <v>691</v>
      </c>
      <c r="E15" s="108" t="s">
        <v>109</v>
      </c>
      <c r="F15" s="109">
        <v>10</v>
      </c>
      <c r="G15" s="109">
        <v>7</v>
      </c>
      <c r="H15" s="109">
        <v>10</v>
      </c>
      <c r="I15" s="109">
        <v>7</v>
      </c>
      <c r="J15" s="109">
        <v>6</v>
      </c>
      <c r="K15" s="110">
        <v>16.074999999999999</v>
      </c>
      <c r="L15" s="110">
        <v>20</v>
      </c>
      <c r="M15" s="110">
        <v>86.4</v>
      </c>
      <c r="N15" s="110">
        <v>7.5</v>
      </c>
      <c r="O15" s="110">
        <v>2.4500000000000002</v>
      </c>
      <c r="P15" s="110">
        <v>9.85</v>
      </c>
      <c r="Q15" s="110">
        <v>8.6999999999999993</v>
      </c>
      <c r="R15" s="110">
        <v>5.2439999999999998</v>
      </c>
      <c r="S15" s="110">
        <v>8.86</v>
      </c>
      <c r="T15" s="110">
        <v>18.8</v>
      </c>
      <c r="U15" s="110">
        <v>5.8250000000000002</v>
      </c>
      <c r="V15" s="110">
        <v>4.0760000000000005</v>
      </c>
      <c r="W15" s="110">
        <v>1.35</v>
      </c>
      <c r="X15" s="110">
        <v>0.31</v>
      </c>
      <c r="Y15" s="110">
        <v>0.8</v>
      </c>
      <c r="Z15" s="107" t="s">
        <v>692</v>
      </c>
      <c r="AA15" s="440" t="s">
        <v>71</v>
      </c>
      <c r="AB15" s="441"/>
      <c r="AC15" s="70"/>
    </row>
    <row r="16" spans="2:29">
      <c r="B16" s="92" t="s">
        <v>693</v>
      </c>
      <c r="C16" s="427"/>
      <c r="D16" s="107" t="s">
        <v>694</v>
      </c>
      <c r="E16" s="108" t="s">
        <v>109</v>
      </c>
      <c r="F16" s="109">
        <v>9</v>
      </c>
      <c r="G16" s="109">
        <v>7</v>
      </c>
      <c r="H16" s="109">
        <v>10</v>
      </c>
      <c r="I16" s="109">
        <v>7</v>
      </c>
      <c r="J16" s="109">
        <v>7</v>
      </c>
      <c r="K16" s="110">
        <v>12.15</v>
      </c>
      <c r="L16" s="110">
        <v>41.6</v>
      </c>
      <c r="M16" s="110">
        <v>86.4</v>
      </c>
      <c r="N16" s="110">
        <v>7.5</v>
      </c>
      <c r="O16" s="110">
        <v>2.4500000000000002</v>
      </c>
      <c r="P16" s="110">
        <v>9.85</v>
      </c>
      <c r="Q16" s="110">
        <v>8.6999999999999993</v>
      </c>
      <c r="R16" s="110">
        <v>5.2439999999999998</v>
      </c>
      <c r="S16" s="110">
        <v>9.34</v>
      </c>
      <c r="T16" s="110">
        <v>19.100000000000001</v>
      </c>
      <c r="U16" s="110">
        <v>5.8250000000000002</v>
      </c>
      <c r="V16" s="110">
        <v>4.1760000000000002</v>
      </c>
      <c r="W16" s="110">
        <v>1.35</v>
      </c>
      <c r="X16" s="110">
        <v>0.42</v>
      </c>
      <c r="Y16" s="110">
        <v>0.8</v>
      </c>
      <c r="Z16" s="107" t="s">
        <v>695</v>
      </c>
      <c r="AA16" s="440" t="s">
        <v>73</v>
      </c>
      <c r="AB16" s="441"/>
      <c r="AC16" s="70"/>
    </row>
    <row r="17" spans="2:29">
      <c r="B17" s="92" t="s">
        <v>696</v>
      </c>
      <c r="C17" s="427"/>
      <c r="D17" s="107" t="s">
        <v>697</v>
      </c>
      <c r="E17" s="108" t="s">
        <v>109</v>
      </c>
      <c r="F17" s="109">
        <v>13</v>
      </c>
      <c r="G17" s="109">
        <v>9</v>
      </c>
      <c r="H17" s="109">
        <v>12</v>
      </c>
      <c r="I17" s="109">
        <v>8</v>
      </c>
      <c r="J17" s="109">
        <v>8</v>
      </c>
      <c r="K17" s="110">
        <v>22.3</v>
      </c>
      <c r="L17" s="110">
        <v>20</v>
      </c>
      <c r="M17" s="110">
        <v>86.8</v>
      </c>
      <c r="N17" s="110">
        <v>8.5</v>
      </c>
      <c r="O17" s="110">
        <v>3.15</v>
      </c>
      <c r="P17" s="110">
        <v>9.9499999999999993</v>
      </c>
      <c r="Q17" s="110">
        <v>8.9</v>
      </c>
      <c r="R17" s="110">
        <v>6.1479999999999997</v>
      </c>
      <c r="S17" s="110">
        <v>11.36</v>
      </c>
      <c r="T17" s="110">
        <v>19.399999999999999</v>
      </c>
      <c r="U17" s="110">
        <v>6.3</v>
      </c>
      <c r="V17" s="110">
        <v>4.2919999999999998</v>
      </c>
      <c r="W17" s="110">
        <v>1.65</v>
      </c>
      <c r="X17" s="110">
        <v>0.53</v>
      </c>
      <c r="Y17" s="110">
        <v>0.86</v>
      </c>
      <c r="Z17" s="107" t="s">
        <v>698</v>
      </c>
      <c r="AA17" s="440" t="s">
        <v>71</v>
      </c>
      <c r="AB17" s="441"/>
      <c r="AC17" s="93"/>
    </row>
    <row r="18" spans="2:29">
      <c r="B18" s="92" t="s">
        <v>699</v>
      </c>
      <c r="C18" s="427"/>
      <c r="D18" s="107" t="s">
        <v>700</v>
      </c>
      <c r="E18" s="108" t="s">
        <v>124</v>
      </c>
      <c r="F18" s="109">
        <v>13</v>
      </c>
      <c r="G18" s="109">
        <v>9</v>
      </c>
      <c r="H18" s="109">
        <v>12</v>
      </c>
      <c r="I18" s="109">
        <v>8</v>
      </c>
      <c r="J18" s="109">
        <v>8</v>
      </c>
      <c r="K18" s="110">
        <v>22.3</v>
      </c>
      <c r="L18" s="110">
        <v>20</v>
      </c>
      <c r="M18" s="110">
        <v>86.8</v>
      </c>
      <c r="N18" s="110">
        <v>8.5</v>
      </c>
      <c r="O18" s="110">
        <v>3.15</v>
      </c>
      <c r="P18" s="110">
        <v>9.9499999999999993</v>
      </c>
      <c r="Q18" s="110">
        <v>8.9</v>
      </c>
      <c r="R18" s="110">
        <v>6.1479999999999997</v>
      </c>
      <c r="S18" s="110">
        <v>11.36</v>
      </c>
      <c r="T18" s="110">
        <v>19.399999999999999</v>
      </c>
      <c r="U18" s="110">
        <v>6.3</v>
      </c>
      <c r="V18" s="110">
        <v>4.2919999999999998</v>
      </c>
      <c r="W18" s="110">
        <v>1.65</v>
      </c>
      <c r="X18" s="110">
        <v>0.53</v>
      </c>
      <c r="Y18" s="110">
        <v>0.86</v>
      </c>
      <c r="Z18" s="107" t="s">
        <v>701</v>
      </c>
      <c r="AA18" s="440" t="s">
        <v>71</v>
      </c>
      <c r="AB18" s="441"/>
      <c r="AC18" s="93"/>
    </row>
    <row r="19" spans="2:29">
      <c r="B19" s="92" t="s">
        <v>702</v>
      </c>
      <c r="C19" s="427"/>
      <c r="D19" s="107" t="s">
        <v>703</v>
      </c>
      <c r="E19" s="108" t="s">
        <v>109</v>
      </c>
      <c r="F19" s="109">
        <v>12</v>
      </c>
      <c r="G19" s="109">
        <v>8</v>
      </c>
      <c r="H19" s="109">
        <v>13</v>
      </c>
      <c r="I19" s="109">
        <v>8</v>
      </c>
      <c r="J19" s="109">
        <v>9</v>
      </c>
      <c r="K19" s="110">
        <v>17.024999999999999</v>
      </c>
      <c r="L19" s="110">
        <v>48.8</v>
      </c>
      <c r="M19" s="110">
        <v>86.6</v>
      </c>
      <c r="N19" s="110">
        <v>8</v>
      </c>
      <c r="O19" s="110">
        <v>2.8</v>
      </c>
      <c r="P19" s="110">
        <v>9.9</v>
      </c>
      <c r="Q19" s="110">
        <v>8.8000000000000007</v>
      </c>
      <c r="R19" s="110">
        <v>5.6960000000000006</v>
      </c>
      <c r="S19" s="110">
        <v>11.84</v>
      </c>
      <c r="T19" s="110">
        <v>19.7</v>
      </c>
      <c r="U19" s="110">
        <v>6.3</v>
      </c>
      <c r="V19" s="110">
        <v>4.3839999999999995</v>
      </c>
      <c r="W19" s="110">
        <v>1.8</v>
      </c>
      <c r="X19" s="110">
        <v>0.64</v>
      </c>
      <c r="Y19" s="110">
        <v>0.89</v>
      </c>
      <c r="Z19" s="107" t="s">
        <v>704</v>
      </c>
      <c r="AA19" s="440" t="s">
        <v>73</v>
      </c>
      <c r="AB19" s="441"/>
      <c r="AC19" s="93"/>
    </row>
    <row r="20" spans="2:29">
      <c r="B20" s="92" t="s">
        <v>705</v>
      </c>
      <c r="C20" s="427"/>
      <c r="D20" s="107" t="s">
        <v>706</v>
      </c>
      <c r="E20" s="108" t="s">
        <v>124</v>
      </c>
      <c r="F20" s="109">
        <v>12</v>
      </c>
      <c r="G20" s="109">
        <v>8</v>
      </c>
      <c r="H20" s="109">
        <v>12</v>
      </c>
      <c r="I20" s="109">
        <v>8</v>
      </c>
      <c r="J20" s="109">
        <v>10</v>
      </c>
      <c r="K20" s="110">
        <v>17.024999999999999</v>
      </c>
      <c r="L20" s="110">
        <v>48.8</v>
      </c>
      <c r="M20" s="110">
        <v>86.6</v>
      </c>
      <c r="N20" s="110">
        <v>8</v>
      </c>
      <c r="O20" s="110">
        <v>2.8</v>
      </c>
      <c r="P20" s="110">
        <v>9.9</v>
      </c>
      <c r="Q20" s="110">
        <v>8.8000000000000007</v>
      </c>
      <c r="R20" s="110">
        <v>5.6960000000000006</v>
      </c>
      <c r="S20" s="110">
        <v>12.32</v>
      </c>
      <c r="T20" s="110">
        <v>20</v>
      </c>
      <c r="U20" s="110">
        <v>6.3</v>
      </c>
      <c r="V20" s="110">
        <v>4.484</v>
      </c>
      <c r="W20" s="110">
        <v>1.65</v>
      </c>
      <c r="X20" s="110">
        <v>0.75</v>
      </c>
      <c r="Y20" s="110">
        <v>0.86</v>
      </c>
      <c r="Z20" s="107" t="s">
        <v>707</v>
      </c>
      <c r="AA20" s="440" t="s">
        <v>73</v>
      </c>
      <c r="AB20" s="441"/>
      <c r="AC20" s="93"/>
    </row>
    <row r="21" spans="2:29">
      <c r="B21" s="92" t="s">
        <v>708</v>
      </c>
      <c r="C21" s="427"/>
      <c r="D21" s="107" t="s">
        <v>709</v>
      </c>
      <c r="E21" s="108" t="s">
        <v>109</v>
      </c>
      <c r="F21" s="109">
        <v>16</v>
      </c>
      <c r="G21" s="109">
        <v>11</v>
      </c>
      <c r="H21" s="109">
        <v>14</v>
      </c>
      <c r="I21" s="109">
        <v>9</v>
      </c>
      <c r="J21" s="109">
        <v>10</v>
      </c>
      <c r="K21" s="110">
        <v>28.524999999999999</v>
      </c>
      <c r="L21" s="110">
        <v>20</v>
      </c>
      <c r="M21" s="110">
        <v>87.2</v>
      </c>
      <c r="N21" s="110">
        <v>9.5</v>
      </c>
      <c r="O21" s="110">
        <v>3.85</v>
      </c>
      <c r="P21" s="110">
        <v>10.050000000000001</v>
      </c>
      <c r="Q21" s="110">
        <v>9.1</v>
      </c>
      <c r="R21" s="110">
        <v>7.0520000000000005</v>
      </c>
      <c r="S21" s="110">
        <v>13.86</v>
      </c>
      <c r="T21" s="110">
        <v>20</v>
      </c>
      <c r="U21" s="110">
        <v>6.7750000000000004</v>
      </c>
      <c r="V21" s="110">
        <v>4.508</v>
      </c>
      <c r="W21" s="110">
        <v>1.95</v>
      </c>
      <c r="X21" s="110">
        <v>0.75</v>
      </c>
      <c r="Y21" s="110">
        <v>0.92</v>
      </c>
      <c r="Z21" s="107" t="s">
        <v>698</v>
      </c>
      <c r="AA21" s="440" t="s">
        <v>71</v>
      </c>
      <c r="AB21" s="441"/>
      <c r="AC21" s="93"/>
    </row>
    <row r="22" spans="2:29">
      <c r="B22" s="92" t="s">
        <v>710</v>
      </c>
      <c r="C22" s="427"/>
      <c r="D22" s="107" t="s">
        <v>711</v>
      </c>
      <c r="E22" s="108" t="s">
        <v>124</v>
      </c>
      <c r="F22" s="109">
        <v>16</v>
      </c>
      <c r="G22" s="109">
        <v>11</v>
      </c>
      <c r="H22" s="109">
        <v>14</v>
      </c>
      <c r="I22" s="109">
        <v>9</v>
      </c>
      <c r="J22" s="109">
        <v>10</v>
      </c>
      <c r="K22" s="110">
        <v>28.524999999999999</v>
      </c>
      <c r="L22" s="110">
        <v>20</v>
      </c>
      <c r="M22" s="110">
        <v>87.2</v>
      </c>
      <c r="N22" s="110">
        <v>9.5</v>
      </c>
      <c r="O22" s="110">
        <v>3.85</v>
      </c>
      <c r="P22" s="110">
        <v>10.050000000000001</v>
      </c>
      <c r="Q22" s="110">
        <v>9.1</v>
      </c>
      <c r="R22" s="110">
        <v>7.0520000000000005</v>
      </c>
      <c r="S22" s="110">
        <v>13.86</v>
      </c>
      <c r="T22" s="110">
        <v>20</v>
      </c>
      <c r="U22" s="110">
        <v>6.7750000000000004</v>
      </c>
      <c r="V22" s="110">
        <v>4.508</v>
      </c>
      <c r="W22" s="110">
        <v>1.95</v>
      </c>
      <c r="X22" s="110">
        <v>0.75</v>
      </c>
      <c r="Y22" s="110">
        <v>0.92</v>
      </c>
      <c r="Z22" s="107" t="s">
        <v>701</v>
      </c>
      <c r="AA22" s="440" t="s">
        <v>71</v>
      </c>
      <c r="AB22" s="441"/>
      <c r="AC22" s="93"/>
    </row>
    <row r="23" spans="2:29">
      <c r="B23" s="92" t="s">
        <v>712</v>
      </c>
      <c r="C23" s="427"/>
      <c r="D23" s="107" t="s">
        <v>713</v>
      </c>
      <c r="E23" s="108" t="s">
        <v>109</v>
      </c>
      <c r="F23" s="109">
        <v>15</v>
      </c>
      <c r="G23" s="109">
        <v>9</v>
      </c>
      <c r="H23" s="109">
        <v>16</v>
      </c>
      <c r="I23" s="109">
        <v>9</v>
      </c>
      <c r="J23" s="109">
        <v>11</v>
      </c>
      <c r="K23" s="110">
        <v>21.9</v>
      </c>
      <c r="L23" s="110">
        <v>56</v>
      </c>
      <c r="M23" s="110">
        <v>86.8</v>
      </c>
      <c r="N23" s="110">
        <v>8.5</v>
      </c>
      <c r="O23" s="110">
        <v>3.15</v>
      </c>
      <c r="P23" s="110">
        <v>9.9499999999999993</v>
      </c>
      <c r="Q23" s="110">
        <v>8.9</v>
      </c>
      <c r="R23" s="110">
        <v>6.1479999999999997</v>
      </c>
      <c r="S23" s="110">
        <v>14.34</v>
      </c>
      <c r="T23" s="110">
        <v>20.3</v>
      </c>
      <c r="U23" s="110">
        <v>6.7750000000000004</v>
      </c>
      <c r="V23" s="110">
        <v>4.5919999999999996</v>
      </c>
      <c r="W23" s="110">
        <v>2.25</v>
      </c>
      <c r="X23" s="110">
        <v>0.86</v>
      </c>
      <c r="Y23" s="110">
        <v>0.98</v>
      </c>
      <c r="Z23" s="107" t="s">
        <v>704</v>
      </c>
      <c r="AA23" s="440" t="s">
        <v>73</v>
      </c>
      <c r="AB23" s="441"/>
      <c r="AC23" s="93"/>
    </row>
    <row r="24" spans="2:29">
      <c r="B24" s="92" t="s">
        <v>714</v>
      </c>
      <c r="C24" s="427"/>
      <c r="D24" s="107" t="s">
        <v>715</v>
      </c>
      <c r="E24" s="108" t="s">
        <v>124</v>
      </c>
      <c r="F24" s="109">
        <v>15</v>
      </c>
      <c r="G24" s="109">
        <v>9</v>
      </c>
      <c r="H24" s="109">
        <v>14</v>
      </c>
      <c r="I24" s="109">
        <v>9</v>
      </c>
      <c r="J24" s="109">
        <v>13</v>
      </c>
      <c r="K24" s="110">
        <v>21.9</v>
      </c>
      <c r="L24" s="110">
        <v>56</v>
      </c>
      <c r="M24" s="110">
        <v>86.8</v>
      </c>
      <c r="N24" s="110">
        <v>8.5</v>
      </c>
      <c r="O24" s="110">
        <v>3.15</v>
      </c>
      <c r="P24" s="110">
        <v>9.9499999999999993</v>
      </c>
      <c r="Q24" s="110">
        <v>8.9</v>
      </c>
      <c r="R24" s="110">
        <v>6.1479999999999997</v>
      </c>
      <c r="S24" s="110">
        <v>15.3</v>
      </c>
      <c r="T24" s="110">
        <v>20.9</v>
      </c>
      <c r="U24" s="110">
        <v>6.7750000000000004</v>
      </c>
      <c r="V24" s="110">
        <v>4.7919999999999998</v>
      </c>
      <c r="W24" s="110">
        <v>1.95</v>
      </c>
      <c r="X24" s="110">
        <v>1.08</v>
      </c>
      <c r="Y24" s="110">
        <v>0.92</v>
      </c>
      <c r="Z24" s="107" t="s">
        <v>707</v>
      </c>
      <c r="AA24" s="440" t="s">
        <v>73</v>
      </c>
      <c r="AB24" s="441"/>
      <c r="AC24" s="93"/>
    </row>
    <row r="25" spans="2:29">
      <c r="B25" s="92" t="s">
        <v>716</v>
      </c>
      <c r="C25" s="427"/>
      <c r="D25" s="107" t="s">
        <v>717</v>
      </c>
      <c r="E25" s="108" t="s">
        <v>109</v>
      </c>
      <c r="F25" s="109">
        <v>20</v>
      </c>
      <c r="G25" s="109">
        <v>12</v>
      </c>
      <c r="H25" s="109">
        <v>16</v>
      </c>
      <c r="I25" s="109">
        <v>10</v>
      </c>
      <c r="J25" s="109">
        <v>12</v>
      </c>
      <c r="K25" s="110">
        <v>35.825000000000003</v>
      </c>
      <c r="L25" s="110">
        <v>20</v>
      </c>
      <c r="M25" s="110">
        <v>87.4</v>
      </c>
      <c r="N25" s="110">
        <v>10</v>
      </c>
      <c r="O25" s="110">
        <v>4.2</v>
      </c>
      <c r="P25" s="110">
        <v>10.1</v>
      </c>
      <c r="Q25" s="110">
        <v>9.1999999999999993</v>
      </c>
      <c r="R25" s="110">
        <v>7.5039999999999996</v>
      </c>
      <c r="S25" s="110">
        <v>16.36</v>
      </c>
      <c r="T25" s="110">
        <v>20.6</v>
      </c>
      <c r="U25" s="110">
        <v>7.25</v>
      </c>
      <c r="V25" s="110">
        <v>4.7160000000000002</v>
      </c>
      <c r="W25" s="110">
        <v>2.25</v>
      </c>
      <c r="X25" s="110">
        <v>0.97</v>
      </c>
      <c r="Y25" s="110">
        <v>0.98</v>
      </c>
      <c r="Z25" s="107" t="s">
        <v>718</v>
      </c>
      <c r="AA25" s="440" t="s">
        <v>73</v>
      </c>
      <c r="AB25" s="441"/>
      <c r="AC25" s="93"/>
    </row>
    <row r="26" spans="2:29">
      <c r="B26" s="92" t="s">
        <v>719</v>
      </c>
      <c r="C26" s="427"/>
      <c r="D26" s="107" t="s">
        <v>720</v>
      </c>
      <c r="E26" s="108" t="s">
        <v>109</v>
      </c>
      <c r="F26" s="109">
        <v>19</v>
      </c>
      <c r="G26" s="109">
        <v>13</v>
      </c>
      <c r="H26" s="109">
        <v>16</v>
      </c>
      <c r="I26" s="109">
        <v>10</v>
      </c>
      <c r="J26" s="109">
        <v>12</v>
      </c>
      <c r="K26" s="110">
        <v>34.75</v>
      </c>
      <c r="L26" s="110">
        <v>20</v>
      </c>
      <c r="M26" s="110">
        <v>87.6</v>
      </c>
      <c r="N26" s="110">
        <v>10.5</v>
      </c>
      <c r="O26" s="110">
        <v>4.55</v>
      </c>
      <c r="P26" s="110">
        <v>10.15</v>
      </c>
      <c r="Q26" s="110">
        <v>9.3000000000000007</v>
      </c>
      <c r="R26" s="110">
        <v>7.9560000000000004</v>
      </c>
      <c r="S26" s="110">
        <v>16.36</v>
      </c>
      <c r="T26" s="110">
        <v>20.6</v>
      </c>
      <c r="U26" s="110">
        <v>7.25</v>
      </c>
      <c r="V26" s="110">
        <v>4.7240000000000002</v>
      </c>
      <c r="W26" s="110">
        <v>2.25</v>
      </c>
      <c r="X26" s="110">
        <v>0.97</v>
      </c>
      <c r="Y26" s="110">
        <v>0.98</v>
      </c>
      <c r="Z26" s="107" t="s">
        <v>721</v>
      </c>
      <c r="AA26" s="440" t="s">
        <v>73</v>
      </c>
      <c r="AB26" s="441"/>
      <c r="AC26" s="93"/>
    </row>
    <row r="27" spans="2:29" ht="16.5" customHeight="1">
      <c r="B27" s="92" t="s">
        <v>722</v>
      </c>
      <c r="C27" s="427"/>
      <c r="D27" s="107" t="s">
        <v>723</v>
      </c>
      <c r="E27" s="108" t="s">
        <v>109</v>
      </c>
      <c r="F27" s="109">
        <v>20</v>
      </c>
      <c r="G27" s="109">
        <v>12</v>
      </c>
      <c r="H27" s="109">
        <v>16</v>
      </c>
      <c r="I27" s="109">
        <v>10</v>
      </c>
      <c r="J27" s="109">
        <v>12</v>
      </c>
      <c r="K27" s="110">
        <v>35.825000000000003</v>
      </c>
      <c r="L27" s="110">
        <v>20</v>
      </c>
      <c r="M27" s="110">
        <v>87.4</v>
      </c>
      <c r="N27" s="110">
        <v>10</v>
      </c>
      <c r="O27" s="110">
        <v>4.2</v>
      </c>
      <c r="P27" s="110">
        <v>10.1</v>
      </c>
      <c r="Q27" s="110">
        <v>9.1999999999999993</v>
      </c>
      <c r="R27" s="110">
        <v>7.5039999999999996</v>
      </c>
      <c r="S27" s="110">
        <v>16.36</v>
      </c>
      <c r="T27" s="110">
        <v>20.6</v>
      </c>
      <c r="U27" s="110">
        <v>7.25</v>
      </c>
      <c r="V27" s="110">
        <v>4.7160000000000002</v>
      </c>
      <c r="W27" s="110">
        <v>2.25</v>
      </c>
      <c r="X27" s="110">
        <v>0.97</v>
      </c>
      <c r="Y27" s="110">
        <v>0.98</v>
      </c>
      <c r="Z27" s="107" t="s">
        <v>724</v>
      </c>
      <c r="AA27" s="440" t="s">
        <v>73</v>
      </c>
      <c r="AB27" s="441"/>
      <c r="AC27" s="93"/>
    </row>
    <row r="28" spans="2:29">
      <c r="B28" s="92" t="s">
        <v>725</v>
      </c>
      <c r="C28" s="427"/>
      <c r="D28" s="107" t="s">
        <v>726</v>
      </c>
      <c r="E28" s="108" t="s">
        <v>124</v>
      </c>
      <c r="F28" s="109">
        <v>19</v>
      </c>
      <c r="G28" s="109">
        <v>13</v>
      </c>
      <c r="H28" s="109">
        <v>17</v>
      </c>
      <c r="I28" s="109">
        <v>9</v>
      </c>
      <c r="J28" s="109">
        <v>12</v>
      </c>
      <c r="K28" s="110">
        <v>34.75</v>
      </c>
      <c r="L28" s="110">
        <v>20</v>
      </c>
      <c r="M28" s="110">
        <v>87.6</v>
      </c>
      <c r="N28" s="110">
        <v>10.5</v>
      </c>
      <c r="O28" s="110">
        <v>4.55</v>
      </c>
      <c r="P28" s="110">
        <v>10.15</v>
      </c>
      <c r="Q28" s="110">
        <v>9.3000000000000007</v>
      </c>
      <c r="R28" s="110">
        <v>7.9560000000000004</v>
      </c>
      <c r="S28" s="110">
        <v>14.82</v>
      </c>
      <c r="T28" s="110">
        <v>20.6</v>
      </c>
      <c r="U28" s="110">
        <v>6.7750000000000004</v>
      </c>
      <c r="V28" s="110">
        <v>4.7240000000000002</v>
      </c>
      <c r="W28" s="110">
        <v>2.4</v>
      </c>
      <c r="X28" s="110">
        <v>0.97</v>
      </c>
      <c r="Y28" s="110">
        <v>1.01</v>
      </c>
      <c r="Z28" s="107" t="s">
        <v>727</v>
      </c>
      <c r="AA28" s="440" t="s">
        <v>73</v>
      </c>
      <c r="AB28" s="441"/>
      <c r="AC28" s="93"/>
    </row>
    <row r="29" spans="2:29">
      <c r="B29" s="92" t="s">
        <v>728</v>
      </c>
      <c r="C29" s="427"/>
      <c r="D29" s="107" t="s">
        <v>729</v>
      </c>
      <c r="E29" s="108" t="s">
        <v>124</v>
      </c>
      <c r="F29" s="109">
        <v>17</v>
      </c>
      <c r="G29" s="109">
        <v>11</v>
      </c>
      <c r="H29" s="109">
        <v>19</v>
      </c>
      <c r="I29" s="109">
        <v>10</v>
      </c>
      <c r="J29" s="109">
        <v>13</v>
      </c>
      <c r="K29" s="110">
        <v>25.95</v>
      </c>
      <c r="L29" s="110">
        <v>60.8</v>
      </c>
      <c r="M29" s="110">
        <v>87.2</v>
      </c>
      <c r="N29" s="110">
        <v>9.5</v>
      </c>
      <c r="O29" s="110">
        <v>3.85</v>
      </c>
      <c r="P29" s="110">
        <v>10.050000000000001</v>
      </c>
      <c r="Q29" s="110">
        <v>9.1</v>
      </c>
      <c r="R29" s="110">
        <v>7.0520000000000005</v>
      </c>
      <c r="S29" s="110">
        <v>16.84</v>
      </c>
      <c r="T29" s="110">
        <v>20.9</v>
      </c>
      <c r="U29" s="110">
        <v>7.25</v>
      </c>
      <c r="V29" s="110">
        <v>4.8079999999999998</v>
      </c>
      <c r="W29" s="110">
        <v>2.7</v>
      </c>
      <c r="X29" s="110">
        <v>1.08</v>
      </c>
      <c r="Y29" s="110">
        <v>1.07</v>
      </c>
      <c r="Z29" s="107" t="s">
        <v>730</v>
      </c>
      <c r="AA29" s="440" t="s">
        <v>73</v>
      </c>
      <c r="AB29" s="441"/>
      <c r="AC29" s="93"/>
    </row>
    <row r="30" spans="2:29" ht="16.5" customHeight="1">
      <c r="B30" s="92" t="s">
        <v>731</v>
      </c>
      <c r="C30" s="427"/>
      <c r="D30" s="107" t="s">
        <v>732</v>
      </c>
      <c r="E30" s="108" t="s">
        <v>124</v>
      </c>
      <c r="F30" s="109">
        <v>17</v>
      </c>
      <c r="G30" s="109">
        <v>11</v>
      </c>
      <c r="H30" s="109">
        <v>19</v>
      </c>
      <c r="I30" s="109">
        <v>10</v>
      </c>
      <c r="J30" s="109">
        <v>13</v>
      </c>
      <c r="K30" s="110">
        <v>25.95</v>
      </c>
      <c r="L30" s="110">
        <v>60.8</v>
      </c>
      <c r="M30" s="110">
        <v>87.2</v>
      </c>
      <c r="N30" s="110">
        <v>9.5</v>
      </c>
      <c r="O30" s="110">
        <v>3.85</v>
      </c>
      <c r="P30" s="110">
        <v>10.050000000000001</v>
      </c>
      <c r="Q30" s="110">
        <v>9.1</v>
      </c>
      <c r="R30" s="110">
        <v>7.0520000000000005</v>
      </c>
      <c r="S30" s="110">
        <v>16.84</v>
      </c>
      <c r="T30" s="110">
        <v>20.9</v>
      </c>
      <c r="U30" s="110">
        <v>7.25</v>
      </c>
      <c r="V30" s="110">
        <v>4.8079999999999998</v>
      </c>
      <c r="W30" s="110">
        <v>2.7</v>
      </c>
      <c r="X30" s="110">
        <v>1.08</v>
      </c>
      <c r="Y30" s="110">
        <v>1.07</v>
      </c>
      <c r="Z30" s="107" t="s">
        <v>733</v>
      </c>
      <c r="AA30" s="440" t="s">
        <v>73</v>
      </c>
      <c r="AB30" s="441"/>
      <c r="AC30" s="93"/>
    </row>
    <row r="31" spans="2:29">
      <c r="B31" s="92" t="s">
        <v>734</v>
      </c>
      <c r="C31" s="427"/>
      <c r="D31" s="107" t="s">
        <v>735</v>
      </c>
      <c r="E31" s="108" t="s">
        <v>109</v>
      </c>
      <c r="F31" s="109">
        <v>17</v>
      </c>
      <c r="G31" s="109">
        <v>11</v>
      </c>
      <c r="H31" s="109">
        <v>16</v>
      </c>
      <c r="I31" s="109">
        <v>10</v>
      </c>
      <c r="J31" s="109">
        <v>16</v>
      </c>
      <c r="K31" s="110">
        <v>25.95</v>
      </c>
      <c r="L31" s="110">
        <v>60.8</v>
      </c>
      <c r="M31" s="110">
        <v>87.2</v>
      </c>
      <c r="N31" s="110">
        <v>9.5</v>
      </c>
      <c r="O31" s="110">
        <v>3.85</v>
      </c>
      <c r="P31" s="110">
        <v>10.050000000000001</v>
      </c>
      <c r="Q31" s="110">
        <v>9.1</v>
      </c>
      <c r="R31" s="110">
        <v>7.0520000000000005</v>
      </c>
      <c r="S31" s="110">
        <v>18.28</v>
      </c>
      <c r="T31" s="110">
        <v>21.8</v>
      </c>
      <c r="U31" s="110">
        <v>7.25</v>
      </c>
      <c r="V31" s="110">
        <v>5.1080000000000005</v>
      </c>
      <c r="W31" s="110">
        <v>2.25</v>
      </c>
      <c r="X31" s="110">
        <v>1.41</v>
      </c>
      <c r="Y31" s="110">
        <v>0.98</v>
      </c>
      <c r="Z31" s="107" t="s">
        <v>736</v>
      </c>
      <c r="AA31" s="440" t="s">
        <v>73</v>
      </c>
      <c r="AB31" s="441"/>
      <c r="AC31" s="93"/>
    </row>
    <row r="32" spans="2:29">
      <c r="B32" s="92" t="s">
        <v>737</v>
      </c>
      <c r="C32" s="427"/>
      <c r="D32" s="107" t="s">
        <v>738</v>
      </c>
      <c r="E32" s="108" t="s">
        <v>109</v>
      </c>
      <c r="F32" s="109">
        <v>17</v>
      </c>
      <c r="G32" s="109">
        <v>10</v>
      </c>
      <c r="H32" s="109">
        <v>17</v>
      </c>
      <c r="I32" s="109">
        <v>10</v>
      </c>
      <c r="J32" s="109">
        <v>16</v>
      </c>
      <c r="K32" s="110">
        <v>25.35</v>
      </c>
      <c r="L32" s="110">
        <v>60.8</v>
      </c>
      <c r="M32" s="110">
        <v>87</v>
      </c>
      <c r="N32" s="110">
        <v>9</v>
      </c>
      <c r="O32" s="110">
        <v>3.5</v>
      </c>
      <c r="P32" s="110">
        <v>10</v>
      </c>
      <c r="Q32" s="110">
        <v>9</v>
      </c>
      <c r="R32" s="110">
        <v>6.6</v>
      </c>
      <c r="S32" s="110">
        <v>18.28</v>
      </c>
      <c r="T32" s="110">
        <v>21.8</v>
      </c>
      <c r="U32" s="110">
        <v>7.25</v>
      </c>
      <c r="V32" s="110">
        <v>5.0999999999999996</v>
      </c>
      <c r="W32" s="110">
        <v>2.4</v>
      </c>
      <c r="X32" s="110">
        <v>1.41</v>
      </c>
      <c r="Y32" s="110">
        <v>1.01</v>
      </c>
      <c r="Z32" s="107" t="s">
        <v>739</v>
      </c>
      <c r="AA32" s="440" t="s">
        <v>73</v>
      </c>
      <c r="AB32" s="441"/>
      <c r="AC32" s="93"/>
    </row>
    <row r="33" spans="2:29">
      <c r="B33" s="92" t="s">
        <v>740</v>
      </c>
      <c r="C33" s="427"/>
      <c r="D33" s="107" t="s">
        <v>741</v>
      </c>
      <c r="E33" s="108" t="s">
        <v>109</v>
      </c>
      <c r="F33" s="109">
        <v>24</v>
      </c>
      <c r="G33" s="109">
        <v>13</v>
      </c>
      <c r="H33" s="109">
        <v>18</v>
      </c>
      <c r="I33" s="109">
        <v>11</v>
      </c>
      <c r="J33" s="109">
        <v>14</v>
      </c>
      <c r="K33" s="110">
        <v>43.125</v>
      </c>
      <c r="L33" s="110">
        <v>20</v>
      </c>
      <c r="M33" s="110">
        <v>87.6</v>
      </c>
      <c r="N33" s="110">
        <v>10.5</v>
      </c>
      <c r="O33" s="110">
        <v>4.55</v>
      </c>
      <c r="P33" s="110">
        <v>10.15</v>
      </c>
      <c r="Q33" s="110">
        <v>9.3000000000000007</v>
      </c>
      <c r="R33" s="110">
        <v>7.9560000000000004</v>
      </c>
      <c r="S33" s="110">
        <v>18.86</v>
      </c>
      <c r="T33" s="110">
        <v>21.2</v>
      </c>
      <c r="U33" s="110">
        <v>7.7249999999999996</v>
      </c>
      <c r="V33" s="110">
        <v>4.9239999999999995</v>
      </c>
      <c r="W33" s="110">
        <v>2.5499999999999998</v>
      </c>
      <c r="X33" s="110">
        <v>1.19</v>
      </c>
      <c r="Y33" s="110">
        <v>1.04</v>
      </c>
      <c r="Z33" s="107" t="s">
        <v>718</v>
      </c>
      <c r="AA33" s="440" t="s">
        <v>73</v>
      </c>
      <c r="AB33" s="441"/>
      <c r="AC33" s="70"/>
    </row>
    <row r="34" spans="2:29">
      <c r="B34" s="92" t="s">
        <v>742</v>
      </c>
      <c r="C34" s="427"/>
      <c r="D34" s="107" t="s">
        <v>743</v>
      </c>
      <c r="E34" s="108" t="s">
        <v>124</v>
      </c>
      <c r="F34" s="109">
        <v>22</v>
      </c>
      <c r="G34" s="109">
        <v>15</v>
      </c>
      <c r="H34" s="109">
        <v>18</v>
      </c>
      <c r="I34" s="109">
        <v>11</v>
      </c>
      <c r="J34" s="109">
        <v>14</v>
      </c>
      <c r="K34" s="110">
        <v>40.975000000000001</v>
      </c>
      <c r="L34" s="110">
        <v>20</v>
      </c>
      <c r="M34" s="110">
        <v>88</v>
      </c>
      <c r="N34" s="110">
        <v>11.5</v>
      </c>
      <c r="O34" s="110">
        <v>5.25</v>
      </c>
      <c r="P34" s="110">
        <v>10.25</v>
      </c>
      <c r="Q34" s="110">
        <v>9.5</v>
      </c>
      <c r="R34" s="110">
        <v>8.86</v>
      </c>
      <c r="S34" s="110">
        <v>18.86</v>
      </c>
      <c r="T34" s="110">
        <v>21.2</v>
      </c>
      <c r="U34" s="110">
        <v>7.7249999999999996</v>
      </c>
      <c r="V34" s="110">
        <v>4.9400000000000004</v>
      </c>
      <c r="W34" s="110">
        <v>2.5499999999999998</v>
      </c>
      <c r="X34" s="110">
        <v>1.19</v>
      </c>
      <c r="Y34" s="110">
        <v>1.04</v>
      </c>
      <c r="Z34" s="107" t="s">
        <v>721</v>
      </c>
      <c r="AA34" s="440" t="s">
        <v>73</v>
      </c>
      <c r="AB34" s="441"/>
      <c r="AC34" s="70"/>
    </row>
    <row r="35" spans="2:29" ht="16.5" customHeight="1">
      <c r="B35" s="92" t="s">
        <v>744</v>
      </c>
      <c r="C35" s="427"/>
      <c r="D35" s="107" t="s">
        <v>745</v>
      </c>
      <c r="E35" s="108" t="s">
        <v>124</v>
      </c>
      <c r="F35" s="109">
        <v>24</v>
      </c>
      <c r="G35" s="109">
        <v>13</v>
      </c>
      <c r="H35" s="109">
        <v>18</v>
      </c>
      <c r="I35" s="109">
        <v>11</v>
      </c>
      <c r="J35" s="109">
        <v>14</v>
      </c>
      <c r="K35" s="110">
        <v>43.125</v>
      </c>
      <c r="L35" s="110">
        <v>20</v>
      </c>
      <c r="M35" s="110">
        <v>87.6</v>
      </c>
      <c r="N35" s="110">
        <v>10.5</v>
      </c>
      <c r="O35" s="110">
        <v>4.55</v>
      </c>
      <c r="P35" s="110">
        <v>10.15</v>
      </c>
      <c r="Q35" s="110">
        <v>9.3000000000000007</v>
      </c>
      <c r="R35" s="110">
        <v>7.9560000000000004</v>
      </c>
      <c r="S35" s="110">
        <v>18.86</v>
      </c>
      <c r="T35" s="110">
        <v>21.2</v>
      </c>
      <c r="U35" s="110">
        <v>7.7249999999999996</v>
      </c>
      <c r="V35" s="110">
        <v>4.9239999999999995</v>
      </c>
      <c r="W35" s="110">
        <v>2.5499999999999998</v>
      </c>
      <c r="X35" s="110">
        <v>1.19</v>
      </c>
      <c r="Y35" s="110">
        <v>1.04</v>
      </c>
      <c r="Z35" s="107" t="s">
        <v>724</v>
      </c>
      <c r="AA35" s="440" t="s">
        <v>73</v>
      </c>
      <c r="AB35" s="441"/>
      <c r="AC35" s="73"/>
    </row>
    <row r="36" spans="2:29">
      <c r="B36" s="92" t="s">
        <v>746</v>
      </c>
      <c r="C36" s="427"/>
      <c r="D36" s="107" t="s">
        <v>747</v>
      </c>
      <c r="E36" s="108" t="s">
        <v>109</v>
      </c>
      <c r="F36" s="109">
        <v>22</v>
      </c>
      <c r="G36" s="109">
        <v>15</v>
      </c>
      <c r="H36" s="109">
        <v>20</v>
      </c>
      <c r="I36" s="109">
        <v>9</v>
      </c>
      <c r="J36" s="109">
        <v>14</v>
      </c>
      <c r="K36" s="110">
        <v>40.975000000000001</v>
      </c>
      <c r="L36" s="110">
        <v>20</v>
      </c>
      <c r="M36" s="110">
        <v>88</v>
      </c>
      <c r="N36" s="110">
        <v>11.5</v>
      </c>
      <c r="O36" s="110">
        <v>5.25</v>
      </c>
      <c r="P36" s="110">
        <v>10.25</v>
      </c>
      <c r="Q36" s="110">
        <v>9.5</v>
      </c>
      <c r="R36" s="110">
        <v>8.86</v>
      </c>
      <c r="S36" s="110">
        <v>15.78</v>
      </c>
      <c r="T36" s="110">
        <v>21.2</v>
      </c>
      <c r="U36" s="110">
        <v>6.7750000000000004</v>
      </c>
      <c r="V36" s="110">
        <v>4.9400000000000004</v>
      </c>
      <c r="W36" s="110">
        <v>2.85</v>
      </c>
      <c r="X36" s="110">
        <v>1.19</v>
      </c>
      <c r="Y36" s="110">
        <v>1.1000000000000001</v>
      </c>
      <c r="Z36" s="107" t="s">
        <v>727</v>
      </c>
      <c r="AA36" s="440" t="s">
        <v>73</v>
      </c>
      <c r="AB36" s="441"/>
      <c r="AC36" s="70"/>
    </row>
    <row r="37" spans="2:29">
      <c r="B37" s="92" t="s">
        <v>748</v>
      </c>
      <c r="C37" s="427"/>
      <c r="D37" s="107" t="s">
        <v>749</v>
      </c>
      <c r="E37" s="108" t="s">
        <v>109</v>
      </c>
      <c r="F37" s="109">
        <v>19</v>
      </c>
      <c r="G37" s="109">
        <v>13</v>
      </c>
      <c r="H37" s="109">
        <v>22</v>
      </c>
      <c r="I37" s="109">
        <v>11</v>
      </c>
      <c r="J37" s="109">
        <v>15</v>
      </c>
      <c r="K37" s="110">
        <v>30</v>
      </c>
      <c r="L37" s="110">
        <v>65.599999999999994</v>
      </c>
      <c r="M37" s="110">
        <v>87.6</v>
      </c>
      <c r="N37" s="110">
        <v>10.5</v>
      </c>
      <c r="O37" s="110">
        <v>4.55</v>
      </c>
      <c r="P37" s="110">
        <v>10.15</v>
      </c>
      <c r="Q37" s="110">
        <v>9.3000000000000007</v>
      </c>
      <c r="R37" s="110">
        <v>7.9560000000000004</v>
      </c>
      <c r="S37" s="110">
        <v>19.34</v>
      </c>
      <c r="T37" s="110">
        <v>21.5</v>
      </c>
      <c r="U37" s="110">
        <v>7.7249999999999996</v>
      </c>
      <c r="V37" s="110">
        <v>5.024</v>
      </c>
      <c r="W37" s="110">
        <v>3.15</v>
      </c>
      <c r="X37" s="110">
        <v>1.3</v>
      </c>
      <c r="Y37" s="110">
        <v>1.1599999999999999</v>
      </c>
      <c r="Z37" s="107" t="s">
        <v>730</v>
      </c>
      <c r="AA37" s="440" t="s">
        <v>73</v>
      </c>
      <c r="AB37" s="441"/>
      <c r="AC37" s="70"/>
    </row>
    <row r="38" spans="2:29">
      <c r="B38" s="92" t="s">
        <v>750</v>
      </c>
      <c r="C38" s="427"/>
      <c r="D38" s="107" t="s">
        <v>751</v>
      </c>
      <c r="E38" s="108" t="s">
        <v>109</v>
      </c>
      <c r="F38" s="109">
        <v>19</v>
      </c>
      <c r="G38" s="109">
        <v>13</v>
      </c>
      <c r="H38" s="109">
        <v>22</v>
      </c>
      <c r="I38" s="109">
        <v>11</v>
      </c>
      <c r="J38" s="109">
        <v>15</v>
      </c>
      <c r="K38" s="110">
        <v>30</v>
      </c>
      <c r="L38" s="110">
        <v>65.599999999999994</v>
      </c>
      <c r="M38" s="110">
        <v>87.6</v>
      </c>
      <c r="N38" s="110">
        <v>10.5</v>
      </c>
      <c r="O38" s="110">
        <v>4.55</v>
      </c>
      <c r="P38" s="110">
        <v>10.15</v>
      </c>
      <c r="Q38" s="110">
        <v>9.3000000000000007</v>
      </c>
      <c r="R38" s="110">
        <v>7.9560000000000004</v>
      </c>
      <c r="S38" s="110">
        <v>19.34</v>
      </c>
      <c r="T38" s="110">
        <v>21.5</v>
      </c>
      <c r="U38" s="110">
        <v>7.7249999999999996</v>
      </c>
      <c r="V38" s="110">
        <v>5.024</v>
      </c>
      <c r="W38" s="110">
        <v>3.15</v>
      </c>
      <c r="X38" s="110">
        <v>1.3</v>
      </c>
      <c r="Y38" s="110">
        <v>1.1599999999999999</v>
      </c>
      <c r="Z38" s="107" t="s">
        <v>733</v>
      </c>
      <c r="AA38" s="440" t="s">
        <v>73</v>
      </c>
      <c r="AB38" s="441"/>
      <c r="AC38" s="93"/>
    </row>
    <row r="39" spans="2:29">
      <c r="B39" s="92" t="s">
        <v>752</v>
      </c>
      <c r="C39" s="427"/>
      <c r="D39" s="107" t="s">
        <v>753</v>
      </c>
      <c r="E39" s="108" t="s">
        <v>109</v>
      </c>
      <c r="F39" s="109">
        <v>19</v>
      </c>
      <c r="G39" s="109">
        <v>13</v>
      </c>
      <c r="H39" s="109">
        <v>18</v>
      </c>
      <c r="I39" s="109">
        <v>11</v>
      </c>
      <c r="J39" s="109">
        <v>19</v>
      </c>
      <c r="K39" s="110">
        <v>30</v>
      </c>
      <c r="L39" s="110">
        <v>65.599999999999994</v>
      </c>
      <c r="M39" s="110">
        <v>87.6</v>
      </c>
      <c r="N39" s="110">
        <v>10.5</v>
      </c>
      <c r="O39" s="110">
        <v>4.55</v>
      </c>
      <c r="P39" s="110">
        <v>10.15</v>
      </c>
      <c r="Q39" s="110">
        <v>9.3000000000000007</v>
      </c>
      <c r="R39" s="110">
        <v>7.9560000000000004</v>
      </c>
      <c r="S39" s="110">
        <v>21.26</v>
      </c>
      <c r="T39" s="110">
        <v>22.7</v>
      </c>
      <c r="U39" s="110">
        <v>7.7249999999999996</v>
      </c>
      <c r="V39" s="110">
        <v>5.4239999999999995</v>
      </c>
      <c r="W39" s="110">
        <v>2.5499999999999998</v>
      </c>
      <c r="X39" s="110">
        <v>1.74</v>
      </c>
      <c r="Y39" s="110">
        <v>1.04</v>
      </c>
      <c r="Z39" s="107" t="s">
        <v>736</v>
      </c>
      <c r="AA39" s="440" t="s">
        <v>73</v>
      </c>
      <c r="AB39" s="441"/>
      <c r="AC39" s="96"/>
    </row>
    <row r="40" spans="2:29">
      <c r="B40" s="92" t="s">
        <v>754</v>
      </c>
      <c r="C40" s="427"/>
      <c r="D40" s="107" t="s">
        <v>755</v>
      </c>
      <c r="E40" s="108" t="s">
        <v>109</v>
      </c>
      <c r="F40" s="109">
        <v>19</v>
      </c>
      <c r="G40" s="109">
        <v>11</v>
      </c>
      <c r="H40" s="109">
        <v>20</v>
      </c>
      <c r="I40" s="109">
        <v>11</v>
      </c>
      <c r="J40" s="109">
        <v>19</v>
      </c>
      <c r="K40" s="110">
        <v>28.8</v>
      </c>
      <c r="L40" s="110">
        <v>65.599999999999994</v>
      </c>
      <c r="M40" s="110">
        <v>87.2</v>
      </c>
      <c r="N40" s="110">
        <v>9.5</v>
      </c>
      <c r="O40" s="110">
        <v>3.85</v>
      </c>
      <c r="P40" s="110">
        <v>10.050000000000001</v>
      </c>
      <c r="Q40" s="110">
        <v>9.1</v>
      </c>
      <c r="R40" s="110">
        <v>7.0520000000000005</v>
      </c>
      <c r="S40" s="110">
        <v>21.26</v>
      </c>
      <c r="T40" s="110">
        <v>22.7</v>
      </c>
      <c r="U40" s="110">
        <v>7.7249999999999996</v>
      </c>
      <c r="V40" s="110">
        <v>5.4079999999999995</v>
      </c>
      <c r="W40" s="110">
        <v>2.85</v>
      </c>
      <c r="X40" s="110">
        <v>1.74</v>
      </c>
      <c r="Y40" s="110">
        <v>1.1000000000000001</v>
      </c>
      <c r="Z40" s="107" t="s">
        <v>739</v>
      </c>
      <c r="AA40" s="440" t="s">
        <v>73</v>
      </c>
      <c r="AB40" s="441"/>
      <c r="AC40" s="96"/>
    </row>
    <row r="41" spans="2:29">
      <c r="B41" s="92" t="s">
        <v>756</v>
      </c>
      <c r="C41" s="427"/>
      <c r="D41" s="107" t="s">
        <v>757</v>
      </c>
      <c r="E41" s="108" t="s">
        <v>124</v>
      </c>
      <c r="F41" s="109">
        <v>27</v>
      </c>
      <c r="G41" s="109">
        <v>16</v>
      </c>
      <c r="H41" s="109">
        <v>19</v>
      </c>
      <c r="I41" s="109">
        <v>12</v>
      </c>
      <c r="J41" s="109">
        <v>16</v>
      </c>
      <c r="K41" s="110">
        <v>49.95</v>
      </c>
      <c r="L41" s="110">
        <v>20</v>
      </c>
      <c r="M41" s="110">
        <v>88.2</v>
      </c>
      <c r="N41" s="110">
        <v>12</v>
      </c>
      <c r="O41" s="110">
        <v>5.6</v>
      </c>
      <c r="P41" s="110">
        <v>10.3</v>
      </c>
      <c r="Q41" s="110">
        <v>9.6</v>
      </c>
      <c r="R41" s="110">
        <v>9.3120000000000012</v>
      </c>
      <c r="S41" s="110">
        <v>21.36</v>
      </c>
      <c r="T41" s="110">
        <v>21.8</v>
      </c>
      <c r="U41" s="110">
        <v>8.1999999999999993</v>
      </c>
      <c r="V41" s="110">
        <v>5.1479999999999997</v>
      </c>
      <c r="W41" s="110">
        <v>2.7</v>
      </c>
      <c r="X41" s="110">
        <v>1.41</v>
      </c>
      <c r="Y41" s="110">
        <v>1.07</v>
      </c>
      <c r="Z41" s="107" t="s">
        <v>718</v>
      </c>
      <c r="AA41" s="440" t="s">
        <v>73</v>
      </c>
      <c r="AB41" s="441"/>
      <c r="AC41" s="96"/>
    </row>
    <row r="42" spans="2:29">
      <c r="B42" s="92" t="s">
        <v>758</v>
      </c>
      <c r="C42" s="427"/>
      <c r="D42" s="107" t="s">
        <v>759</v>
      </c>
      <c r="E42" s="108" t="s">
        <v>124</v>
      </c>
      <c r="F42" s="109">
        <v>23</v>
      </c>
      <c r="G42" s="109">
        <v>16</v>
      </c>
      <c r="H42" s="109">
        <v>20</v>
      </c>
      <c r="I42" s="109">
        <v>14</v>
      </c>
      <c r="J42" s="109">
        <v>17</v>
      </c>
      <c r="K42" s="110">
        <v>43.25</v>
      </c>
      <c r="L42" s="110">
        <v>20</v>
      </c>
      <c r="M42" s="110">
        <v>88.2</v>
      </c>
      <c r="N42" s="110">
        <v>12</v>
      </c>
      <c r="O42" s="110">
        <v>5.6</v>
      </c>
      <c r="P42" s="110">
        <v>10.3</v>
      </c>
      <c r="Q42" s="110">
        <v>9.6</v>
      </c>
      <c r="R42" s="110">
        <v>9.3120000000000012</v>
      </c>
      <c r="S42" s="110">
        <v>24.92</v>
      </c>
      <c r="T42" s="110">
        <v>22.1</v>
      </c>
      <c r="U42" s="110">
        <v>9.15</v>
      </c>
      <c r="V42" s="110">
        <v>5.2479999999999993</v>
      </c>
      <c r="W42" s="110">
        <v>2.85</v>
      </c>
      <c r="X42" s="110">
        <v>1.52</v>
      </c>
      <c r="Y42" s="110">
        <v>1.1000000000000001</v>
      </c>
      <c r="Z42" s="107" t="s">
        <v>721</v>
      </c>
      <c r="AA42" s="440" t="s">
        <v>73</v>
      </c>
      <c r="AB42" s="441"/>
      <c r="AC42" s="70"/>
    </row>
    <row r="43" spans="2:29">
      <c r="B43" s="92" t="s">
        <v>760</v>
      </c>
      <c r="C43" s="427"/>
      <c r="D43" s="107" t="s">
        <v>761</v>
      </c>
      <c r="E43" s="108" t="s">
        <v>109</v>
      </c>
      <c r="F43" s="109">
        <v>26</v>
      </c>
      <c r="G43" s="109">
        <v>17</v>
      </c>
      <c r="H43" s="109">
        <v>19</v>
      </c>
      <c r="I43" s="109">
        <v>12</v>
      </c>
      <c r="J43" s="109">
        <v>16</v>
      </c>
      <c r="K43" s="110">
        <v>48.875</v>
      </c>
      <c r="L43" s="110">
        <v>20</v>
      </c>
      <c r="M43" s="110">
        <v>88.4</v>
      </c>
      <c r="N43" s="110">
        <v>12.5</v>
      </c>
      <c r="O43" s="110">
        <v>5.95</v>
      </c>
      <c r="P43" s="110">
        <v>10.35</v>
      </c>
      <c r="Q43" s="110">
        <v>9.6999999999999993</v>
      </c>
      <c r="R43" s="110">
        <v>9.7640000000000011</v>
      </c>
      <c r="S43" s="110">
        <v>21.36</v>
      </c>
      <c r="T43" s="110">
        <v>21.8</v>
      </c>
      <c r="U43" s="110">
        <v>8.1999999999999993</v>
      </c>
      <c r="V43" s="110">
        <v>5.1560000000000006</v>
      </c>
      <c r="W43" s="110">
        <v>2.7</v>
      </c>
      <c r="X43" s="110">
        <v>1.41</v>
      </c>
      <c r="Y43" s="110">
        <v>1.07</v>
      </c>
      <c r="Z43" s="107" t="s">
        <v>724</v>
      </c>
      <c r="AA43" s="440" t="s">
        <v>73</v>
      </c>
      <c r="AB43" s="441"/>
      <c r="AC43" s="70"/>
    </row>
    <row r="44" spans="2:29">
      <c r="B44" s="92" t="s">
        <v>762</v>
      </c>
      <c r="C44" s="427"/>
      <c r="D44" s="107" t="s">
        <v>763</v>
      </c>
      <c r="E44" s="108" t="s">
        <v>109</v>
      </c>
      <c r="F44" s="109">
        <v>24</v>
      </c>
      <c r="G44" s="109">
        <v>18</v>
      </c>
      <c r="H44" s="109">
        <v>22</v>
      </c>
      <c r="I44" s="109">
        <v>10</v>
      </c>
      <c r="J44" s="109">
        <v>16</v>
      </c>
      <c r="K44" s="110">
        <v>46.125</v>
      </c>
      <c r="L44" s="110">
        <v>20</v>
      </c>
      <c r="M44" s="110">
        <v>88.6</v>
      </c>
      <c r="N44" s="110">
        <v>13</v>
      </c>
      <c r="O44" s="110">
        <v>6.3</v>
      </c>
      <c r="P44" s="110">
        <v>10.4</v>
      </c>
      <c r="Q44" s="110">
        <v>9.8000000000000007</v>
      </c>
      <c r="R44" s="110">
        <v>10.216000000000001</v>
      </c>
      <c r="S44" s="110">
        <v>18.28</v>
      </c>
      <c r="T44" s="110">
        <v>21.8</v>
      </c>
      <c r="U44" s="110">
        <v>7.25</v>
      </c>
      <c r="V44" s="110">
        <v>5.1639999999999997</v>
      </c>
      <c r="W44" s="110">
        <v>3.15</v>
      </c>
      <c r="X44" s="110">
        <v>1.41</v>
      </c>
      <c r="Y44" s="110">
        <v>1.1599999999999999</v>
      </c>
      <c r="Z44" s="107" t="s">
        <v>727</v>
      </c>
      <c r="AA44" s="440" t="s">
        <v>73</v>
      </c>
      <c r="AB44" s="441"/>
      <c r="AC44" s="97"/>
    </row>
    <row r="45" spans="2:29">
      <c r="B45" s="92" t="s">
        <v>764</v>
      </c>
      <c r="C45" s="427"/>
      <c r="D45" s="107" t="s">
        <v>765</v>
      </c>
      <c r="E45" s="108" t="s">
        <v>109</v>
      </c>
      <c r="F45" s="109">
        <v>21</v>
      </c>
      <c r="G45" s="109">
        <v>15</v>
      </c>
      <c r="H45" s="109">
        <v>24</v>
      </c>
      <c r="I45" s="109">
        <v>13</v>
      </c>
      <c r="J45" s="109">
        <v>17</v>
      </c>
      <c r="K45" s="110">
        <v>34.049999999999997</v>
      </c>
      <c r="L45" s="110">
        <v>70.400000000000006</v>
      </c>
      <c r="M45" s="110">
        <v>88</v>
      </c>
      <c r="N45" s="110">
        <v>11.5</v>
      </c>
      <c r="O45" s="110">
        <v>5.25</v>
      </c>
      <c r="P45" s="110">
        <v>10.25</v>
      </c>
      <c r="Q45" s="110">
        <v>9.5</v>
      </c>
      <c r="R45" s="110">
        <v>8.86</v>
      </c>
      <c r="S45" s="110">
        <v>23.38</v>
      </c>
      <c r="T45" s="110">
        <v>22.1</v>
      </c>
      <c r="U45" s="110">
        <v>8.6750000000000007</v>
      </c>
      <c r="V45" s="110">
        <v>5.24</v>
      </c>
      <c r="W45" s="110">
        <v>3.45</v>
      </c>
      <c r="X45" s="110">
        <v>1.52</v>
      </c>
      <c r="Y45" s="110">
        <v>1.22</v>
      </c>
      <c r="Z45" s="107" t="s">
        <v>730</v>
      </c>
      <c r="AA45" s="440" t="s">
        <v>73</v>
      </c>
      <c r="AB45" s="441"/>
      <c r="AC45" s="70"/>
    </row>
    <row r="46" spans="2:29">
      <c r="B46" s="92" t="s">
        <v>766</v>
      </c>
      <c r="C46" s="427"/>
      <c r="D46" s="107" t="s">
        <v>767</v>
      </c>
      <c r="E46" s="108" t="s">
        <v>109</v>
      </c>
      <c r="F46" s="109">
        <v>21</v>
      </c>
      <c r="G46" s="109">
        <v>15</v>
      </c>
      <c r="H46" s="109">
        <v>23</v>
      </c>
      <c r="I46" s="109">
        <v>14</v>
      </c>
      <c r="J46" s="109">
        <v>17</v>
      </c>
      <c r="K46" s="110">
        <v>34.049999999999997</v>
      </c>
      <c r="L46" s="110">
        <v>70.400000000000006</v>
      </c>
      <c r="M46" s="110">
        <v>88</v>
      </c>
      <c r="N46" s="110">
        <v>11.5</v>
      </c>
      <c r="O46" s="110">
        <v>5.25</v>
      </c>
      <c r="P46" s="110">
        <v>10.25</v>
      </c>
      <c r="Q46" s="110">
        <v>9.5</v>
      </c>
      <c r="R46" s="110">
        <v>8.86</v>
      </c>
      <c r="S46" s="110">
        <v>24.92</v>
      </c>
      <c r="T46" s="110">
        <v>22.1</v>
      </c>
      <c r="U46" s="110">
        <v>9.15</v>
      </c>
      <c r="V46" s="110">
        <v>5.24</v>
      </c>
      <c r="W46" s="110">
        <v>3.3</v>
      </c>
      <c r="X46" s="110">
        <v>1.52</v>
      </c>
      <c r="Y46" s="110">
        <v>1.19</v>
      </c>
      <c r="Z46" s="107" t="s">
        <v>733</v>
      </c>
      <c r="AA46" s="440" t="s">
        <v>73</v>
      </c>
      <c r="AB46" s="441"/>
      <c r="AC46" s="70"/>
    </row>
    <row r="47" spans="2:29" ht="17.25" customHeight="1">
      <c r="B47" s="92" t="s">
        <v>768</v>
      </c>
      <c r="C47" s="427"/>
      <c r="D47" s="107" t="s">
        <v>769</v>
      </c>
      <c r="E47" s="108" t="s">
        <v>109</v>
      </c>
      <c r="F47" s="109">
        <v>21</v>
      </c>
      <c r="G47" s="109">
        <v>15</v>
      </c>
      <c r="H47" s="109">
        <v>20</v>
      </c>
      <c r="I47" s="109">
        <v>12</v>
      </c>
      <c r="J47" s="109">
        <v>22</v>
      </c>
      <c r="K47" s="110">
        <v>34.049999999999997</v>
      </c>
      <c r="L47" s="110">
        <v>70.400000000000006</v>
      </c>
      <c r="M47" s="110">
        <v>88</v>
      </c>
      <c r="N47" s="110">
        <v>11.5</v>
      </c>
      <c r="O47" s="110">
        <v>5.25</v>
      </c>
      <c r="P47" s="110">
        <v>10.25</v>
      </c>
      <c r="Q47" s="110">
        <v>9.5</v>
      </c>
      <c r="R47" s="110">
        <v>8.86</v>
      </c>
      <c r="S47" s="110">
        <v>24.24</v>
      </c>
      <c r="T47" s="110">
        <v>23.6</v>
      </c>
      <c r="U47" s="110">
        <v>8.1999999999999993</v>
      </c>
      <c r="V47" s="110">
        <v>5.74</v>
      </c>
      <c r="W47" s="110">
        <v>2.85</v>
      </c>
      <c r="X47" s="110">
        <v>2.0699999999999998</v>
      </c>
      <c r="Y47" s="110">
        <v>1.1000000000000001</v>
      </c>
      <c r="Z47" s="107" t="s">
        <v>736</v>
      </c>
      <c r="AA47" s="440" t="s">
        <v>73</v>
      </c>
      <c r="AB47" s="441"/>
      <c r="AC47" s="70"/>
    </row>
    <row r="48" spans="2:29" ht="17.25" customHeight="1">
      <c r="B48" s="92" t="s">
        <v>770</v>
      </c>
      <c r="C48" s="427"/>
      <c r="D48" s="107" t="s">
        <v>771</v>
      </c>
      <c r="E48" s="108" t="s">
        <v>124</v>
      </c>
      <c r="F48" s="109">
        <v>20</v>
      </c>
      <c r="G48" s="109">
        <v>14</v>
      </c>
      <c r="H48" s="109">
        <v>21</v>
      </c>
      <c r="I48" s="109">
        <v>13</v>
      </c>
      <c r="J48" s="109">
        <v>22</v>
      </c>
      <c r="K48" s="110">
        <v>32.024999999999999</v>
      </c>
      <c r="L48" s="110">
        <v>68</v>
      </c>
      <c r="M48" s="110">
        <v>87.8</v>
      </c>
      <c r="N48" s="110">
        <v>11</v>
      </c>
      <c r="O48" s="110">
        <v>4.9000000000000004</v>
      </c>
      <c r="P48" s="110">
        <v>10.199999999999999</v>
      </c>
      <c r="Q48" s="110">
        <v>9.4</v>
      </c>
      <c r="R48" s="110">
        <v>8.4079999999999995</v>
      </c>
      <c r="S48" s="110">
        <v>25.78</v>
      </c>
      <c r="T48" s="110">
        <v>23.6</v>
      </c>
      <c r="U48" s="110">
        <v>8.6750000000000007</v>
      </c>
      <c r="V48" s="110">
        <v>5.7320000000000002</v>
      </c>
      <c r="W48" s="110">
        <v>3</v>
      </c>
      <c r="X48" s="110">
        <v>2.0699999999999998</v>
      </c>
      <c r="Y48" s="110">
        <v>1.1299999999999999</v>
      </c>
      <c r="Z48" s="107" t="s">
        <v>739</v>
      </c>
      <c r="AA48" s="440" t="s">
        <v>73</v>
      </c>
      <c r="AB48" s="441"/>
      <c r="AC48" s="70"/>
    </row>
    <row r="49" spans="2:29">
      <c r="B49" s="92" t="s">
        <v>772</v>
      </c>
      <c r="C49" s="427"/>
      <c r="D49" s="107" t="s">
        <v>773</v>
      </c>
      <c r="E49" s="108" t="s">
        <v>124</v>
      </c>
      <c r="F49" s="109">
        <v>28</v>
      </c>
      <c r="G49" s="109">
        <v>19</v>
      </c>
      <c r="H49" s="109">
        <v>20</v>
      </c>
      <c r="I49" s="109">
        <v>14</v>
      </c>
      <c r="J49" s="109">
        <v>19</v>
      </c>
      <c r="K49" s="110">
        <v>53.424999999999997</v>
      </c>
      <c r="L49" s="110">
        <v>20</v>
      </c>
      <c r="M49" s="110">
        <v>88.8</v>
      </c>
      <c r="N49" s="110">
        <v>13.5</v>
      </c>
      <c r="O49" s="110">
        <v>6.65</v>
      </c>
      <c r="P49" s="110">
        <v>10.45</v>
      </c>
      <c r="Q49" s="110">
        <v>9.9</v>
      </c>
      <c r="R49" s="110">
        <v>10.667999999999999</v>
      </c>
      <c r="S49" s="110">
        <v>25.88</v>
      </c>
      <c r="T49" s="110">
        <v>22.7</v>
      </c>
      <c r="U49" s="110">
        <v>9.15</v>
      </c>
      <c r="V49" s="110">
        <v>5.4720000000000004</v>
      </c>
      <c r="W49" s="110">
        <v>2.85</v>
      </c>
      <c r="X49" s="110">
        <v>1.74</v>
      </c>
      <c r="Y49" s="110">
        <v>1.1000000000000001</v>
      </c>
      <c r="Z49" s="107" t="s">
        <v>718</v>
      </c>
      <c r="AA49" s="440" t="s">
        <v>73</v>
      </c>
      <c r="AB49" s="441"/>
      <c r="AC49" s="70"/>
    </row>
    <row r="50" spans="2:29">
      <c r="B50" s="92" t="s">
        <v>774</v>
      </c>
      <c r="C50" s="427"/>
      <c r="D50" s="107" t="s">
        <v>775</v>
      </c>
      <c r="E50" s="108" t="s">
        <v>124</v>
      </c>
      <c r="F50" s="109">
        <v>26</v>
      </c>
      <c r="G50" s="109">
        <v>17</v>
      </c>
      <c r="H50" s="109">
        <v>22</v>
      </c>
      <c r="I50" s="109">
        <v>17</v>
      </c>
      <c r="J50" s="109">
        <v>19</v>
      </c>
      <c r="K50" s="110">
        <v>48.875</v>
      </c>
      <c r="L50" s="110">
        <v>20</v>
      </c>
      <c r="M50" s="110">
        <v>88.4</v>
      </c>
      <c r="N50" s="110">
        <v>12.5</v>
      </c>
      <c r="O50" s="110">
        <v>5.95</v>
      </c>
      <c r="P50" s="110">
        <v>10.35</v>
      </c>
      <c r="Q50" s="110">
        <v>9.6999999999999993</v>
      </c>
      <c r="R50" s="110">
        <v>9.7640000000000011</v>
      </c>
      <c r="S50" s="110">
        <v>30.5</v>
      </c>
      <c r="T50" s="110">
        <v>22.7</v>
      </c>
      <c r="U50" s="110">
        <v>10.574999999999999</v>
      </c>
      <c r="V50" s="110">
        <v>5.4560000000000004</v>
      </c>
      <c r="W50" s="110">
        <v>3.15</v>
      </c>
      <c r="X50" s="110">
        <v>1.74</v>
      </c>
      <c r="Y50" s="110">
        <v>1.1599999999999999</v>
      </c>
      <c r="Z50" s="107" t="s">
        <v>721</v>
      </c>
      <c r="AA50" s="440" t="s">
        <v>73</v>
      </c>
      <c r="AB50" s="441"/>
      <c r="AC50" s="70"/>
    </row>
    <row r="51" spans="2:29" ht="16.5" customHeight="1">
      <c r="B51" s="92" t="s">
        <v>776</v>
      </c>
      <c r="C51" s="427"/>
      <c r="D51" s="107" t="s">
        <v>777</v>
      </c>
      <c r="E51" s="108" t="s">
        <v>109</v>
      </c>
      <c r="F51" s="109">
        <v>27</v>
      </c>
      <c r="G51" s="109">
        <v>18</v>
      </c>
      <c r="H51" s="109">
        <v>20</v>
      </c>
      <c r="I51" s="109">
        <v>16</v>
      </c>
      <c r="J51" s="109">
        <v>19</v>
      </c>
      <c r="K51" s="110">
        <v>51.15</v>
      </c>
      <c r="L51" s="110">
        <v>20</v>
      </c>
      <c r="M51" s="110">
        <v>88.6</v>
      </c>
      <c r="N51" s="110">
        <v>13</v>
      </c>
      <c r="O51" s="110">
        <v>6.3</v>
      </c>
      <c r="P51" s="110">
        <v>10.4</v>
      </c>
      <c r="Q51" s="110">
        <v>9.8000000000000007</v>
      </c>
      <c r="R51" s="110">
        <v>10.216000000000001</v>
      </c>
      <c r="S51" s="110">
        <v>28.96</v>
      </c>
      <c r="T51" s="110">
        <v>22.7</v>
      </c>
      <c r="U51" s="110">
        <v>10.1</v>
      </c>
      <c r="V51" s="110">
        <v>5.4639999999999995</v>
      </c>
      <c r="W51" s="110">
        <v>2.85</v>
      </c>
      <c r="X51" s="110">
        <v>1.74</v>
      </c>
      <c r="Y51" s="110">
        <v>1.1000000000000001</v>
      </c>
      <c r="Z51" s="107" t="s">
        <v>724</v>
      </c>
      <c r="AA51" s="440" t="s">
        <v>73</v>
      </c>
      <c r="AB51" s="441"/>
      <c r="AC51" s="70"/>
    </row>
    <row r="52" spans="2:29" ht="16.5" customHeight="1">
      <c r="B52" s="92" t="s">
        <v>778</v>
      </c>
      <c r="C52" s="427"/>
      <c r="D52" s="107" t="s">
        <v>779</v>
      </c>
      <c r="E52" s="108" t="s">
        <v>109</v>
      </c>
      <c r="F52" s="109">
        <v>26</v>
      </c>
      <c r="G52" s="109">
        <v>19</v>
      </c>
      <c r="H52" s="109">
        <v>24</v>
      </c>
      <c r="I52" s="109">
        <v>13</v>
      </c>
      <c r="J52" s="109">
        <v>18</v>
      </c>
      <c r="K52" s="110">
        <v>50.075000000000003</v>
      </c>
      <c r="L52" s="110">
        <v>20</v>
      </c>
      <c r="M52" s="110">
        <v>88.8</v>
      </c>
      <c r="N52" s="110">
        <v>13.5</v>
      </c>
      <c r="O52" s="110">
        <v>6.65</v>
      </c>
      <c r="P52" s="110">
        <v>10.45</v>
      </c>
      <c r="Q52" s="110">
        <v>9.9</v>
      </c>
      <c r="R52" s="110">
        <v>10.667999999999999</v>
      </c>
      <c r="S52" s="110">
        <v>23.86</v>
      </c>
      <c r="T52" s="110">
        <v>22.4</v>
      </c>
      <c r="U52" s="110">
        <v>8.6750000000000007</v>
      </c>
      <c r="V52" s="110">
        <v>5.3720000000000008</v>
      </c>
      <c r="W52" s="110">
        <v>3.45</v>
      </c>
      <c r="X52" s="110">
        <v>1.63</v>
      </c>
      <c r="Y52" s="110">
        <v>1.22</v>
      </c>
      <c r="Z52" s="107" t="s">
        <v>727</v>
      </c>
      <c r="AA52" s="440" t="s">
        <v>73</v>
      </c>
      <c r="AB52" s="441"/>
      <c r="AC52" s="70"/>
    </row>
    <row r="53" spans="2:29">
      <c r="B53" s="92" t="s">
        <v>780</v>
      </c>
      <c r="C53" s="427"/>
      <c r="D53" s="107" t="s">
        <v>781</v>
      </c>
      <c r="E53" s="108" t="s">
        <v>109</v>
      </c>
      <c r="F53" s="109">
        <v>23</v>
      </c>
      <c r="G53" s="109">
        <v>16</v>
      </c>
      <c r="H53" s="109">
        <v>26</v>
      </c>
      <c r="I53" s="109">
        <v>16</v>
      </c>
      <c r="J53" s="109">
        <v>19</v>
      </c>
      <c r="K53" s="110">
        <v>37.5</v>
      </c>
      <c r="L53" s="110">
        <v>75.2</v>
      </c>
      <c r="M53" s="110">
        <v>88.2</v>
      </c>
      <c r="N53" s="110">
        <v>12</v>
      </c>
      <c r="O53" s="110">
        <v>5.6</v>
      </c>
      <c r="P53" s="110">
        <v>10.3</v>
      </c>
      <c r="Q53" s="110">
        <v>9.6</v>
      </c>
      <c r="R53" s="110">
        <v>9.3120000000000012</v>
      </c>
      <c r="S53" s="110">
        <v>28.96</v>
      </c>
      <c r="T53" s="110">
        <v>22.7</v>
      </c>
      <c r="U53" s="110">
        <v>10.1</v>
      </c>
      <c r="V53" s="110">
        <v>5.4479999999999995</v>
      </c>
      <c r="W53" s="110">
        <v>3.75</v>
      </c>
      <c r="X53" s="110">
        <v>1.74</v>
      </c>
      <c r="Y53" s="110">
        <v>1.28</v>
      </c>
      <c r="Z53" s="107" t="s">
        <v>730</v>
      </c>
      <c r="AA53" s="440" t="s">
        <v>73</v>
      </c>
      <c r="AB53" s="441"/>
      <c r="AC53" s="70"/>
    </row>
    <row r="54" spans="2:29">
      <c r="B54" s="92" t="s">
        <v>782</v>
      </c>
      <c r="C54" s="427"/>
      <c r="D54" s="107" t="s">
        <v>783</v>
      </c>
      <c r="E54" s="108" t="s">
        <v>109</v>
      </c>
      <c r="F54" s="109">
        <v>25</v>
      </c>
      <c r="G54" s="109">
        <v>18</v>
      </c>
      <c r="H54" s="109">
        <v>25</v>
      </c>
      <c r="I54" s="109">
        <v>15</v>
      </c>
      <c r="J54" s="109">
        <v>18</v>
      </c>
      <c r="K54" s="110">
        <v>41.55</v>
      </c>
      <c r="L54" s="110">
        <v>80</v>
      </c>
      <c r="M54" s="110">
        <v>88.6</v>
      </c>
      <c r="N54" s="110">
        <v>13</v>
      </c>
      <c r="O54" s="110">
        <v>6.3</v>
      </c>
      <c r="P54" s="110">
        <v>10.4</v>
      </c>
      <c r="Q54" s="110">
        <v>9.8000000000000007</v>
      </c>
      <c r="R54" s="110">
        <v>10.216000000000001</v>
      </c>
      <c r="S54" s="110">
        <v>26.94</v>
      </c>
      <c r="T54" s="110">
        <v>22.4</v>
      </c>
      <c r="U54" s="110">
        <v>9.625</v>
      </c>
      <c r="V54" s="110">
        <v>5.3639999999999999</v>
      </c>
      <c r="W54" s="110">
        <v>3.6</v>
      </c>
      <c r="X54" s="110">
        <v>1.63</v>
      </c>
      <c r="Y54" s="110">
        <v>1.25</v>
      </c>
      <c r="Z54" s="107" t="s">
        <v>733</v>
      </c>
      <c r="AA54" s="440" t="s">
        <v>73</v>
      </c>
      <c r="AB54" s="441"/>
      <c r="AC54" s="70"/>
    </row>
    <row r="55" spans="2:29">
      <c r="B55" s="92" t="s">
        <v>784</v>
      </c>
      <c r="C55" s="427"/>
      <c r="D55" s="107" t="s">
        <v>785</v>
      </c>
      <c r="E55" s="108" t="s">
        <v>109</v>
      </c>
      <c r="F55" s="109">
        <v>22</v>
      </c>
      <c r="G55" s="109">
        <v>16</v>
      </c>
      <c r="H55" s="109">
        <v>21</v>
      </c>
      <c r="I55" s="109">
        <v>16</v>
      </c>
      <c r="J55" s="109">
        <v>25</v>
      </c>
      <c r="K55" s="110">
        <v>36.075000000000003</v>
      </c>
      <c r="L55" s="110">
        <v>72.8</v>
      </c>
      <c r="M55" s="110">
        <v>88.2</v>
      </c>
      <c r="N55" s="110">
        <v>12</v>
      </c>
      <c r="O55" s="110">
        <v>5.6</v>
      </c>
      <c r="P55" s="110">
        <v>10.3</v>
      </c>
      <c r="Q55" s="110">
        <v>9.6</v>
      </c>
      <c r="R55" s="110">
        <v>9.3120000000000012</v>
      </c>
      <c r="S55" s="110">
        <v>31.84</v>
      </c>
      <c r="T55" s="110">
        <v>24.5</v>
      </c>
      <c r="U55" s="110">
        <v>10.1</v>
      </c>
      <c r="V55" s="110">
        <v>6.0479999999999992</v>
      </c>
      <c r="W55" s="110">
        <v>3</v>
      </c>
      <c r="X55" s="110">
        <v>2.4</v>
      </c>
      <c r="Y55" s="110">
        <v>1.1299999999999999</v>
      </c>
      <c r="Z55" s="107" t="s">
        <v>736</v>
      </c>
      <c r="AA55" s="440" t="s">
        <v>73</v>
      </c>
      <c r="AB55" s="441"/>
      <c r="AC55" s="70"/>
    </row>
    <row r="56" spans="2:29">
      <c r="B56" s="92" t="s">
        <v>786</v>
      </c>
      <c r="C56" s="427"/>
      <c r="D56" s="107" t="s">
        <v>787</v>
      </c>
      <c r="E56" s="108" t="s">
        <v>109</v>
      </c>
      <c r="F56" s="109">
        <v>22</v>
      </c>
      <c r="G56" s="109">
        <v>17</v>
      </c>
      <c r="H56" s="109">
        <v>23</v>
      </c>
      <c r="I56" s="109">
        <v>13</v>
      </c>
      <c r="J56" s="109">
        <v>25</v>
      </c>
      <c r="K56" s="110">
        <v>36.674999999999997</v>
      </c>
      <c r="L56" s="110">
        <v>72.8</v>
      </c>
      <c r="M56" s="110">
        <v>88.4</v>
      </c>
      <c r="N56" s="110">
        <v>12.5</v>
      </c>
      <c r="O56" s="110">
        <v>5.95</v>
      </c>
      <c r="P56" s="110">
        <v>10.35</v>
      </c>
      <c r="Q56" s="110">
        <v>9.6999999999999993</v>
      </c>
      <c r="R56" s="110">
        <v>9.7640000000000011</v>
      </c>
      <c r="S56" s="110">
        <v>27.22</v>
      </c>
      <c r="T56" s="110">
        <v>24.5</v>
      </c>
      <c r="U56" s="110">
        <v>8.6750000000000007</v>
      </c>
      <c r="V56" s="110">
        <v>6.056</v>
      </c>
      <c r="W56" s="110">
        <v>3.3</v>
      </c>
      <c r="X56" s="110">
        <v>2.4</v>
      </c>
      <c r="Y56" s="110">
        <v>1.19</v>
      </c>
      <c r="Z56" s="107" t="s">
        <v>739</v>
      </c>
      <c r="AA56" s="440" t="s">
        <v>73</v>
      </c>
      <c r="AB56" s="441"/>
      <c r="AC56" s="70"/>
    </row>
    <row r="57" spans="2:29">
      <c r="B57" s="92" t="s">
        <v>788</v>
      </c>
      <c r="C57" s="427" t="s">
        <v>789</v>
      </c>
      <c r="D57" s="111" t="s">
        <v>790</v>
      </c>
      <c r="E57" s="112" t="s">
        <v>109</v>
      </c>
      <c r="F57" s="113">
        <v>7</v>
      </c>
      <c r="G57" s="113">
        <v>11</v>
      </c>
      <c r="H57" s="113">
        <v>6</v>
      </c>
      <c r="I57" s="113">
        <v>8</v>
      </c>
      <c r="J57" s="113">
        <v>8</v>
      </c>
      <c r="K57" s="114">
        <v>11.7</v>
      </c>
      <c r="L57" s="114">
        <v>20</v>
      </c>
      <c r="M57" s="114">
        <v>87.2</v>
      </c>
      <c r="N57" s="114">
        <v>9.5</v>
      </c>
      <c r="O57" s="114">
        <v>3.85</v>
      </c>
      <c r="P57" s="114">
        <v>10.071999999999999</v>
      </c>
      <c r="Q57" s="114">
        <v>9.1</v>
      </c>
      <c r="R57" s="114">
        <v>7.7120000000000006</v>
      </c>
      <c r="S57" s="114">
        <v>11.36</v>
      </c>
      <c r="T57" s="114">
        <v>19.399999999999999</v>
      </c>
      <c r="U57" s="114">
        <v>6.3</v>
      </c>
      <c r="V57" s="114">
        <v>4.3079999999999998</v>
      </c>
      <c r="W57" s="114">
        <v>0.75</v>
      </c>
      <c r="X57" s="114">
        <v>0.53</v>
      </c>
      <c r="Y57" s="114">
        <v>0.68</v>
      </c>
      <c r="Z57" s="111" t="s">
        <v>791</v>
      </c>
      <c r="AA57" s="440" t="s">
        <v>71</v>
      </c>
      <c r="AB57" s="441"/>
      <c r="AC57" s="70"/>
    </row>
    <row r="58" spans="2:29">
      <c r="B58" s="92" t="s">
        <v>792</v>
      </c>
      <c r="C58" s="427"/>
      <c r="D58" s="111" t="s">
        <v>793</v>
      </c>
      <c r="E58" s="112" t="s">
        <v>109</v>
      </c>
      <c r="F58" s="113">
        <v>5</v>
      </c>
      <c r="G58" s="113">
        <v>9</v>
      </c>
      <c r="H58" s="113">
        <v>7</v>
      </c>
      <c r="I58" s="113">
        <v>10</v>
      </c>
      <c r="J58" s="113">
        <v>9</v>
      </c>
      <c r="K58" s="114">
        <v>6.4</v>
      </c>
      <c r="L58" s="114">
        <v>20</v>
      </c>
      <c r="M58" s="114">
        <v>86.8</v>
      </c>
      <c r="N58" s="114">
        <v>8.5</v>
      </c>
      <c r="O58" s="114">
        <v>3.15</v>
      </c>
      <c r="P58" s="114">
        <v>9.968</v>
      </c>
      <c r="Q58" s="114">
        <v>8.9</v>
      </c>
      <c r="R58" s="114">
        <v>6.6879999999999997</v>
      </c>
      <c r="S58" s="114">
        <v>18.920000000000002</v>
      </c>
      <c r="T58" s="114">
        <v>19.7</v>
      </c>
      <c r="U58" s="114">
        <v>7.25</v>
      </c>
      <c r="V58" s="114">
        <v>4.3919999999999995</v>
      </c>
      <c r="W58" s="114">
        <v>0.9</v>
      </c>
      <c r="X58" s="114">
        <v>0.64</v>
      </c>
      <c r="Y58" s="114">
        <v>0.71</v>
      </c>
      <c r="Z58" s="111" t="s">
        <v>794</v>
      </c>
      <c r="AA58" s="440" t="s">
        <v>73</v>
      </c>
      <c r="AB58" s="441"/>
      <c r="AC58" s="70"/>
    </row>
    <row r="59" spans="2:29">
      <c r="B59" s="92" t="s">
        <v>795</v>
      </c>
      <c r="C59" s="427"/>
      <c r="D59" s="111" t="s">
        <v>796</v>
      </c>
      <c r="E59" s="115" t="s">
        <v>124</v>
      </c>
      <c r="F59" s="113">
        <v>9</v>
      </c>
      <c r="G59" s="113">
        <v>15</v>
      </c>
      <c r="H59" s="113">
        <v>7</v>
      </c>
      <c r="I59" s="113">
        <v>9</v>
      </c>
      <c r="J59" s="113">
        <v>10</v>
      </c>
      <c r="K59" s="114">
        <v>16.95</v>
      </c>
      <c r="L59" s="114">
        <v>20</v>
      </c>
      <c r="M59" s="114">
        <v>88</v>
      </c>
      <c r="N59" s="114">
        <v>11.5</v>
      </c>
      <c r="O59" s="114">
        <v>5.25</v>
      </c>
      <c r="P59" s="114">
        <v>10.28</v>
      </c>
      <c r="Q59" s="114">
        <v>9.5</v>
      </c>
      <c r="R59" s="114">
        <v>9.76</v>
      </c>
      <c r="S59" s="114">
        <v>13.86</v>
      </c>
      <c r="T59" s="114">
        <v>20</v>
      </c>
      <c r="U59" s="114">
        <v>6.7750000000000004</v>
      </c>
      <c r="V59" s="114">
        <v>4.54</v>
      </c>
      <c r="W59" s="114">
        <v>0.9</v>
      </c>
      <c r="X59" s="114">
        <v>0.75</v>
      </c>
      <c r="Y59" s="114">
        <v>0.71</v>
      </c>
      <c r="Z59" s="111" t="s">
        <v>797</v>
      </c>
      <c r="AA59" s="440" t="s">
        <v>71</v>
      </c>
      <c r="AB59" s="441"/>
      <c r="AC59" s="70"/>
    </row>
    <row r="60" spans="2:29">
      <c r="B60" s="92" t="s">
        <v>798</v>
      </c>
      <c r="C60" s="427"/>
      <c r="D60" s="111" t="s">
        <v>799</v>
      </c>
      <c r="E60" s="115" t="s">
        <v>124</v>
      </c>
      <c r="F60" s="113">
        <v>9</v>
      </c>
      <c r="G60" s="113">
        <v>14</v>
      </c>
      <c r="H60" s="113">
        <v>8</v>
      </c>
      <c r="I60" s="113">
        <v>9</v>
      </c>
      <c r="J60" s="113">
        <v>10</v>
      </c>
      <c r="K60" s="114">
        <v>16.350000000000001</v>
      </c>
      <c r="L60" s="114">
        <v>20</v>
      </c>
      <c r="M60" s="114">
        <v>87.8</v>
      </c>
      <c r="N60" s="114">
        <v>11</v>
      </c>
      <c r="O60" s="114">
        <v>4.9000000000000004</v>
      </c>
      <c r="P60" s="114">
        <v>10.228</v>
      </c>
      <c r="Q60" s="114">
        <v>9.4</v>
      </c>
      <c r="R60" s="114">
        <v>9.2479999999999993</v>
      </c>
      <c r="S60" s="114">
        <v>13.86</v>
      </c>
      <c r="T60" s="114">
        <v>20</v>
      </c>
      <c r="U60" s="114">
        <v>6.7750000000000004</v>
      </c>
      <c r="V60" s="114">
        <v>4.532</v>
      </c>
      <c r="W60" s="114">
        <v>1.05</v>
      </c>
      <c r="X60" s="114">
        <v>0.75</v>
      </c>
      <c r="Y60" s="114">
        <v>0.74</v>
      </c>
      <c r="Z60" s="111" t="s">
        <v>800</v>
      </c>
      <c r="AA60" s="440" t="s">
        <v>71</v>
      </c>
      <c r="AB60" s="441"/>
      <c r="AC60" s="70"/>
    </row>
    <row r="61" spans="2:29">
      <c r="B61" s="92" t="s">
        <v>801</v>
      </c>
      <c r="C61" s="427"/>
      <c r="D61" s="111" t="s">
        <v>802</v>
      </c>
      <c r="E61" s="115" t="s">
        <v>124</v>
      </c>
      <c r="F61" s="113">
        <v>7</v>
      </c>
      <c r="G61" s="113">
        <v>11</v>
      </c>
      <c r="H61" s="113">
        <v>9</v>
      </c>
      <c r="I61" s="113">
        <v>12</v>
      </c>
      <c r="J61" s="113">
        <v>11</v>
      </c>
      <c r="K61" s="114">
        <v>9.9499999999999993</v>
      </c>
      <c r="L61" s="114">
        <v>20</v>
      </c>
      <c r="M61" s="114">
        <v>87.2</v>
      </c>
      <c r="N61" s="114">
        <v>9.5</v>
      </c>
      <c r="O61" s="114">
        <v>3.85</v>
      </c>
      <c r="P61" s="114">
        <v>10.071999999999999</v>
      </c>
      <c r="Q61" s="114">
        <v>9.1</v>
      </c>
      <c r="R61" s="114">
        <v>7.7120000000000006</v>
      </c>
      <c r="S61" s="114">
        <v>23.76</v>
      </c>
      <c r="T61" s="114">
        <v>20.3</v>
      </c>
      <c r="U61" s="114">
        <v>8.1999999999999993</v>
      </c>
      <c r="V61" s="114">
        <v>4.6080000000000005</v>
      </c>
      <c r="W61" s="114">
        <v>1.2</v>
      </c>
      <c r="X61" s="114">
        <v>0.86</v>
      </c>
      <c r="Y61" s="114">
        <v>0.77</v>
      </c>
      <c r="Z61" s="111" t="s">
        <v>803</v>
      </c>
      <c r="AA61" s="440" t="s">
        <v>73</v>
      </c>
      <c r="AB61" s="441"/>
      <c r="AC61" s="70"/>
    </row>
    <row r="62" spans="2:29">
      <c r="B62" s="92" t="s">
        <v>804</v>
      </c>
      <c r="C62" s="427"/>
      <c r="D62" s="111" t="s">
        <v>805</v>
      </c>
      <c r="E62" s="115" t="s">
        <v>109</v>
      </c>
      <c r="F62" s="116">
        <v>7</v>
      </c>
      <c r="G62" s="116">
        <v>11</v>
      </c>
      <c r="H62" s="116">
        <v>8</v>
      </c>
      <c r="I62" s="116">
        <v>13</v>
      </c>
      <c r="J62" s="116">
        <v>11</v>
      </c>
      <c r="K62" s="114">
        <v>9.9499999999999993</v>
      </c>
      <c r="L62" s="114">
        <v>20</v>
      </c>
      <c r="M62" s="114">
        <v>87.2</v>
      </c>
      <c r="N62" s="114">
        <v>9.5</v>
      </c>
      <c r="O62" s="114">
        <v>3.85</v>
      </c>
      <c r="P62" s="114">
        <v>10.071999999999999</v>
      </c>
      <c r="Q62" s="114">
        <v>9.1</v>
      </c>
      <c r="R62" s="114">
        <v>7.7120000000000006</v>
      </c>
      <c r="S62" s="114">
        <v>25.7</v>
      </c>
      <c r="T62" s="114">
        <v>20.3</v>
      </c>
      <c r="U62" s="114">
        <v>8.6750000000000007</v>
      </c>
      <c r="V62" s="114">
        <v>4.6080000000000005</v>
      </c>
      <c r="W62" s="114">
        <v>1.05</v>
      </c>
      <c r="X62" s="114">
        <v>0.86</v>
      </c>
      <c r="Y62" s="114">
        <v>0.74</v>
      </c>
      <c r="Z62" s="111" t="s">
        <v>806</v>
      </c>
      <c r="AA62" s="440" t="s">
        <v>73</v>
      </c>
      <c r="AB62" s="441"/>
      <c r="AC62" s="70"/>
    </row>
    <row r="63" spans="2:29">
      <c r="B63" s="92" t="s">
        <v>807</v>
      </c>
      <c r="C63" s="427"/>
      <c r="D63" s="111" t="s">
        <v>808</v>
      </c>
      <c r="E63" s="115" t="s">
        <v>109</v>
      </c>
      <c r="F63" s="113">
        <v>11</v>
      </c>
      <c r="G63" s="113">
        <v>19</v>
      </c>
      <c r="H63" s="113">
        <v>8</v>
      </c>
      <c r="I63" s="113">
        <v>10</v>
      </c>
      <c r="J63" s="113">
        <v>12</v>
      </c>
      <c r="K63" s="114">
        <v>22.2</v>
      </c>
      <c r="L63" s="114">
        <v>20</v>
      </c>
      <c r="M63" s="114">
        <v>88.8</v>
      </c>
      <c r="N63" s="114">
        <v>13.5</v>
      </c>
      <c r="O63" s="114">
        <v>6.65</v>
      </c>
      <c r="P63" s="114">
        <v>10.488</v>
      </c>
      <c r="Q63" s="114">
        <v>9.9</v>
      </c>
      <c r="R63" s="114">
        <v>11.808</v>
      </c>
      <c r="S63" s="114">
        <v>16.36</v>
      </c>
      <c r="T63" s="114">
        <v>20.6</v>
      </c>
      <c r="U63" s="114">
        <v>7.25</v>
      </c>
      <c r="V63" s="114">
        <v>4.7720000000000002</v>
      </c>
      <c r="W63" s="114">
        <v>1.05</v>
      </c>
      <c r="X63" s="114">
        <v>0.97</v>
      </c>
      <c r="Y63" s="114">
        <v>0.74</v>
      </c>
      <c r="Z63" s="111" t="s">
        <v>797</v>
      </c>
      <c r="AA63" s="440" t="s">
        <v>71</v>
      </c>
      <c r="AB63" s="441"/>
      <c r="AC63" s="70"/>
    </row>
    <row r="64" spans="2:29">
      <c r="B64" s="92" t="s">
        <v>809</v>
      </c>
      <c r="C64" s="427"/>
      <c r="D64" s="111" t="s">
        <v>810</v>
      </c>
      <c r="E64" s="115" t="s">
        <v>109</v>
      </c>
      <c r="F64" s="113">
        <v>11</v>
      </c>
      <c r="G64" s="113">
        <v>17</v>
      </c>
      <c r="H64" s="113">
        <v>10</v>
      </c>
      <c r="I64" s="113">
        <v>10</v>
      </c>
      <c r="J64" s="113">
        <v>12</v>
      </c>
      <c r="K64" s="114">
        <v>21</v>
      </c>
      <c r="L64" s="114">
        <v>20</v>
      </c>
      <c r="M64" s="114">
        <v>88.4</v>
      </c>
      <c r="N64" s="114">
        <v>12.5</v>
      </c>
      <c r="O64" s="114">
        <v>5.95</v>
      </c>
      <c r="P64" s="114">
        <v>10.384</v>
      </c>
      <c r="Q64" s="114">
        <v>9.6999999999999993</v>
      </c>
      <c r="R64" s="114">
        <v>10.784000000000001</v>
      </c>
      <c r="S64" s="114">
        <v>16.36</v>
      </c>
      <c r="T64" s="114">
        <v>20.6</v>
      </c>
      <c r="U64" s="114">
        <v>7.25</v>
      </c>
      <c r="V64" s="114">
        <v>4.7560000000000002</v>
      </c>
      <c r="W64" s="114">
        <v>1.35</v>
      </c>
      <c r="X64" s="114">
        <v>0.97</v>
      </c>
      <c r="Y64" s="114">
        <v>0.8</v>
      </c>
      <c r="Z64" s="111" t="s">
        <v>800</v>
      </c>
      <c r="AA64" s="440" t="s">
        <v>71</v>
      </c>
      <c r="AB64" s="441"/>
      <c r="AC64" s="70"/>
    </row>
    <row r="65" spans="2:29">
      <c r="B65" s="92" t="s">
        <v>811</v>
      </c>
      <c r="C65" s="427"/>
      <c r="D65" s="111" t="s">
        <v>812</v>
      </c>
      <c r="E65" s="115" t="s">
        <v>124</v>
      </c>
      <c r="F65" s="116">
        <v>9</v>
      </c>
      <c r="G65" s="116">
        <v>13</v>
      </c>
      <c r="H65" s="116">
        <v>11</v>
      </c>
      <c r="I65" s="116">
        <v>14</v>
      </c>
      <c r="J65" s="116">
        <v>13</v>
      </c>
      <c r="K65" s="114">
        <v>13.5</v>
      </c>
      <c r="L65" s="114">
        <v>20</v>
      </c>
      <c r="M65" s="114">
        <v>87.6</v>
      </c>
      <c r="N65" s="114">
        <v>10.5</v>
      </c>
      <c r="O65" s="114">
        <v>4.55</v>
      </c>
      <c r="P65" s="114">
        <v>10.175999999999998</v>
      </c>
      <c r="Q65" s="114">
        <v>9.3000000000000007</v>
      </c>
      <c r="R65" s="114">
        <v>8.7360000000000007</v>
      </c>
      <c r="S65" s="114">
        <v>28.6</v>
      </c>
      <c r="T65" s="114">
        <v>20.9</v>
      </c>
      <c r="U65" s="114">
        <v>9.15</v>
      </c>
      <c r="V65" s="114">
        <v>4.8239999999999998</v>
      </c>
      <c r="W65" s="114">
        <v>1.5</v>
      </c>
      <c r="X65" s="114">
        <v>1.08</v>
      </c>
      <c r="Y65" s="114">
        <v>0.83</v>
      </c>
      <c r="Z65" s="111" t="s">
        <v>803</v>
      </c>
      <c r="AA65" s="440" t="s">
        <v>73</v>
      </c>
      <c r="AB65" s="441"/>
      <c r="AC65" s="70"/>
    </row>
    <row r="66" spans="2:29">
      <c r="B66" s="92" t="s">
        <v>813</v>
      </c>
      <c r="C66" s="427"/>
      <c r="D66" s="111" t="s">
        <v>814</v>
      </c>
      <c r="E66" s="115" t="s">
        <v>124</v>
      </c>
      <c r="F66" s="116">
        <v>9</v>
      </c>
      <c r="G66" s="116">
        <v>13</v>
      </c>
      <c r="H66" s="116">
        <v>9</v>
      </c>
      <c r="I66" s="116">
        <v>16</v>
      </c>
      <c r="J66" s="116">
        <v>13</v>
      </c>
      <c r="K66" s="114">
        <v>13.5</v>
      </c>
      <c r="L66" s="114">
        <v>20</v>
      </c>
      <c r="M66" s="114">
        <v>87.6</v>
      </c>
      <c r="N66" s="114">
        <v>10.5</v>
      </c>
      <c r="O66" s="114">
        <v>4.55</v>
      </c>
      <c r="P66" s="114">
        <v>10.175999999999998</v>
      </c>
      <c r="Q66" s="114">
        <v>9.3000000000000007</v>
      </c>
      <c r="R66" s="114">
        <v>8.7360000000000007</v>
      </c>
      <c r="S66" s="114">
        <v>32.479999999999997</v>
      </c>
      <c r="T66" s="114">
        <v>20.9</v>
      </c>
      <c r="U66" s="114">
        <v>10.1</v>
      </c>
      <c r="V66" s="114">
        <v>4.8239999999999998</v>
      </c>
      <c r="W66" s="114">
        <v>1.2</v>
      </c>
      <c r="X66" s="114">
        <v>1.08</v>
      </c>
      <c r="Y66" s="114">
        <v>0.77</v>
      </c>
      <c r="Z66" s="111" t="s">
        <v>806</v>
      </c>
      <c r="AA66" s="440" t="s">
        <v>73</v>
      </c>
      <c r="AB66" s="441"/>
      <c r="AC66" s="70"/>
    </row>
    <row r="67" spans="2:29">
      <c r="B67" s="92" t="s">
        <v>815</v>
      </c>
      <c r="C67" s="427"/>
      <c r="D67" s="111" t="s">
        <v>816</v>
      </c>
      <c r="E67" s="115" t="s">
        <v>124</v>
      </c>
      <c r="F67" s="113">
        <v>13</v>
      </c>
      <c r="G67" s="113">
        <v>21</v>
      </c>
      <c r="H67" s="113">
        <v>10</v>
      </c>
      <c r="I67" s="113">
        <v>11</v>
      </c>
      <c r="J67" s="113">
        <v>15</v>
      </c>
      <c r="K67" s="114">
        <v>26.25</v>
      </c>
      <c r="L67" s="114">
        <v>20</v>
      </c>
      <c r="M67" s="114">
        <v>89.2</v>
      </c>
      <c r="N67" s="114">
        <v>14.5</v>
      </c>
      <c r="O67" s="114">
        <v>7.35</v>
      </c>
      <c r="P67" s="114">
        <v>10.591999999999999</v>
      </c>
      <c r="Q67" s="114">
        <v>10.1</v>
      </c>
      <c r="R67" s="114">
        <v>12.832000000000001</v>
      </c>
      <c r="S67" s="114">
        <v>19.34</v>
      </c>
      <c r="T67" s="114">
        <v>21.5</v>
      </c>
      <c r="U67" s="114">
        <v>7.7249999999999996</v>
      </c>
      <c r="V67" s="114">
        <v>5.0880000000000001</v>
      </c>
      <c r="W67" s="114">
        <v>1.35</v>
      </c>
      <c r="X67" s="114">
        <v>1.3</v>
      </c>
      <c r="Y67" s="114">
        <v>0.8</v>
      </c>
      <c r="Z67" s="111" t="s">
        <v>817</v>
      </c>
      <c r="AA67" s="440" t="s">
        <v>73</v>
      </c>
      <c r="AB67" s="441"/>
      <c r="AC67" s="70"/>
    </row>
    <row r="68" spans="2:29">
      <c r="B68" s="92" t="s">
        <v>818</v>
      </c>
      <c r="C68" s="427"/>
      <c r="D68" s="111" t="s">
        <v>819</v>
      </c>
      <c r="E68" s="115" t="s">
        <v>124</v>
      </c>
      <c r="F68" s="113">
        <v>12</v>
      </c>
      <c r="G68" s="113">
        <v>22</v>
      </c>
      <c r="H68" s="113">
        <v>9</v>
      </c>
      <c r="I68" s="113">
        <v>12</v>
      </c>
      <c r="J68" s="113">
        <v>15</v>
      </c>
      <c r="K68" s="114">
        <v>25.425000000000001</v>
      </c>
      <c r="L68" s="114">
        <v>20</v>
      </c>
      <c r="M68" s="114">
        <v>89.4</v>
      </c>
      <c r="N68" s="114">
        <v>15</v>
      </c>
      <c r="O68" s="114">
        <v>7.7</v>
      </c>
      <c r="P68" s="114">
        <v>10.644</v>
      </c>
      <c r="Q68" s="114">
        <v>10.199999999999999</v>
      </c>
      <c r="R68" s="114">
        <v>13.344000000000001</v>
      </c>
      <c r="S68" s="114">
        <v>20.88</v>
      </c>
      <c r="T68" s="114">
        <v>21.5</v>
      </c>
      <c r="U68" s="114">
        <v>8.1999999999999993</v>
      </c>
      <c r="V68" s="114">
        <v>5.0960000000000001</v>
      </c>
      <c r="W68" s="114">
        <v>1.2</v>
      </c>
      <c r="X68" s="114">
        <v>1.3</v>
      </c>
      <c r="Y68" s="114">
        <v>0.77</v>
      </c>
      <c r="Z68" s="111" t="s">
        <v>820</v>
      </c>
      <c r="AA68" s="440" t="s">
        <v>73</v>
      </c>
      <c r="AB68" s="441"/>
      <c r="AC68" s="70"/>
    </row>
    <row r="69" spans="2:29">
      <c r="B69" s="92" t="s">
        <v>821</v>
      </c>
      <c r="C69" s="427"/>
      <c r="D69" s="111" t="s">
        <v>822</v>
      </c>
      <c r="E69" s="115" t="s">
        <v>109</v>
      </c>
      <c r="F69" s="113">
        <v>12</v>
      </c>
      <c r="G69" s="113">
        <v>21</v>
      </c>
      <c r="H69" s="113">
        <v>11</v>
      </c>
      <c r="I69" s="113">
        <v>11</v>
      </c>
      <c r="J69" s="113">
        <v>15</v>
      </c>
      <c r="K69" s="114">
        <v>24.824999999999999</v>
      </c>
      <c r="L69" s="114">
        <v>20</v>
      </c>
      <c r="M69" s="114">
        <v>89.2</v>
      </c>
      <c r="N69" s="114">
        <v>14.5</v>
      </c>
      <c r="O69" s="114">
        <v>7.35</v>
      </c>
      <c r="P69" s="114">
        <v>10.591999999999999</v>
      </c>
      <c r="Q69" s="114">
        <v>10.1</v>
      </c>
      <c r="R69" s="114">
        <v>12.832000000000001</v>
      </c>
      <c r="S69" s="114">
        <v>19.34</v>
      </c>
      <c r="T69" s="114">
        <v>21.5</v>
      </c>
      <c r="U69" s="114">
        <v>7.7249999999999996</v>
      </c>
      <c r="V69" s="114">
        <v>5.0880000000000001</v>
      </c>
      <c r="W69" s="114">
        <v>1.5</v>
      </c>
      <c r="X69" s="114">
        <v>1.3</v>
      </c>
      <c r="Y69" s="114">
        <v>0.83</v>
      </c>
      <c r="Z69" s="111" t="s">
        <v>823</v>
      </c>
      <c r="AA69" s="440" t="s">
        <v>73</v>
      </c>
      <c r="AB69" s="441"/>
      <c r="AC69" s="117"/>
    </row>
    <row r="70" spans="2:29">
      <c r="B70" s="92" t="s">
        <v>824</v>
      </c>
      <c r="C70" s="427"/>
      <c r="D70" s="111" t="s">
        <v>825</v>
      </c>
      <c r="E70" s="115" t="s">
        <v>109</v>
      </c>
      <c r="F70" s="113">
        <v>12</v>
      </c>
      <c r="G70" s="113">
        <v>20</v>
      </c>
      <c r="H70" s="113">
        <v>11</v>
      </c>
      <c r="I70" s="113">
        <v>12</v>
      </c>
      <c r="J70" s="113">
        <v>15</v>
      </c>
      <c r="K70" s="114">
        <v>24.225000000000001</v>
      </c>
      <c r="L70" s="114">
        <v>20</v>
      </c>
      <c r="M70" s="114">
        <v>89</v>
      </c>
      <c r="N70" s="114">
        <v>14</v>
      </c>
      <c r="O70" s="114">
        <v>7</v>
      </c>
      <c r="P70" s="114">
        <v>10.54</v>
      </c>
      <c r="Q70" s="114">
        <v>10</v>
      </c>
      <c r="R70" s="114">
        <v>12.32</v>
      </c>
      <c r="S70" s="114">
        <v>20.88</v>
      </c>
      <c r="T70" s="114">
        <v>21.5</v>
      </c>
      <c r="U70" s="114">
        <v>8.1999999999999993</v>
      </c>
      <c r="V70" s="114">
        <v>5.08</v>
      </c>
      <c r="W70" s="114">
        <v>1.5</v>
      </c>
      <c r="X70" s="114">
        <v>1.3</v>
      </c>
      <c r="Y70" s="114">
        <v>0.83</v>
      </c>
      <c r="Z70" s="111" t="s">
        <v>826</v>
      </c>
      <c r="AA70" s="440" t="s">
        <v>73</v>
      </c>
      <c r="AB70" s="441"/>
      <c r="AC70" s="117"/>
    </row>
    <row r="71" spans="2:29">
      <c r="B71" s="92" t="s">
        <v>827</v>
      </c>
      <c r="C71" s="427"/>
      <c r="D71" s="111" t="s">
        <v>828</v>
      </c>
      <c r="E71" s="115" t="s">
        <v>109</v>
      </c>
      <c r="F71" s="113">
        <v>12</v>
      </c>
      <c r="G71" s="113">
        <v>14</v>
      </c>
      <c r="H71" s="113">
        <v>13</v>
      </c>
      <c r="I71" s="113">
        <v>17</v>
      </c>
      <c r="J71" s="113">
        <v>15</v>
      </c>
      <c r="K71" s="114">
        <v>17.625</v>
      </c>
      <c r="L71" s="114">
        <v>20</v>
      </c>
      <c r="M71" s="114">
        <v>87.8</v>
      </c>
      <c r="N71" s="114">
        <v>11</v>
      </c>
      <c r="O71" s="114">
        <v>4.9000000000000004</v>
      </c>
      <c r="P71" s="114">
        <v>10.228</v>
      </c>
      <c r="Q71" s="114">
        <v>9.4</v>
      </c>
      <c r="R71" s="114">
        <v>9.2479999999999993</v>
      </c>
      <c r="S71" s="114">
        <v>35.380000000000003</v>
      </c>
      <c r="T71" s="114">
        <v>21.5</v>
      </c>
      <c r="U71" s="114">
        <v>10.574999999999999</v>
      </c>
      <c r="V71" s="114">
        <v>5.032</v>
      </c>
      <c r="W71" s="114">
        <v>1.8</v>
      </c>
      <c r="X71" s="114">
        <v>1.3</v>
      </c>
      <c r="Y71" s="114">
        <v>0.89</v>
      </c>
      <c r="Z71" s="111" t="s">
        <v>829</v>
      </c>
      <c r="AA71" s="440" t="s">
        <v>73</v>
      </c>
      <c r="AB71" s="441"/>
      <c r="AC71" s="117"/>
    </row>
    <row r="72" spans="2:29">
      <c r="B72" s="92" t="s">
        <v>830</v>
      </c>
      <c r="C72" s="427"/>
      <c r="D72" s="111" t="s">
        <v>831</v>
      </c>
      <c r="E72" s="115" t="s">
        <v>109</v>
      </c>
      <c r="F72" s="113">
        <v>10</v>
      </c>
      <c r="G72" s="113">
        <v>14</v>
      </c>
      <c r="H72" s="113">
        <v>12</v>
      </c>
      <c r="I72" s="113">
        <v>18</v>
      </c>
      <c r="J72" s="113">
        <v>16</v>
      </c>
      <c r="K72" s="114">
        <v>15.275</v>
      </c>
      <c r="L72" s="114">
        <v>20</v>
      </c>
      <c r="M72" s="114">
        <v>87.8</v>
      </c>
      <c r="N72" s="114">
        <v>11</v>
      </c>
      <c r="O72" s="114">
        <v>4.9000000000000004</v>
      </c>
      <c r="P72" s="114">
        <v>10.228</v>
      </c>
      <c r="Q72" s="114">
        <v>9.4</v>
      </c>
      <c r="R72" s="114">
        <v>9.2479999999999993</v>
      </c>
      <c r="S72" s="114">
        <v>37.799999999999997</v>
      </c>
      <c r="T72" s="114">
        <v>21.8</v>
      </c>
      <c r="U72" s="114">
        <v>11.05</v>
      </c>
      <c r="V72" s="114">
        <v>5.1320000000000006</v>
      </c>
      <c r="W72" s="114">
        <v>1.65</v>
      </c>
      <c r="X72" s="114">
        <v>1.41</v>
      </c>
      <c r="Y72" s="114">
        <v>0.86</v>
      </c>
      <c r="Z72" s="111" t="s">
        <v>832</v>
      </c>
      <c r="AA72" s="440" t="s">
        <v>73</v>
      </c>
      <c r="AB72" s="441"/>
      <c r="AC72" s="117"/>
    </row>
    <row r="73" spans="2:29">
      <c r="B73" s="92" t="s">
        <v>833</v>
      </c>
      <c r="C73" s="427"/>
      <c r="D73" s="111" t="s">
        <v>834</v>
      </c>
      <c r="E73" s="115" t="s">
        <v>109</v>
      </c>
      <c r="F73" s="113">
        <v>11</v>
      </c>
      <c r="G73" s="113">
        <v>14</v>
      </c>
      <c r="H73" s="113">
        <v>11</v>
      </c>
      <c r="I73" s="113">
        <v>19</v>
      </c>
      <c r="J73" s="113">
        <v>15</v>
      </c>
      <c r="K73" s="114">
        <v>16.45</v>
      </c>
      <c r="L73" s="114">
        <v>20</v>
      </c>
      <c r="M73" s="114">
        <v>87.8</v>
      </c>
      <c r="N73" s="114">
        <v>11</v>
      </c>
      <c r="O73" s="114">
        <v>4.9000000000000004</v>
      </c>
      <c r="P73" s="114">
        <v>10.228</v>
      </c>
      <c r="Q73" s="114">
        <v>9.4</v>
      </c>
      <c r="R73" s="114">
        <v>9.2479999999999993</v>
      </c>
      <c r="S73" s="114">
        <v>39.26</v>
      </c>
      <c r="T73" s="114">
        <v>21.5</v>
      </c>
      <c r="U73" s="114">
        <v>11.525</v>
      </c>
      <c r="V73" s="114">
        <v>5.032</v>
      </c>
      <c r="W73" s="114">
        <v>1.5</v>
      </c>
      <c r="X73" s="114">
        <v>1.3</v>
      </c>
      <c r="Y73" s="114">
        <v>0.83</v>
      </c>
      <c r="Z73" s="111" t="s">
        <v>835</v>
      </c>
      <c r="AA73" s="440" t="s">
        <v>73</v>
      </c>
      <c r="AB73" s="441"/>
      <c r="AC73" s="117"/>
    </row>
    <row r="74" spans="2:29">
      <c r="B74" s="92" t="s">
        <v>836</v>
      </c>
      <c r="C74" s="427"/>
      <c r="D74" s="111" t="s">
        <v>837</v>
      </c>
      <c r="E74" s="115" t="s">
        <v>109</v>
      </c>
      <c r="F74" s="113">
        <v>11</v>
      </c>
      <c r="G74" s="113">
        <v>14</v>
      </c>
      <c r="H74" s="113">
        <v>11</v>
      </c>
      <c r="I74" s="113">
        <v>19</v>
      </c>
      <c r="J74" s="113">
        <v>15</v>
      </c>
      <c r="K74" s="114">
        <v>16.45</v>
      </c>
      <c r="L74" s="114">
        <v>20</v>
      </c>
      <c r="M74" s="114">
        <v>87.8</v>
      </c>
      <c r="N74" s="114">
        <v>11</v>
      </c>
      <c r="O74" s="114">
        <v>4.9000000000000004</v>
      </c>
      <c r="P74" s="114">
        <v>10.228</v>
      </c>
      <c r="Q74" s="114">
        <v>9.4</v>
      </c>
      <c r="R74" s="114">
        <v>9.2479999999999993</v>
      </c>
      <c r="S74" s="114">
        <v>39.26</v>
      </c>
      <c r="T74" s="114">
        <v>21.5</v>
      </c>
      <c r="U74" s="114">
        <v>11.525</v>
      </c>
      <c r="V74" s="114">
        <v>5.032</v>
      </c>
      <c r="W74" s="114">
        <v>1.5</v>
      </c>
      <c r="X74" s="114">
        <v>1.3</v>
      </c>
      <c r="Y74" s="114">
        <v>0.83</v>
      </c>
      <c r="Z74" s="111" t="s">
        <v>838</v>
      </c>
      <c r="AA74" s="440" t="s">
        <v>73</v>
      </c>
      <c r="AB74" s="441"/>
      <c r="AC74" s="117"/>
    </row>
    <row r="75" spans="2:29">
      <c r="B75" s="92" t="s">
        <v>839</v>
      </c>
      <c r="C75" s="427"/>
      <c r="D75" s="111" t="s">
        <v>840</v>
      </c>
      <c r="E75" s="115" t="s">
        <v>109</v>
      </c>
      <c r="F75" s="113">
        <v>15</v>
      </c>
      <c r="G75" s="113">
        <v>23</v>
      </c>
      <c r="H75" s="113">
        <v>12</v>
      </c>
      <c r="I75" s="113">
        <v>12</v>
      </c>
      <c r="J75" s="113">
        <v>18</v>
      </c>
      <c r="K75" s="114">
        <v>30.3</v>
      </c>
      <c r="L75" s="114">
        <v>20</v>
      </c>
      <c r="M75" s="114">
        <v>89.6</v>
      </c>
      <c r="N75" s="114">
        <v>15.5</v>
      </c>
      <c r="O75" s="114">
        <v>8.0500000000000007</v>
      </c>
      <c r="P75" s="114">
        <v>10.696000000000002</v>
      </c>
      <c r="Q75" s="114">
        <v>10.3</v>
      </c>
      <c r="R75" s="114">
        <v>13.856</v>
      </c>
      <c r="S75" s="114">
        <v>22.32</v>
      </c>
      <c r="T75" s="114">
        <v>22.4</v>
      </c>
      <c r="U75" s="114">
        <v>8.1999999999999993</v>
      </c>
      <c r="V75" s="114">
        <v>5.4039999999999999</v>
      </c>
      <c r="W75" s="114">
        <v>1.65</v>
      </c>
      <c r="X75" s="114">
        <v>1.63</v>
      </c>
      <c r="Y75" s="114">
        <v>0.86</v>
      </c>
      <c r="Z75" s="111" t="s">
        <v>817</v>
      </c>
      <c r="AA75" s="440" t="s">
        <v>73</v>
      </c>
      <c r="AB75" s="441"/>
      <c r="AC75" s="117"/>
    </row>
    <row r="76" spans="2:29">
      <c r="B76" s="92" t="s">
        <v>841</v>
      </c>
      <c r="C76" s="427"/>
      <c r="D76" s="111" t="s">
        <v>842</v>
      </c>
      <c r="E76" s="115" t="s">
        <v>109</v>
      </c>
      <c r="F76" s="113">
        <v>13</v>
      </c>
      <c r="G76" s="113">
        <v>25</v>
      </c>
      <c r="H76" s="113">
        <v>10</v>
      </c>
      <c r="I76" s="113">
        <v>14</v>
      </c>
      <c r="J76" s="113">
        <v>18</v>
      </c>
      <c r="K76" s="114">
        <v>28.65</v>
      </c>
      <c r="L76" s="114">
        <v>20</v>
      </c>
      <c r="M76" s="114">
        <v>90</v>
      </c>
      <c r="N76" s="114">
        <v>16.5</v>
      </c>
      <c r="O76" s="114">
        <v>8.75</v>
      </c>
      <c r="P76" s="114">
        <v>10.8</v>
      </c>
      <c r="Q76" s="114">
        <v>10.5</v>
      </c>
      <c r="R76" s="114">
        <v>14.88</v>
      </c>
      <c r="S76" s="114">
        <v>25.4</v>
      </c>
      <c r="T76" s="114">
        <v>22.4</v>
      </c>
      <c r="U76" s="114">
        <v>9.15</v>
      </c>
      <c r="V76" s="114">
        <v>5.42</v>
      </c>
      <c r="W76" s="114">
        <v>1.35</v>
      </c>
      <c r="X76" s="114">
        <v>1.63</v>
      </c>
      <c r="Y76" s="114">
        <v>0.8</v>
      </c>
      <c r="Z76" s="111" t="s">
        <v>820</v>
      </c>
      <c r="AA76" s="440" t="s">
        <v>73</v>
      </c>
      <c r="AB76" s="441"/>
      <c r="AC76" s="117"/>
    </row>
    <row r="77" spans="2:29">
      <c r="B77" s="92" t="s">
        <v>843</v>
      </c>
      <c r="C77" s="427"/>
      <c r="D77" s="111" t="s">
        <v>844</v>
      </c>
      <c r="E77" s="115" t="s">
        <v>109</v>
      </c>
      <c r="F77" s="113">
        <v>13</v>
      </c>
      <c r="G77" s="113">
        <v>25</v>
      </c>
      <c r="H77" s="113">
        <v>12</v>
      </c>
      <c r="I77" s="113">
        <v>12</v>
      </c>
      <c r="J77" s="113">
        <v>18</v>
      </c>
      <c r="K77" s="114">
        <v>28.65</v>
      </c>
      <c r="L77" s="114">
        <v>20</v>
      </c>
      <c r="M77" s="114">
        <v>90</v>
      </c>
      <c r="N77" s="114">
        <v>16.5</v>
      </c>
      <c r="O77" s="114">
        <v>8.75</v>
      </c>
      <c r="P77" s="114">
        <v>10.8</v>
      </c>
      <c r="Q77" s="114">
        <v>10.5</v>
      </c>
      <c r="R77" s="114">
        <v>14.88</v>
      </c>
      <c r="S77" s="114">
        <v>22.32</v>
      </c>
      <c r="T77" s="114">
        <v>22.4</v>
      </c>
      <c r="U77" s="114">
        <v>8.1999999999999993</v>
      </c>
      <c r="V77" s="114">
        <v>5.42</v>
      </c>
      <c r="W77" s="114">
        <v>1.65</v>
      </c>
      <c r="X77" s="114">
        <v>1.63</v>
      </c>
      <c r="Y77" s="114">
        <v>0.86</v>
      </c>
      <c r="Z77" s="111" t="s">
        <v>823</v>
      </c>
      <c r="AA77" s="440" t="s">
        <v>73</v>
      </c>
      <c r="AB77" s="441"/>
      <c r="AC77" s="117"/>
    </row>
    <row r="78" spans="2:29">
      <c r="B78" s="92" t="s">
        <v>845</v>
      </c>
      <c r="C78" s="427"/>
      <c r="D78" s="111" t="s">
        <v>846</v>
      </c>
      <c r="E78" s="115" t="s">
        <v>124</v>
      </c>
      <c r="F78" s="113">
        <v>13</v>
      </c>
      <c r="G78" s="113">
        <v>23</v>
      </c>
      <c r="H78" s="113">
        <v>12</v>
      </c>
      <c r="I78" s="113">
        <v>14</v>
      </c>
      <c r="J78" s="113">
        <v>18</v>
      </c>
      <c r="K78" s="114">
        <v>27.45</v>
      </c>
      <c r="L78" s="114">
        <v>20</v>
      </c>
      <c r="M78" s="114">
        <v>89.6</v>
      </c>
      <c r="N78" s="114">
        <v>15.5</v>
      </c>
      <c r="O78" s="114">
        <v>8.0500000000000007</v>
      </c>
      <c r="P78" s="114">
        <v>10.696000000000002</v>
      </c>
      <c r="Q78" s="114">
        <v>10.3</v>
      </c>
      <c r="R78" s="114">
        <v>13.856</v>
      </c>
      <c r="S78" s="114">
        <v>25.4</v>
      </c>
      <c r="T78" s="114">
        <v>22.4</v>
      </c>
      <c r="U78" s="114">
        <v>9.15</v>
      </c>
      <c r="V78" s="114">
        <v>5.4039999999999999</v>
      </c>
      <c r="W78" s="114">
        <v>1.65</v>
      </c>
      <c r="X78" s="114">
        <v>1.63</v>
      </c>
      <c r="Y78" s="114">
        <v>0.86</v>
      </c>
      <c r="Z78" s="111" t="s">
        <v>826</v>
      </c>
      <c r="AA78" s="440" t="s">
        <v>73</v>
      </c>
      <c r="AB78" s="441"/>
      <c r="AC78" s="117"/>
    </row>
    <row r="79" spans="2:29">
      <c r="B79" s="92" t="s">
        <v>847</v>
      </c>
      <c r="C79" s="427"/>
      <c r="D79" s="111" t="s">
        <v>848</v>
      </c>
      <c r="E79" s="115" t="s">
        <v>124</v>
      </c>
      <c r="F79" s="113">
        <v>15</v>
      </c>
      <c r="G79" s="113">
        <v>15</v>
      </c>
      <c r="H79" s="113">
        <v>15</v>
      </c>
      <c r="I79" s="113">
        <v>20</v>
      </c>
      <c r="J79" s="113">
        <v>17</v>
      </c>
      <c r="K79" s="114">
        <v>21.75</v>
      </c>
      <c r="L79" s="114">
        <v>20</v>
      </c>
      <c r="M79" s="114">
        <v>88</v>
      </c>
      <c r="N79" s="114">
        <v>11.5</v>
      </c>
      <c r="O79" s="114">
        <v>5.25</v>
      </c>
      <c r="P79" s="114">
        <v>10.28</v>
      </c>
      <c r="Q79" s="114">
        <v>9.5</v>
      </c>
      <c r="R79" s="114">
        <v>9.76</v>
      </c>
      <c r="S79" s="114">
        <v>42.16</v>
      </c>
      <c r="T79" s="114">
        <v>22.1</v>
      </c>
      <c r="U79" s="114">
        <v>12</v>
      </c>
      <c r="V79" s="114">
        <v>5.24</v>
      </c>
      <c r="W79" s="114">
        <v>2.1</v>
      </c>
      <c r="X79" s="114">
        <v>1.52</v>
      </c>
      <c r="Y79" s="114">
        <v>0.95</v>
      </c>
      <c r="Z79" s="111" t="s">
        <v>829</v>
      </c>
      <c r="AA79" s="440" t="s">
        <v>73</v>
      </c>
      <c r="AB79" s="441"/>
      <c r="AC79" s="117"/>
    </row>
    <row r="80" spans="2:29">
      <c r="B80" s="92" t="s">
        <v>849</v>
      </c>
      <c r="C80" s="427"/>
      <c r="D80" s="111" t="s">
        <v>850</v>
      </c>
      <c r="E80" s="115" t="s">
        <v>109</v>
      </c>
      <c r="F80" s="113">
        <v>11</v>
      </c>
      <c r="G80" s="113">
        <v>15</v>
      </c>
      <c r="H80" s="113">
        <v>13</v>
      </c>
      <c r="I80" s="113">
        <v>22</v>
      </c>
      <c r="J80" s="113">
        <v>19</v>
      </c>
      <c r="K80" s="114">
        <v>17.05</v>
      </c>
      <c r="L80" s="114">
        <v>20</v>
      </c>
      <c r="M80" s="114">
        <v>88</v>
      </c>
      <c r="N80" s="114">
        <v>11.5</v>
      </c>
      <c r="O80" s="114">
        <v>5.25</v>
      </c>
      <c r="P80" s="114">
        <v>10.28</v>
      </c>
      <c r="Q80" s="114">
        <v>9.5</v>
      </c>
      <c r="R80" s="114">
        <v>9.76</v>
      </c>
      <c r="S80" s="114">
        <v>47</v>
      </c>
      <c r="T80" s="114">
        <v>22.7</v>
      </c>
      <c r="U80" s="114">
        <v>12.95</v>
      </c>
      <c r="V80" s="114">
        <v>5.44</v>
      </c>
      <c r="W80" s="114">
        <v>1.8</v>
      </c>
      <c r="X80" s="114">
        <v>1.74</v>
      </c>
      <c r="Y80" s="114">
        <v>0.89</v>
      </c>
      <c r="Z80" s="111" t="s">
        <v>832</v>
      </c>
      <c r="AA80" s="440" t="s">
        <v>73</v>
      </c>
      <c r="AB80" s="441"/>
      <c r="AC80" s="117"/>
    </row>
    <row r="81" spans="2:29">
      <c r="B81" s="92" t="s">
        <v>851</v>
      </c>
      <c r="C81" s="427"/>
      <c r="D81" s="111" t="s">
        <v>852</v>
      </c>
      <c r="E81" s="115" t="s">
        <v>109</v>
      </c>
      <c r="F81" s="113">
        <v>13</v>
      </c>
      <c r="G81" s="113">
        <v>15</v>
      </c>
      <c r="H81" s="113">
        <v>13</v>
      </c>
      <c r="I81" s="113">
        <v>22</v>
      </c>
      <c r="J81" s="113">
        <v>17</v>
      </c>
      <c r="K81" s="114">
        <v>19.399999999999999</v>
      </c>
      <c r="L81" s="114">
        <v>20</v>
      </c>
      <c r="M81" s="114">
        <v>88</v>
      </c>
      <c r="N81" s="114">
        <v>11.5</v>
      </c>
      <c r="O81" s="114">
        <v>5.25</v>
      </c>
      <c r="P81" s="114">
        <v>10.28</v>
      </c>
      <c r="Q81" s="114">
        <v>9.5</v>
      </c>
      <c r="R81" s="114">
        <v>9.76</v>
      </c>
      <c r="S81" s="114">
        <v>46.04</v>
      </c>
      <c r="T81" s="114">
        <v>22.1</v>
      </c>
      <c r="U81" s="114">
        <v>12.95</v>
      </c>
      <c r="V81" s="114">
        <v>5.24</v>
      </c>
      <c r="W81" s="114">
        <v>1.8</v>
      </c>
      <c r="X81" s="114">
        <v>1.52</v>
      </c>
      <c r="Y81" s="114">
        <v>0.89</v>
      </c>
      <c r="Z81" s="111" t="s">
        <v>835</v>
      </c>
      <c r="AA81" s="440" t="s">
        <v>73</v>
      </c>
      <c r="AB81" s="441"/>
      <c r="AC81" s="117"/>
    </row>
    <row r="82" spans="2:29">
      <c r="B82" s="92" t="s">
        <v>853</v>
      </c>
      <c r="C82" s="427"/>
      <c r="D82" s="111" t="s">
        <v>854</v>
      </c>
      <c r="E82" s="115" t="s">
        <v>109</v>
      </c>
      <c r="F82" s="113">
        <v>13</v>
      </c>
      <c r="G82" s="113">
        <v>15</v>
      </c>
      <c r="H82" s="113">
        <v>13</v>
      </c>
      <c r="I82" s="113">
        <v>22</v>
      </c>
      <c r="J82" s="113">
        <v>17</v>
      </c>
      <c r="K82" s="114">
        <v>19.399999999999999</v>
      </c>
      <c r="L82" s="114">
        <v>20</v>
      </c>
      <c r="M82" s="114">
        <v>88</v>
      </c>
      <c r="N82" s="114">
        <v>11.5</v>
      </c>
      <c r="O82" s="114">
        <v>5.25</v>
      </c>
      <c r="P82" s="114">
        <v>10.28</v>
      </c>
      <c r="Q82" s="114">
        <v>9.5</v>
      </c>
      <c r="R82" s="114">
        <v>9.76</v>
      </c>
      <c r="S82" s="114">
        <v>46.04</v>
      </c>
      <c r="T82" s="114">
        <v>22.1</v>
      </c>
      <c r="U82" s="114">
        <v>12.95</v>
      </c>
      <c r="V82" s="114">
        <v>5.24</v>
      </c>
      <c r="W82" s="114">
        <v>1.8</v>
      </c>
      <c r="X82" s="114">
        <v>1.52</v>
      </c>
      <c r="Y82" s="114">
        <v>0.89</v>
      </c>
      <c r="Z82" s="111" t="s">
        <v>838</v>
      </c>
      <c r="AA82" s="440" t="s">
        <v>73</v>
      </c>
      <c r="AB82" s="441"/>
      <c r="AC82" s="117"/>
    </row>
    <row r="83" spans="2:29">
      <c r="B83" s="92" t="s">
        <v>855</v>
      </c>
      <c r="C83" s="427"/>
      <c r="D83" s="111" t="s">
        <v>856</v>
      </c>
      <c r="E83" s="115" t="s">
        <v>109</v>
      </c>
      <c r="F83" s="113">
        <v>19</v>
      </c>
      <c r="G83" s="113">
        <v>26</v>
      </c>
      <c r="H83" s="113">
        <v>14</v>
      </c>
      <c r="I83" s="113">
        <v>13</v>
      </c>
      <c r="J83" s="113">
        <v>19</v>
      </c>
      <c r="K83" s="114">
        <v>37.799999999999997</v>
      </c>
      <c r="L83" s="114">
        <v>20</v>
      </c>
      <c r="M83" s="114">
        <v>90.2</v>
      </c>
      <c r="N83" s="114">
        <v>17</v>
      </c>
      <c r="O83" s="114">
        <v>9.1</v>
      </c>
      <c r="P83" s="114">
        <v>10.852</v>
      </c>
      <c r="Q83" s="114">
        <v>10.6</v>
      </c>
      <c r="R83" s="114">
        <v>15.392000000000001</v>
      </c>
      <c r="S83" s="114">
        <v>24.34</v>
      </c>
      <c r="T83" s="114">
        <v>22.7</v>
      </c>
      <c r="U83" s="114">
        <v>8.6750000000000007</v>
      </c>
      <c r="V83" s="114">
        <v>5.5279999999999996</v>
      </c>
      <c r="W83" s="114">
        <v>1.95</v>
      </c>
      <c r="X83" s="114">
        <v>1.74</v>
      </c>
      <c r="Y83" s="114">
        <v>0.92</v>
      </c>
      <c r="Z83" s="111" t="s">
        <v>817</v>
      </c>
      <c r="AA83" s="440" t="s">
        <v>73</v>
      </c>
      <c r="AB83" s="441"/>
      <c r="AC83" s="117"/>
    </row>
    <row r="84" spans="2:29">
      <c r="B84" s="92" t="s">
        <v>857</v>
      </c>
      <c r="C84" s="427"/>
      <c r="D84" s="111" t="s">
        <v>858</v>
      </c>
      <c r="E84" s="115" t="s">
        <v>109</v>
      </c>
      <c r="F84" s="113">
        <v>14</v>
      </c>
      <c r="G84" s="113">
        <v>26</v>
      </c>
      <c r="H84" s="113">
        <v>11</v>
      </c>
      <c r="I84" s="113">
        <v>18</v>
      </c>
      <c r="J84" s="113">
        <v>21</v>
      </c>
      <c r="K84" s="114">
        <v>30.675000000000001</v>
      </c>
      <c r="L84" s="114">
        <v>20</v>
      </c>
      <c r="M84" s="114">
        <v>90.2</v>
      </c>
      <c r="N84" s="114">
        <v>17</v>
      </c>
      <c r="O84" s="114">
        <v>9.1</v>
      </c>
      <c r="P84" s="114">
        <v>10.852</v>
      </c>
      <c r="Q84" s="114">
        <v>10.6</v>
      </c>
      <c r="R84" s="114">
        <v>15.392000000000001</v>
      </c>
      <c r="S84" s="114">
        <v>33</v>
      </c>
      <c r="T84" s="114">
        <v>23.3</v>
      </c>
      <c r="U84" s="114">
        <v>11.05</v>
      </c>
      <c r="V84" s="114">
        <v>5.7279999999999998</v>
      </c>
      <c r="W84" s="114">
        <v>1.5</v>
      </c>
      <c r="X84" s="114">
        <v>1.96</v>
      </c>
      <c r="Y84" s="114">
        <v>0.83</v>
      </c>
      <c r="Z84" s="111" t="s">
        <v>820</v>
      </c>
      <c r="AA84" s="440" t="s">
        <v>73</v>
      </c>
      <c r="AB84" s="441"/>
      <c r="AC84" s="117"/>
    </row>
    <row r="85" spans="2:29">
      <c r="B85" s="92" t="s">
        <v>859</v>
      </c>
      <c r="C85" s="427"/>
      <c r="D85" s="111" t="s">
        <v>860</v>
      </c>
      <c r="E85" s="115" t="s">
        <v>109</v>
      </c>
      <c r="F85" s="113">
        <v>15</v>
      </c>
      <c r="G85" s="113">
        <v>28</v>
      </c>
      <c r="H85" s="113">
        <v>14</v>
      </c>
      <c r="I85" s="113">
        <v>12</v>
      </c>
      <c r="J85" s="113">
        <v>21</v>
      </c>
      <c r="K85" s="114">
        <v>33.299999999999997</v>
      </c>
      <c r="L85" s="114">
        <v>20</v>
      </c>
      <c r="M85" s="114">
        <v>90.6</v>
      </c>
      <c r="N85" s="114">
        <v>18</v>
      </c>
      <c r="O85" s="114">
        <v>9.8000000000000007</v>
      </c>
      <c r="P85" s="114">
        <v>10.956</v>
      </c>
      <c r="Q85" s="114">
        <v>10.8</v>
      </c>
      <c r="R85" s="114">
        <v>16.416</v>
      </c>
      <c r="S85" s="114">
        <v>23.76</v>
      </c>
      <c r="T85" s="114">
        <v>23.3</v>
      </c>
      <c r="U85" s="114">
        <v>8.1999999999999993</v>
      </c>
      <c r="V85" s="114">
        <v>5.7439999999999998</v>
      </c>
      <c r="W85" s="114">
        <v>1.95</v>
      </c>
      <c r="X85" s="114">
        <v>1.96</v>
      </c>
      <c r="Y85" s="114">
        <v>0.92</v>
      </c>
      <c r="Z85" s="111" t="s">
        <v>823</v>
      </c>
      <c r="AA85" s="440" t="s">
        <v>73</v>
      </c>
      <c r="AB85" s="441"/>
      <c r="AC85" s="117"/>
    </row>
    <row r="86" spans="2:29">
      <c r="B86" s="92" t="s">
        <v>861</v>
      </c>
      <c r="C86" s="427"/>
      <c r="D86" s="111" t="s">
        <v>862</v>
      </c>
      <c r="E86" s="115" t="s">
        <v>124</v>
      </c>
      <c r="F86" s="113">
        <v>15</v>
      </c>
      <c r="G86" s="113">
        <v>27</v>
      </c>
      <c r="H86" s="113">
        <v>14</v>
      </c>
      <c r="I86" s="113">
        <v>14</v>
      </c>
      <c r="J86" s="113">
        <v>20</v>
      </c>
      <c r="K86" s="114">
        <v>32.700000000000003</v>
      </c>
      <c r="L86" s="114">
        <v>20</v>
      </c>
      <c r="M86" s="114">
        <v>90.4</v>
      </c>
      <c r="N86" s="114">
        <v>17.5</v>
      </c>
      <c r="O86" s="114">
        <v>9.4499999999999993</v>
      </c>
      <c r="P86" s="114">
        <v>10.904</v>
      </c>
      <c r="Q86" s="114">
        <v>10.7</v>
      </c>
      <c r="R86" s="114">
        <v>15.904000000000002</v>
      </c>
      <c r="S86" s="114">
        <v>26.36</v>
      </c>
      <c r="T86" s="114">
        <v>23</v>
      </c>
      <c r="U86" s="114">
        <v>9.15</v>
      </c>
      <c r="V86" s="114">
        <v>5.6360000000000001</v>
      </c>
      <c r="W86" s="114">
        <v>1.95</v>
      </c>
      <c r="X86" s="114">
        <v>1.85</v>
      </c>
      <c r="Y86" s="114">
        <v>0.92</v>
      </c>
      <c r="Z86" s="111" t="s">
        <v>826</v>
      </c>
      <c r="AA86" s="440" t="s">
        <v>73</v>
      </c>
      <c r="AB86" s="441"/>
      <c r="AC86" s="117"/>
    </row>
    <row r="87" spans="2:29">
      <c r="B87" s="92" t="s">
        <v>863</v>
      </c>
      <c r="C87" s="427"/>
      <c r="D87" s="111" t="s">
        <v>864</v>
      </c>
      <c r="E87" s="115" t="s">
        <v>124</v>
      </c>
      <c r="F87" s="113">
        <v>16</v>
      </c>
      <c r="G87" s="113">
        <v>17</v>
      </c>
      <c r="H87" s="113">
        <v>16</v>
      </c>
      <c r="I87" s="113">
        <v>23</v>
      </c>
      <c r="J87" s="113">
        <v>20</v>
      </c>
      <c r="K87" s="114">
        <v>24.125</v>
      </c>
      <c r="L87" s="114">
        <v>20</v>
      </c>
      <c r="M87" s="114">
        <v>88.4</v>
      </c>
      <c r="N87" s="114">
        <v>12.5</v>
      </c>
      <c r="O87" s="114">
        <v>5.95</v>
      </c>
      <c r="P87" s="114">
        <v>10.384</v>
      </c>
      <c r="Q87" s="114">
        <v>9.6999999999999993</v>
      </c>
      <c r="R87" s="114">
        <v>10.784000000000001</v>
      </c>
      <c r="S87" s="114">
        <v>49.42</v>
      </c>
      <c r="T87" s="114">
        <v>23</v>
      </c>
      <c r="U87" s="114">
        <v>13.425000000000001</v>
      </c>
      <c r="V87" s="114">
        <v>5.556</v>
      </c>
      <c r="W87" s="114">
        <v>2.25</v>
      </c>
      <c r="X87" s="114">
        <v>1.85</v>
      </c>
      <c r="Y87" s="114">
        <v>0.98</v>
      </c>
      <c r="Z87" s="111" t="s">
        <v>829</v>
      </c>
      <c r="AA87" s="440" t="s">
        <v>73</v>
      </c>
      <c r="AB87" s="441"/>
      <c r="AC87" s="117"/>
    </row>
    <row r="88" spans="2:29">
      <c r="B88" s="92" t="s">
        <v>865</v>
      </c>
      <c r="C88" s="427"/>
      <c r="D88" s="111" t="s">
        <v>866</v>
      </c>
      <c r="E88" s="115" t="s">
        <v>124</v>
      </c>
      <c r="F88" s="113">
        <v>12</v>
      </c>
      <c r="G88" s="113">
        <v>17</v>
      </c>
      <c r="H88" s="113">
        <v>15</v>
      </c>
      <c r="I88" s="113">
        <v>23</v>
      </c>
      <c r="J88" s="113">
        <v>22</v>
      </c>
      <c r="K88" s="114">
        <v>19.425000000000001</v>
      </c>
      <c r="L88" s="114">
        <v>20</v>
      </c>
      <c r="M88" s="114">
        <v>88.4</v>
      </c>
      <c r="N88" s="114">
        <v>12.5</v>
      </c>
      <c r="O88" s="114">
        <v>5.95</v>
      </c>
      <c r="P88" s="114">
        <v>10.384</v>
      </c>
      <c r="Q88" s="114">
        <v>9.6999999999999993</v>
      </c>
      <c r="R88" s="114">
        <v>10.784000000000001</v>
      </c>
      <c r="S88" s="114">
        <v>50.38</v>
      </c>
      <c r="T88" s="114">
        <v>23.6</v>
      </c>
      <c r="U88" s="114">
        <v>13.425000000000001</v>
      </c>
      <c r="V88" s="114">
        <v>5.7560000000000002</v>
      </c>
      <c r="W88" s="114">
        <v>2.1</v>
      </c>
      <c r="X88" s="114">
        <v>2.0699999999999998</v>
      </c>
      <c r="Y88" s="114">
        <v>0.95</v>
      </c>
      <c r="Z88" s="111" t="s">
        <v>832</v>
      </c>
      <c r="AA88" s="440" t="s">
        <v>73</v>
      </c>
      <c r="AB88" s="441"/>
      <c r="AC88" s="117"/>
    </row>
    <row r="89" spans="2:29">
      <c r="B89" s="92" t="s">
        <v>867</v>
      </c>
      <c r="C89" s="427"/>
      <c r="D89" s="111" t="s">
        <v>868</v>
      </c>
      <c r="E89" s="115" t="s">
        <v>109</v>
      </c>
      <c r="F89" s="113">
        <v>16</v>
      </c>
      <c r="G89" s="113">
        <v>18</v>
      </c>
      <c r="H89" s="113">
        <v>15</v>
      </c>
      <c r="I89" s="113">
        <v>23</v>
      </c>
      <c r="J89" s="113">
        <v>20</v>
      </c>
      <c r="K89" s="114">
        <v>24.725000000000001</v>
      </c>
      <c r="L89" s="114">
        <v>20</v>
      </c>
      <c r="M89" s="114">
        <v>88.6</v>
      </c>
      <c r="N89" s="114">
        <v>13</v>
      </c>
      <c r="O89" s="114">
        <v>6.3</v>
      </c>
      <c r="P89" s="114">
        <v>10.436000000000002</v>
      </c>
      <c r="Q89" s="114">
        <v>9.8000000000000007</v>
      </c>
      <c r="R89" s="114">
        <v>11.295999999999999</v>
      </c>
      <c r="S89" s="114">
        <v>49.42</v>
      </c>
      <c r="T89" s="114">
        <v>23</v>
      </c>
      <c r="U89" s="114">
        <v>13.425000000000001</v>
      </c>
      <c r="V89" s="114">
        <v>5.5640000000000001</v>
      </c>
      <c r="W89" s="114">
        <v>2.1</v>
      </c>
      <c r="X89" s="114">
        <v>1.85</v>
      </c>
      <c r="Y89" s="114">
        <v>0.95</v>
      </c>
      <c r="Z89" s="111" t="s">
        <v>835</v>
      </c>
      <c r="AA89" s="440" t="s">
        <v>73</v>
      </c>
      <c r="AB89" s="441"/>
      <c r="AC89" s="117"/>
    </row>
    <row r="90" spans="2:29">
      <c r="B90" s="92" t="s">
        <v>869</v>
      </c>
      <c r="C90" s="427"/>
      <c r="D90" s="111" t="s">
        <v>870</v>
      </c>
      <c r="E90" s="115" t="s">
        <v>109</v>
      </c>
      <c r="F90" s="113">
        <v>16</v>
      </c>
      <c r="G90" s="113">
        <v>18</v>
      </c>
      <c r="H90" s="113">
        <v>16</v>
      </c>
      <c r="I90" s="113">
        <v>23</v>
      </c>
      <c r="J90" s="113">
        <v>19</v>
      </c>
      <c r="K90" s="114">
        <v>24.725000000000001</v>
      </c>
      <c r="L90" s="114">
        <v>20</v>
      </c>
      <c r="M90" s="114">
        <v>88.6</v>
      </c>
      <c r="N90" s="114">
        <v>13</v>
      </c>
      <c r="O90" s="114">
        <v>6.3</v>
      </c>
      <c r="P90" s="114">
        <v>10.436000000000002</v>
      </c>
      <c r="Q90" s="114">
        <v>9.8000000000000007</v>
      </c>
      <c r="R90" s="114">
        <v>11.295999999999999</v>
      </c>
      <c r="S90" s="114">
        <v>48.94</v>
      </c>
      <c r="T90" s="114">
        <v>22.7</v>
      </c>
      <c r="U90" s="114">
        <v>13.425000000000001</v>
      </c>
      <c r="V90" s="114">
        <v>5.4639999999999995</v>
      </c>
      <c r="W90" s="114">
        <v>2.25</v>
      </c>
      <c r="X90" s="114">
        <v>1.74</v>
      </c>
      <c r="Y90" s="114">
        <v>0.98</v>
      </c>
      <c r="Z90" s="111" t="s">
        <v>838</v>
      </c>
      <c r="AA90" s="440" t="s">
        <v>73</v>
      </c>
      <c r="AB90" s="441"/>
      <c r="AC90" s="117"/>
    </row>
    <row r="91" spans="2:29">
      <c r="B91" s="92" t="s">
        <v>871</v>
      </c>
      <c r="C91" s="427"/>
      <c r="D91" s="111" t="s">
        <v>872</v>
      </c>
      <c r="E91" s="115" t="s">
        <v>109</v>
      </c>
      <c r="F91" s="113">
        <v>22</v>
      </c>
      <c r="G91" s="113">
        <v>29</v>
      </c>
      <c r="H91" s="113">
        <v>17</v>
      </c>
      <c r="I91" s="113">
        <v>13</v>
      </c>
      <c r="J91" s="113">
        <v>22</v>
      </c>
      <c r="K91" s="114">
        <v>43.875</v>
      </c>
      <c r="L91" s="114">
        <v>20</v>
      </c>
      <c r="M91" s="114">
        <v>90.8</v>
      </c>
      <c r="N91" s="114">
        <v>18.5</v>
      </c>
      <c r="O91" s="114">
        <v>10.15</v>
      </c>
      <c r="P91" s="114">
        <v>11.008000000000001</v>
      </c>
      <c r="Q91" s="114">
        <v>10.9</v>
      </c>
      <c r="R91" s="114">
        <v>16.928000000000001</v>
      </c>
      <c r="S91" s="114">
        <v>25.78</v>
      </c>
      <c r="T91" s="114">
        <v>23.6</v>
      </c>
      <c r="U91" s="114">
        <v>8.6750000000000007</v>
      </c>
      <c r="V91" s="114">
        <v>5.8520000000000003</v>
      </c>
      <c r="W91" s="114">
        <v>2.4</v>
      </c>
      <c r="X91" s="114">
        <v>2.0699999999999998</v>
      </c>
      <c r="Y91" s="114">
        <v>1.01</v>
      </c>
      <c r="Z91" s="111" t="s">
        <v>817</v>
      </c>
      <c r="AA91" s="440" t="s">
        <v>73</v>
      </c>
      <c r="AB91" s="441"/>
      <c r="AC91" s="117"/>
    </row>
    <row r="92" spans="2:29">
      <c r="B92" s="92" t="s">
        <v>873</v>
      </c>
      <c r="C92" s="427"/>
      <c r="D92" s="111" t="s">
        <v>874</v>
      </c>
      <c r="E92" s="115" t="s">
        <v>109</v>
      </c>
      <c r="F92" s="113">
        <v>17</v>
      </c>
      <c r="G92" s="113">
        <v>28</v>
      </c>
      <c r="H92" s="113">
        <v>14</v>
      </c>
      <c r="I92" s="113">
        <v>19</v>
      </c>
      <c r="J92" s="113">
        <v>24</v>
      </c>
      <c r="K92" s="114">
        <v>36.15</v>
      </c>
      <c r="L92" s="114">
        <v>20</v>
      </c>
      <c r="M92" s="114">
        <v>90.6</v>
      </c>
      <c r="N92" s="114">
        <v>18</v>
      </c>
      <c r="O92" s="114">
        <v>9.8000000000000007</v>
      </c>
      <c r="P92" s="114">
        <v>10.956</v>
      </c>
      <c r="Q92" s="114">
        <v>10.8</v>
      </c>
      <c r="R92" s="114">
        <v>16.416</v>
      </c>
      <c r="S92" s="114">
        <v>35.979999999999997</v>
      </c>
      <c r="T92" s="114">
        <v>24.2</v>
      </c>
      <c r="U92" s="114">
        <v>11.525</v>
      </c>
      <c r="V92" s="114">
        <v>6.0439999999999996</v>
      </c>
      <c r="W92" s="114">
        <v>1.95</v>
      </c>
      <c r="X92" s="114">
        <v>2.29</v>
      </c>
      <c r="Y92" s="114">
        <v>0.92</v>
      </c>
      <c r="Z92" s="111" t="s">
        <v>820</v>
      </c>
      <c r="AA92" s="440" t="s">
        <v>73</v>
      </c>
      <c r="AB92" s="441"/>
      <c r="AC92" s="117"/>
    </row>
    <row r="93" spans="2:29">
      <c r="B93" s="92" t="s">
        <v>875</v>
      </c>
      <c r="C93" s="427"/>
      <c r="D93" s="111" t="s">
        <v>876</v>
      </c>
      <c r="E93" s="115" t="s">
        <v>109</v>
      </c>
      <c r="F93" s="113">
        <v>16</v>
      </c>
      <c r="G93" s="113">
        <v>29</v>
      </c>
      <c r="H93" s="113">
        <v>15</v>
      </c>
      <c r="I93" s="113">
        <v>16</v>
      </c>
      <c r="J93" s="113">
        <v>24</v>
      </c>
      <c r="K93" s="114">
        <v>35.325000000000003</v>
      </c>
      <c r="L93" s="114">
        <v>20</v>
      </c>
      <c r="M93" s="114">
        <v>90.8</v>
      </c>
      <c r="N93" s="114">
        <v>18.5</v>
      </c>
      <c r="O93" s="114">
        <v>10.15</v>
      </c>
      <c r="P93" s="114">
        <v>11.008000000000001</v>
      </c>
      <c r="Q93" s="114">
        <v>10.9</v>
      </c>
      <c r="R93" s="114">
        <v>16.928000000000001</v>
      </c>
      <c r="S93" s="114">
        <v>31.36</v>
      </c>
      <c r="T93" s="114">
        <v>24.2</v>
      </c>
      <c r="U93" s="114">
        <v>10.1</v>
      </c>
      <c r="V93" s="114">
        <v>6.0520000000000005</v>
      </c>
      <c r="W93" s="114">
        <v>2.1</v>
      </c>
      <c r="X93" s="114">
        <v>2.29</v>
      </c>
      <c r="Y93" s="114">
        <v>0.95</v>
      </c>
      <c r="Z93" s="111" t="s">
        <v>823</v>
      </c>
      <c r="AA93" s="440" t="s">
        <v>73</v>
      </c>
      <c r="AB93" s="441"/>
      <c r="AC93" s="117"/>
    </row>
    <row r="94" spans="2:29">
      <c r="B94" s="92" t="s">
        <v>877</v>
      </c>
      <c r="C94" s="427"/>
      <c r="D94" s="111" t="s">
        <v>878</v>
      </c>
      <c r="E94" s="115" t="s">
        <v>109</v>
      </c>
      <c r="F94" s="113">
        <v>16</v>
      </c>
      <c r="G94" s="113">
        <v>28</v>
      </c>
      <c r="H94" s="113">
        <v>15</v>
      </c>
      <c r="I94" s="113">
        <v>17</v>
      </c>
      <c r="J94" s="113">
        <v>24</v>
      </c>
      <c r="K94" s="114">
        <v>34.725000000000001</v>
      </c>
      <c r="L94" s="114">
        <v>20</v>
      </c>
      <c r="M94" s="114">
        <v>90.6</v>
      </c>
      <c r="N94" s="114">
        <v>18</v>
      </c>
      <c r="O94" s="114">
        <v>9.8000000000000007</v>
      </c>
      <c r="P94" s="114">
        <v>10.956</v>
      </c>
      <c r="Q94" s="114">
        <v>10.8</v>
      </c>
      <c r="R94" s="114">
        <v>16.416</v>
      </c>
      <c r="S94" s="114">
        <v>32.9</v>
      </c>
      <c r="T94" s="114">
        <v>24.2</v>
      </c>
      <c r="U94" s="114">
        <v>10.574999999999999</v>
      </c>
      <c r="V94" s="114">
        <v>6.0439999999999996</v>
      </c>
      <c r="W94" s="114">
        <v>2.1</v>
      </c>
      <c r="X94" s="114">
        <v>2.29</v>
      </c>
      <c r="Y94" s="114">
        <v>0.95</v>
      </c>
      <c r="Z94" s="111" t="s">
        <v>826</v>
      </c>
      <c r="AA94" s="440" t="s">
        <v>73</v>
      </c>
      <c r="AB94" s="441"/>
      <c r="AC94" s="117"/>
    </row>
    <row r="95" spans="2:29">
      <c r="B95" s="92" t="s">
        <v>879</v>
      </c>
      <c r="C95" s="427"/>
      <c r="D95" s="111" t="s">
        <v>880</v>
      </c>
      <c r="E95" s="115" t="s">
        <v>109</v>
      </c>
      <c r="F95" s="113">
        <v>17</v>
      </c>
      <c r="G95" s="113">
        <v>18</v>
      </c>
      <c r="H95" s="113">
        <v>17</v>
      </c>
      <c r="I95" s="113">
        <v>25</v>
      </c>
      <c r="J95" s="113">
        <v>25</v>
      </c>
      <c r="K95" s="114">
        <v>25.9</v>
      </c>
      <c r="L95" s="114">
        <v>20</v>
      </c>
      <c r="M95" s="114">
        <v>88.6</v>
      </c>
      <c r="N95" s="114">
        <v>13</v>
      </c>
      <c r="O95" s="114">
        <v>6.3</v>
      </c>
      <c r="P95" s="114">
        <v>10.436000000000002</v>
      </c>
      <c r="Q95" s="114">
        <v>9.8000000000000007</v>
      </c>
      <c r="R95" s="114">
        <v>11.295999999999999</v>
      </c>
      <c r="S95" s="114">
        <v>55.7</v>
      </c>
      <c r="T95" s="114">
        <v>24.5</v>
      </c>
      <c r="U95" s="114">
        <v>14.375</v>
      </c>
      <c r="V95" s="114">
        <v>6.0640000000000001</v>
      </c>
      <c r="W95" s="114">
        <v>2.4</v>
      </c>
      <c r="X95" s="114">
        <v>2.4</v>
      </c>
      <c r="Y95" s="114">
        <v>1.01</v>
      </c>
      <c r="Z95" s="111" t="s">
        <v>829</v>
      </c>
      <c r="AA95" s="440" t="s">
        <v>73</v>
      </c>
      <c r="AB95" s="441"/>
      <c r="AC95" s="117"/>
    </row>
    <row r="96" spans="2:29">
      <c r="B96" s="92" t="s">
        <v>881</v>
      </c>
      <c r="C96" s="427"/>
      <c r="D96" s="111" t="s">
        <v>882</v>
      </c>
      <c r="E96" s="115" t="s">
        <v>124</v>
      </c>
      <c r="F96" s="113">
        <v>13</v>
      </c>
      <c r="G96" s="113">
        <v>18</v>
      </c>
      <c r="H96" s="113">
        <v>17</v>
      </c>
      <c r="I96" s="113">
        <v>25</v>
      </c>
      <c r="J96" s="113">
        <v>26</v>
      </c>
      <c r="K96" s="114">
        <v>21.2</v>
      </c>
      <c r="L96" s="114">
        <v>20</v>
      </c>
      <c r="M96" s="114">
        <v>88.6</v>
      </c>
      <c r="N96" s="114">
        <v>13</v>
      </c>
      <c r="O96" s="114">
        <v>6.3</v>
      </c>
      <c r="P96" s="114">
        <v>10.436000000000002</v>
      </c>
      <c r="Q96" s="114">
        <v>9.8000000000000007</v>
      </c>
      <c r="R96" s="114">
        <v>11.295999999999999</v>
      </c>
      <c r="S96" s="114">
        <v>56.18</v>
      </c>
      <c r="T96" s="114">
        <v>24.8</v>
      </c>
      <c r="U96" s="114">
        <v>14.375</v>
      </c>
      <c r="V96" s="114">
        <v>6.1639999999999997</v>
      </c>
      <c r="W96" s="114">
        <v>2.4</v>
      </c>
      <c r="X96" s="114">
        <v>2.5099999999999998</v>
      </c>
      <c r="Y96" s="114">
        <v>1.01</v>
      </c>
      <c r="Z96" s="111" t="s">
        <v>832</v>
      </c>
      <c r="AA96" s="440" t="s">
        <v>73</v>
      </c>
      <c r="AB96" s="441"/>
      <c r="AC96" s="117"/>
    </row>
    <row r="97" spans="2:29">
      <c r="B97" s="92" t="s">
        <v>883</v>
      </c>
      <c r="C97" s="427"/>
      <c r="D97" s="111" t="s">
        <v>884</v>
      </c>
      <c r="E97" s="115" t="s">
        <v>124</v>
      </c>
      <c r="F97" s="113">
        <v>18</v>
      </c>
      <c r="G97" s="113">
        <v>22</v>
      </c>
      <c r="H97" s="113">
        <v>16</v>
      </c>
      <c r="I97" s="113">
        <v>24</v>
      </c>
      <c r="J97" s="113">
        <v>22</v>
      </c>
      <c r="K97" s="114">
        <v>29.475000000000001</v>
      </c>
      <c r="L97" s="114">
        <v>20</v>
      </c>
      <c r="M97" s="114">
        <v>89.4</v>
      </c>
      <c r="N97" s="114">
        <v>15</v>
      </c>
      <c r="O97" s="114">
        <v>7.7</v>
      </c>
      <c r="P97" s="114">
        <v>10.644</v>
      </c>
      <c r="Q97" s="114">
        <v>10.199999999999999</v>
      </c>
      <c r="R97" s="114">
        <v>13.344000000000001</v>
      </c>
      <c r="S97" s="114">
        <v>52.32</v>
      </c>
      <c r="T97" s="114">
        <v>23.6</v>
      </c>
      <c r="U97" s="114">
        <v>13.9</v>
      </c>
      <c r="V97" s="114">
        <v>5.7960000000000003</v>
      </c>
      <c r="W97" s="114">
        <v>2.25</v>
      </c>
      <c r="X97" s="114">
        <v>2.0699999999999998</v>
      </c>
      <c r="Y97" s="114">
        <v>0.98</v>
      </c>
      <c r="Z97" s="111" t="s">
        <v>835</v>
      </c>
      <c r="AA97" s="440" t="s">
        <v>73</v>
      </c>
      <c r="AB97" s="441"/>
      <c r="AC97" s="117"/>
    </row>
    <row r="98" spans="2:29">
      <c r="B98" s="92" t="s">
        <v>885</v>
      </c>
      <c r="C98" s="427"/>
      <c r="D98" s="111" t="s">
        <v>886</v>
      </c>
      <c r="E98" s="115" t="s">
        <v>124</v>
      </c>
      <c r="F98" s="113">
        <v>18</v>
      </c>
      <c r="G98" s="113">
        <v>19</v>
      </c>
      <c r="H98" s="113">
        <v>19</v>
      </c>
      <c r="I98" s="113">
        <v>24</v>
      </c>
      <c r="J98" s="113">
        <v>22</v>
      </c>
      <c r="K98" s="114">
        <v>27.675000000000001</v>
      </c>
      <c r="L98" s="114">
        <v>20</v>
      </c>
      <c r="M98" s="114">
        <v>88.8</v>
      </c>
      <c r="N98" s="114">
        <v>13.5</v>
      </c>
      <c r="O98" s="114">
        <v>6.65</v>
      </c>
      <c r="P98" s="114">
        <v>10.488</v>
      </c>
      <c r="Q98" s="114">
        <v>9.9</v>
      </c>
      <c r="R98" s="114">
        <v>11.808</v>
      </c>
      <c r="S98" s="114">
        <v>52.32</v>
      </c>
      <c r="T98" s="114">
        <v>23.6</v>
      </c>
      <c r="U98" s="114">
        <v>13.9</v>
      </c>
      <c r="V98" s="114">
        <v>5.7720000000000002</v>
      </c>
      <c r="W98" s="114">
        <v>2.7</v>
      </c>
      <c r="X98" s="114">
        <v>2.0699999999999998</v>
      </c>
      <c r="Y98" s="114">
        <v>1.07</v>
      </c>
      <c r="Z98" s="111" t="s">
        <v>838</v>
      </c>
      <c r="AA98" s="440" t="s">
        <v>73</v>
      </c>
      <c r="AB98" s="441"/>
      <c r="AC98" s="117"/>
    </row>
    <row r="99" spans="2:29">
      <c r="B99" s="92" t="s">
        <v>887</v>
      </c>
      <c r="C99" s="442" t="s">
        <v>888</v>
      </c>
      <c r="D99" s="118" t="s">
        <v>889</v>
      </c>
      <c r="E99" s="119" t="s">
        <v>109</v>
      </c>
      <c r="F99" s="120">
        <v>9</v>
      </c>
      <c r="G99" s="120">
        <v>10</v>
      </c>
      <c r="H99" s="120">
        <v>7</v>
      </c>
      <c r="I99" s="120">
        <v>8</v>
      </c>
      <c r="J99" s="120">
        <v>7</v>
      </c>
      <c r="K99" s="121">
        <v>11.7</v>
      </c>
      <c r="L99" s="121">
        <v>20</v>
      </c>
      <c r="M99" s="121">
        <v>87</v>
      </c>
      <c r="N99" s="121">
        <v>9</v>
      </c>
      <c r="O99" s="121">
        <v>3.5</v>
      </c>
      <c r="P99" s="121">
        <v>10.029999999999999</v>
      </c>
      <c r="Q99" s="121">
        <v>9</v>
      </c>
      <c r="R99" s="121">
        <v>8.1999999999999993</v>
      </c>
      <c r="S99" s="121">
        <v>10.88</v>
      </c>
      <c r="T99" s="121">
        <v>19.100000000000001</v>
      </c>
      <c r="U99" s="121">
        <v>6.3</v>
      </c>
      <c r="V99" s="121">
        <v>4.2</v>
      </c>
      <c r="W99" s="121">
        <v>0.9</v>
      </c>
      <c r="X99" s="121">
        <v>0.42</v>
      </c>
      <c r="Y99" s="121">
        <v>0.71</v>
      </c>
      <c r="Z99" s="118" t="s">
        <v>890</v>
      </c>
      <c r="AA99" s="440" t="s">
        <v>71</v>
      </c>
      <c r="AB99" s="441"/>
      <c r="AC99" s="117"/>
    </row>
    <row r="100" spans="2:29">
      <c r="B100" s="92" t="s">
        <v>891</v>
      </c>
      <c r="C100" s="442"/>
      <c r="D100" s="118" t="s">
        <v>892</v>
      </c>
      <c r="E100" s="119" t="s">
        <v>109</v>
      </c>
      <c r="F100" s="120">
        <v>6</v>
      </c>
      <c r="G100" s="120">
        <v>8</v>
      </c>
      <c r="H100" s="120">
        <v>6</v>
      </c>
      <c r="I100" s="120">
        <v>11</v>
      </c>
      <c r="J100" s="120">
        <v>9</v>
      </c>
      <c r="K100" s="121">
        <v>6.9749999999999996</v>
      </c>
      <c r="L100" s="121">
        <v>20</v>
      </c>
      <c r="M100" s="121">
        <v>86.6</v>
      </c>
      <c r="N100" s="121">
        <v>8</v>
      </c>
      <c r="O100" s="121">
        <v>2.8</v>
      </c>
      <c r="P100" s="121">
        <v>9.9</v>
      </c>
      <c r="Q100" s="121">
        <v>8.8000000000000007</v>
      </c>
      <c r="R100" s="121">
        <v>5.6960000000000006</v>
      </c>
      <c r="S100" s="121">
        <v>23.06</v>
      </c>
      <c r="T100" s="121">
        <v>19.7</v>
      </c>
      <c r="U100" s="121">
        <v>7.7249999999999996</v>
      </c>
      <c r="V100" s="121">
        <v>4.3839999999999995</v>
      </c>
      <c r="W100" s="121">
        <v>0.75</v>
      </c>
      <c r="X100" s="121">
        <v>0.64</v>
      </c>
      <c r="Y100" s="121">
        <v>0.68</v>
      </c>
      <c r="Z100" s="118" t="s">
        <v>893</v>
      </c>
      <c r="AA100" s="440" t="s">
        <v>71</v>
      </c>
      <c r="AB100" s="441"/>
      <c r="AC100" s="117"/>
    </row>
    <row r="101" spans="2:29">
      <c r="B101" s="92" t="s">
        <v>894</v>
      </c>
      <c r="C101" s="442"/>
      <c r="D101" s="118" t="s">
        <v>895</v>
      </c>
      <c r="E101" s="119" t="s">
        <v>124</v>
      </c>
      <c r="F101" s="120">
        <v>11</v>
      </c>
      <c r="G101" s="120">
        <v>13</v>
      </c>
      <c r="H101" s="120">
        <v>9</v>
      </c>
      <c r="I101" s="120">
        <v>8</v>
      </c>
      <c r="J101" s="120">
        <v>10</v>
      </c>
      <c r="K101" s="121">
        <v>15.85</v>
      </c>
      <c r="L101" s="121">
        <v>20</v>
      </c>
      <c r="M101" s="121">
        <v>87.6</v>
      </c>
      <c r="N101" s="121">
        <v>10.5</v>
      </c>
      <c r="O101" s="121">
        <v>4.55</v>
      </c>
      <c r="P101" s="121">
        <v>10.189</v>
      </c>
      <c r="Q101" s="121">
        <v>9.3000000000000007</v>
      </c>
      <c r="R101" s="121">
        <v>10.036</v>
      </c>
      <c r="S101" s="121">
        <v>12.32</v>
      </c>
      <c r="T101" s="121">
        <v>20</v>
      </c>
      <c r="U101" s="121">
        <v>6.3</v>
      </c>
      <c r="V101" s="121">
        <v>4.524</v>
      </c>
      <c r="W101" s="121">
        <v>1.2</v>
      </c>
      <c r="X101" s="121">
        <v>0.75</v>
      </c>
      <c r="Y101" s="121">
        <v>0.77</v>
      </c>
      <c r="Z101" s="118" t="s">
        <v>896</v>
      </c>
      <c r="AA101" s="440" t="s">
        <v>71</v>
      </c>
      <c r="AB101" s="441"/>
      <c r="AC101" s="117"/>
    </row>
    <row r="102" spans="2:29">
      <c r="B102" s="92" t="s">
        <v>897</v>
      </c>
      <c r="C102" s="442"/>
      <c r="D102" s="118" t="s">
        <v>898</v>
      </c>
      <c r="E102" s="119" t="s">
        <v>109</v>
      </c>
      <c r="F102" s="120">
        <v>11</v>
      </c>
      <c r="G102" s="120">
        <v>14</v>
      </c>
      <c r="H102" s="120">
        <v>9</v>
      </c>
      <c r="I102" s="120">
        <v>8</v>
      </c>
      <c r="J102" s="120">
        <v>9</v>
      </c>
      <c r="K102" s="121">
        <v>16.45</v>
      </c>
      <c r="L102" s="121">
        <v>20</v>
      </c>
      <c r="M102" s="121">
        <v>87.8</v>
      </c>
      <c r="N102" s="121">
        <v>11</v>
      </c>
      <c r="O102" s="121">
        <v>4.9000000000000004</v>
      </c>
      <c r="P102" s="121">
        <v>10.242000000000001</v>
      </c>
      <c r="Q102" s="121">
        <v>9.4</v>
      </c>
      <c r="R102" s="121">
        <v>10.648</v>
      </c>
      <c r="S102" s="121">
        <v>11.84</v>
      </c>
      <c r="T102" s="121">
        <v>19.7</v>
      </c>
      <c r="U102" s="121">
        <v>6.3</v>
      </c>
      <c r="V102" s="121">
        <v>4.4319999999999995</v>
      </c>
      <c r="W102" s="121">
        <v>1.2</v>
      </c>
      <c r="X102" s="121">
        <v>0.64</v>
      </c>
      <c r="Y102" s="121">
        <v>0.77</v>
      </c>
      <c r="Z102" s="118" t="s">
        <v>899</v>
      </c>
      <c r="AA102" s="440" t="s">
        <v>71</v>
      </c>
      <c r="AB102" s="441"/>
      <c r="AC102" s="117"/>
    </row>
    <row r="103" spans="2:29">
      <c r="B103" s="92" t="s">
        <v>900</v>
      </c>
      <c r="C103" s="442"/>
      <c r="D103" s="118" t="s">
        <v>901</v>
      </c>
      <c r="E103" s="119" t="s">
        <v>124</v>
      </c>
      <c r="F103" s="120">
        <v>7</v>
      </c>
      <c r="G103" s="120">
        <v>10</v>
      </c>
      <c r="H103" s="120">
        <v>7</v>
      </c>
      <c r="I103" s="120">
        <v>14</v>
      </c>
      <c r="J103" s="120">
        <v>12</v>
      </c>
      <c r="K103" s="121">
        <v>9.35</v>
      </c>
      <c r="L103" s="121">
        <v>20</v>
      </c>
      <c r="M103" s="121">
        <v>87</v>
      </c>
      <c r="N103" s="121">
        <v>9</v>
      </c>
      <c r="O103" s="121">
        <v>3.5</v>
      </c>
      <c r="P103" s="121">
        <v>10</v>
      </c>
      <c r="Q103" s="121">
        <v>9</v>
      </c>
      <c r="R103" s="121">
        <v>6.6</v>
      </c>
      <c r="S103" s="121">
        <v>30.92</v>
      </c>
      <c r="T103" s="121">
        <v>20.6</v>
      </c>
      <c r="U103" s="121">
        <v>9.15</v>
      </c>
      <c r="V103" s="121">
        <v>4.7</v>
      </c>
      <c r="W103" s="121">
        <v>0.9</v>
      </c>
      <c r="X103" s="121">
        <v>0.97</v>
      </c>
      <c r="Y103" s="121">
        <v>0.71</v>
      </c>
      <c r="Z103" s="118" t="s">
        <v>902</v>
      </c>
      <c r="AA103" s="440" t="s">
        <v>71</v>
      </c>
      <c r="AB103" s="441"/>
      <c r="AC103" s="117"/>
    </row>
    <row r="104" spans="2:29">
      <c r="B104" s="92" t="s">
        <v>903</v>
      </c>
      <c r="C104" s="442"/>
      <c r="D104" s="118" t="s">
        <v>904</v>
      </c>
      <c r="E104" s="119" t="s">
        <v>124</v>
      </c>
      <c r="F104" s="120">
        <v>7</v>
      </c>
      <c r="G104" s="120">
        <v>10</v>
      </c>
      <c r="H104" s="120">
        <v>8</v>
      </c>
      <c r="I104" s="120">
        <v>12</v>
      </c>
      <c r="J104" s="120">
        <v>12</v>
      </c>
      <c r="K104" s="121">
        <v>9.35</v>
      </c>
      <c r="L104" s="121">
        <v>20</v>
      </c>
      <c r="M104" s="121">
        <v>87</v>
      </c>
      <c r="N104" s="121">
        <v>9</v>
      </c>
      <c r="O104" s="121">
        <v>3.5</v>
      </c>
      <c r="P104" s="121">
        <v>10</v>
      </c>
      <c r="Q104" s="121">
        <v>9</v>
      </c>
      <c r="R104" s="121">
        <v>6.6</v>
      </c>
      <c r="S104" s="121">
        <v>26.64</v>
      </c>
      <c r="T104" s="121">
        <v>20.6</v>
      </c>
      <c r="U104" s="121">
        <v>8.1999999999999993</v>
      </c>
      <c r="V104" s="121">
        <v>4.7</v>
      </c>
      <c r="W104" s="121">
        <v>1.05</v>
      </c>
      <c r="X104" s="121">
        <v>0.97</v>
      </c>
      <c r="Y104" s="121">
        <v>0.74</v>
      </c>
      <c r="Z104" s="118" t="s">
        <v>905</v>
      </c>
      <c r="AA104" s="440" t="s">
        <v>71</v>
      </c>
      <c r="AB104" s="441"/>
      <c r="AC104" s="117"/>
    </row>
    <row r="105" spans="2:29">
      <c r="B105" s="92" t="s">
        <v>906</v>
      </c>
      <c r="C105" s="442"/>
      <c r="D105" s="118" t="s">
        <v>907</v>
      </c>
      <c r="E105" s="119" t="s">
        <v>109</v>
      </c>
      <c r="F105" s="120">
        <v>13</v>
      </c>
      <c r="G105" s="120">
        <v>16</v>
      </c>
      <c r="H105" s="120">
        <v>11</v>
      </c>
      <c r="I105" s="120">
        <v>8</v>
      </c>
      <c r="J105" s="120">
        <v>13</v>
      </c>
      <c r="K105" s="121">
        <v>20</v>
      </c>
      <c r="L105" s="121">
        <v>20</v>
      </c>
      <c r="M105" s="121">
        <v>88.2</v>
      </c>
      <c r="N105" s="121">
        <v>12</v>
      </c>
      <c r="O105" s="121">
        <v>5.6</v>
      </c>
      <c r="P105" s="121">
        <v>10.348000000000001</v>
      </c>
      <c r="Q105" s="121">
        <v>9.6</v>
      </c>
      <c r="R105" s="121">
        <v>11.872</v>
      </c>
      <c r="S105" s="121">
        <v>13.76</v>
      </c>
      <c r="T105" s="121">
        <v>20.9</v>
      </c>
      <c r="U105" s="121">
        <v>6.3</v>
      </c>
      <c r="V105" s="121">
        <v>4.8479999999999999</v>
      </c>
      <c r="W105" s="121">
        <v>1.5</v>
      </c>
      <c r="X105" s="121">
        <v>1.08</v>
      </c>
      <c r="Y105" s="121">
        <v>0.83</v>
      </c>
      <c r="Z105" s="118" t="s">
        <v>896</v>
      </c>
      <c r="AA105" s="440" t="s">
        <v>71</v>
      </c>
      <c r="AB105" s="441"/>
      <c r="AC105" s="117"/>
    </row>
    <row r="106" spans="2:29">
      <c r="B106" s="92" t="s">
        <v>908</v>
      </c>
      <c r="C106" s="442"/>
      <c r="D106" s="118" t="s">
        <v>909</v>
      </c>
      <c r="E106" s="119" t="s">
        <v>109</v>
      </c>
      <c r="F106" s="120">
        <v>13</v>
      </c>
      <c r="G106" s="120">
        <v>18</v>
      </c>
      <c r="H106" s="120">
        <v>11</v>
      </c>
      <c r="I106" s="120">
        <v>8</v>
      </c>
      <c r="J106" s="120">
        <v>11</v>
      </c>
      <c r="K106" s="121">
        <v>21.2</v>
      </c>
      <c r="L106" s="121">
        <v>20</v>
      </c>
      <c r="M106" s="121">
        <v>88.6</v>
      </c>
      <c r="N106" s="121">
        <v>13</v>
      </c>
      <c r="O106" s="121">
        <v>6.3</v>
      </c>
      <c r="P106" s="121">
        <v>10.454000000000001</v>
      </c>
      <c r="Q106" s="121">
        <v>9.8000000000000007</v>
      </c>
      <c r="R106" s="121">
        <v>13.095999999999998</v>
      </c>
      <c r="S106" s="121">
        <v>12.8</v>
      </c>
      <c r="T106" s="121">
        <v>20.3</v>
      </c>
      <c r="U106" s="121">
        <v>6.3</v>
      </c>
      <c r="V106" s="121">
        <v>4.6639999999999997</v>
      </c>
      <c r="W106" s="121">
        <v>1.5</v>
      </c>
      <c r="X106" s="121">
        <v>0.86</v>
      </c>
      <c r="Y106" s="121">
        <v>0.83</v>
      </c>
      <c r="Z106" s="118" t="s">
        <v>899</v>
      </c>
      <c r="AA106" s="440" t="s">
        <v>71</v>
      </c>
      <c r="AB106" s="441"/>
      <c r="AC106" s="117"/>
    </row>
    <row r="107" spans="2:29">
      <c r="B107" s="92" t="s">
        <v>910</v>
      </c>
      <c r="C107" s="442"/>
      <c r="D107" s="118" t="s">
        <v>911</v>
      </c>
      <c r="E107" s="119" t="s">
        <v>124</v>
      </c>
      <c r="F107" s="120">
        <v>8</v>
      </c>
      <c r="G107" s="120">
        <v>12</v>
      </c>
      <c r="H107" s="120">
        <v>8</v>
      </c>
      <c r="I107" s="120">
        <v>17</v>
      </c>
      <c r="J107" s="120">
        <v>15</v>
      </c>
      <c r="K107" s="121">
        <v>11.725</v>
      </c>
      <c r="L107" s="121">
        <v>20</v>
      </c>
      <c r="M107" s="121">
        <v>87.4</v>
      </c>
      <c r="N107" s="121">
        <v>10</v>
      </c>
      <c r="O107" s="121">
        <v>4.2</v>
      </c>
      <c r="P107" s="121">
        <v>10.1</v>
      </c>
      <c r="Q107" s="121">
        <v>9.1999999999999993</v>
      </c>
      <c r="R107" s="121">
        <v>7.5039999999999996</v>
      </c>
      <c r="S107" s="121">
        <v>38.78</v>
      </c>
      <c r="T107" s="121">
        <v>21.5</v>
      </c>
      <c r="U107" s="121">
        <v>10.574999999999999</v>
      </c>
      <c r="V107" s="121">
        <v>5.016</v>
      </c>
      <c r="W107" s="121">
        <v>1.05</v>
      </c>
      <c r="X107" s="121">
        <v>1.3</v>
      </c>
      <c r="Y107" s="121">
        <v>0.74</v>
      </c>
      <c r="Z107" s="118" t="s">
        <v>902</v>
      </c>
      <c r="AA107" s="440" t="s">
        <v>71</v>
      </c>
      <c r="AB107" s="441"/>
      <c r="AC107" s="117"/>
    </row>
    <row r="108" spans="2:29">
      <c r="B108" s="92" t="s">
        <v>912</v>
      </c>
      <c r="C108" s="442"/>
      <c r="D108" s="118" t="s">
        <v>913</v>
      </c>
      <c r="E108" s="119" t="s">
        <v>124</v>
      </c>
      <c r="F108" s="120">
        <v>8</v>
      </c>
      <c r="G108" s="120">
        <v>12</v>
      </c>
      <c r="H108" s="120">
        <v>10</v>
      </c>
      <c r="I108" s="120">
        <v>13</v>
      </c>
      <c r="J108" s="120">
        <v>15</v>
      </c>
      <c r="K108" s="121">
        <v>11.725</v>
      </c>
      <c r="L108" s="121">
        <v>20</v>
      </c>
      <c r="M108" s="121">
        <v>87.4</v>
      </c>
      <c r="N108" s="121">
        <v>10</v>
      </c>
      <c r="O108" s="121">
        <v>4.2</v>
      </c>
      <c r="P108" s="121">
        <v>10.1</v>
      </c>
      <c r="Q108" s="121">
        <v>9.1999999999999993</v>
      </c>
      <c r="R108" s="121">
        <v>7.5039999999999996</v>
      </c>
      <c r="S108" s="121">
        <v>30.22</v>
      </c>
      <c r="T108" s="121">
        <v>21.5</v>
      </c>
      <c r="U108" s="121">
        <v>8.6750000000000007</v>
      </c>
      <c r="V108" s="121">
        <v>5.016</v>
      </c>
      <c r="W108" s="121">
        <v>1.35</v>
      </c>
      <c r="X108" s="121">
        <v>1.3</v>
      </c>
      <c r="Y108" s="121">
        <v>0.8</v>
      </c>
      <c r="Z108" s="118" t="s">
        <v>905</v>
      </c>
      <c r="AA108" s="440" t="s">
        <v>71</v>
      </c>
      <c r="AB108" s="441"/>
      <c r="AC108" s="117"/>
    </row>
    <row r="109" spans="2:29">
      <c r="B109" s="92" t="s">
        <v>914</v>
      </c>
      <c r="C109" s="442"/>
      <c r="D109" s="118" t="s">
        <v>915</v>
      </c>
      <c r="E109" s="119" t="s">
        <v>124</v>
      </c>
      <c r="F109" s="120">
        <v>16</v>
      </c>
      <c r="G109" s="120">
        <v>19</v>
      </c>
      <c r="H109" s="120">
        <v>13</v>
      </c>
      <c r="I109" s="120">
        <v>9</v>
      </c>
      <c r="J109" s="120">
        <v>16</v>
      </c>
      <c r="K109" s="121">
        <v>25.324999999999999</v>
      </c>
      <c r="L109" s="121">
        <v>20</v>
      </c>
      <c r="M109" s="121">
        <v>88.8</v>
      </c>
      <c r="N109" s="121">
        <v>13.5</v>
      </c>
      <c r="O109" s="121">
        <v>6.65</v>
      </c>
      <c r="P109" s="121">
        <v>10.507</v>
      </c>
      <c r="Q109" s="121">
        <v>9.9</v>
      </c>
      <c r="R109" s="121">
        <v>13.708</v>
      </c>
      <c r="S109" s="121">
        <v>16.739999999999998</v>
      </c>
      <c r="T109" s="121">
        <v>21.8</v>
      </c>
      <c r="U109" s="121">
        <v>6.7750000000000004</v>
      </c>
      <c r="V109" s="121">
        <v>5.1720000000000006</v>
      </c>
      <c r="W109" s="121">
        <v>1.8</v>
      </c>
      <c r="X109" s="121">
        <v>1.41</v>
      </c>
      <c r="Y109" s="121">
        <v>0.89</v>
      </c>
      <c r="Z109" s="118" t="s">
        <v>916</v>
      </c>
      <c r="AA109" s="440" t="s">
        <v>73</v>
      </c>
      <c r="AB109" s="441"/>
      <c r="AC109" s="117"/>
    </row>
    <row r="110" spans="2:29">
      <c r="B110" s="92" t="s">
        <v>917</v>
      </c>
      <c r="C110" s="442"/>
      <c r="D110" s="118" t="s">
        <v>918</v>
      </c>
      <c r="E110" s="119" t="s">
        <v>124</v>
      </c>
      <c r="F110" s="120">
        <v>16</v>
      </c>
      <c r="G110" s="120">
        <v>19</v>
      </c>
      <c r="H110" s="120">
        <v>14</v>
      </c>
      <c r="I110" s="120">
        <v>9</v>
      </c>
      <c r="J110" s="120">
        <v>15</v>
      </c>
      <c r="K110" s="121">
        <v>25.324999999999999</v>
      </c>
      <c r="L110" s="121">
        <v>20</v>
      </c>
      <c r="M110" s="121">
        <v>88.8</v>
      </c>
      <c r="N110" s="121">
        <v>13.5</v>
      </c>
      <c r="O110" s="121">
        <v>6.65</v>
      </c>
      <c r="P110" s="121">
        <v>10.507</v>
      </c>
      <c r="Q110" s="121">
        <v>9.9</v>
      </c>
      <c r="R110" s="121">
        <v>13.708</v>
      </c>
      <c r="S110" s="121">
        <v>16.260000000000002</v>
      </c>
      <c r="T110" s="121">
        <v>21.5</v>
      </c>
      <c r="U110" s="121">
        <v>6.7750000000000004</v>
      </c>
      <c r="V110" s="121">
        <v>5.0720000000000001</v>
      </c>
      <c r="W110" s="121">
        <v>1.95</v>
      </c>
      <c r="X110" s="121">
        <v>1.3</v>
      </c>
      <c r="Y110" s="121">
        <v>0.92</v>
      </c>
      <c r="Z110" s="118" t="s">
        <v>919</v>
      </c>
      <c r="AA110" s="440" t="s">
        <v>73</v>
      </c>
      <c r="AB110" s="441"/>
      <c r="AC110" s="117"/>
    </row>
    <row r="111" spans="2:29">
      <c r="B111" s="92" t="s">
        <v>920</v>
      </c>
      <c r="C111" s="442"/>
      <c r="D111" s="118" t="s">
        <v>921</v>
      </c>
      <c r="E111" s="119" t="s">
        <v>109</v>
      </c>
      <c r="F111" s="120">
        <v>16</v>
      </c>
      <c r="G111" s="120">
        <v>21</v>
      </c>
      <c r="H111" s="120">
        <v>14</v>
      </c>
      <c r="I111" s="120">
        <v>8</v>
      </c>
      <c r="J111" s="120">
        <v>14</v>
      </c>
      <c r="K111" s="121">
        <v>26.524999999999999</v>
      </c>
      <c r="L111" s="121">
        <v>20</v>
      </c>
      <c r="M111" s="121">
        <v>89.2</v>
      </c>
      <c r="N111" s="121">
        <v>14.5</v>
      </c>
      <c r="O111" s="121">
        <v>7.35</v>
      </c>
      <c r="P111" s="121">
        <v>10.613</v>
      </c>
      <c r="Q111" s="121">
        <v>10.1</v>
      </c>
      <c r="R111" s="121">
        <v>14.932</v>
      </c>
      <c r="S111" s="121">
        <v>14.24</v>
      </c>
      <c r="T111" s="121">
        <v>21.2</v>
      </c>
      <c r="U111" s="121">
        <v>6.3</v>
      </c>
      <c r="V111" s="121">
        <v>4.9880000000000004</v>
      </c>
      <c r="W111" s="121">
        <v>1.95</v>
      </c>
      <c r="X111" s="121">
        <v>1.19</v>
      </c>
      <c r="Y111" s="121">
        <v>0.92</v>
      </c>
      <c r="Z111" s="118" t="s">
        <v>922</v>
      </c>
      <c r="AA111" s="440" t="s">
        <v>73</v>
      </c>
      <c r="AB111" s="441"/>
      <c r="AC111" s="117"/>
    </row>
    <row r="112" spans="2:29">
      <c r="B112" s="92" t="s">
        <v>923</v>
      </c>
      <c r="C112" s="442"/>
      <c r="D112" s="118" t="s">
        <v>924</v>
      </c>
      <c r="E112" s="119" t="s">
        <v>109</v>
      </c>
      <c r="F112" s="120">
        <v>16</v>
      </c>
      <c r="G112" s="120">
        <v>20</v>
      </c>
      <c r="H112" s="120">
        <v>14</v>
      </c>
      <c r="I112" s="120">
        <v>9</v>
      </c>
      <c r="J112" s="120">
        <v>14</v>
      </c>
      <c r="K112" s="121">
        <v>25.925000000000001</v>
      </c>
      <c r="L112" s="121">
        <v>20</v>
      </c>
      <c r="M112" s="121">
        <v>89</v>
      </c>
      <c r="N112" s="121">
        <v>14</v>
      </c>
      <c r="O112" s="121">
        <v>7</v>
      </c>
      <c r="P112" s="121">
        <v>10.56</v>
      </c>
      <c r="Q112" s="121">
        <v>10</v>
      </c>
      <c r="R112" s="121">
        <v>14.32</v>
      </c>
      <c r="S112" s="121">
        <v>15.78</v>
      </c>
      <c r="T112" s="121">
        <v>21.2</v>
      </c>
      <c r="U112" s="121">
        <v>6.7750000000000004</v>
      </c>
      <c r="V112" s="121">
        <v>4.9800000000000004</v>
      </c>
      <c r="W112" s="121">
        <v>1.95</v>
      </c>
      <c r="X112" s="121">
        <v>1.19</v>
      </c>
      <c r="Y112" s="121">
        <v>0.92</v>
      </c>
      <c r="Z112" s="118" t="s">
        <v>925</v>
      </c>
      <c r="AA112" s="440" t="s">
        <v>73</v>
      </c>
      <c r="AB112" s="441"/>
      <c r="AC112" s="117"/>
    </row>
    <row r="113" spans="2:29">
      <c r="B113" s="92" t="s">
        <v>926</v>
      </c>
      <c r="C113" s="442"/>
      <c r="D113" s="118" t="s">
        <v>927</v>
      </c>
      <c r="E113" s="119" t="s">
        <v>109</v>
      </c>
      <c r="F113" s="120">
        <v>9</v>
      </c>
      <c r="G113" s="120">
        <v>13</v>
      </c>
      <c r="H113" s="120">
        <v>9</v>
      </c>
      <c r="I113" s="120">
        <v>21</v>
      </c>
      <c r="J113" s="120">
        <v>18</v>
      </c>
      <c r="K113" s="121">
        <v>13.5</v>
      </c>
      <c r="L113" s="121">
        <v>20</v>
      </c>
      <c r="M113" s="121">
        <v>87.6</v>
      </c>
      <c r="N113" s="121">
        <v>10.5</v>
      </c>
      <c r="O113" s="121">
        <v>4.55</v>
      </c>
      <c r="P113" s="121">
        <v>10.15</v>
      </c>
      <c r="Q113" s="121">
        <v>9.3000000000000007</v>
      </c>
      <c r="R113" s="121">
        <v>7.9560000000000004</v>
      </c>
      <c r="S113" s="121">
        <v>48.78</v>
      </c>
      <c r="T113" s="121">
        <v>22.4</v>
      </c>
      <c r="U113" s="121">
        <v>12.475</v>
      </c>
      <c r="V113" s="121">
        <v>5.3239999999999998</v>
      </c>
      <c r="W113" s="121">
        <v>1.2</v>
      </c>
      <c r="X113" s="121">
        <v>1.63</v>
      </c>
      <c r="Y113" s="121">
        <v>0.77</v>
      </c>
      <c r="Z113" s="118" t="s">
        <v>928</v>
      </c>
      <c r="AA113" s="440" t="s">
        <v>73</v>
      </c>
      <c r="AB113" s="441"/>
      <c r="AC113" s="117"/>
    </row>
    <row r="114" spans="2:29">
      <c r="B114" s="92" t="s">
        <v>929</v>
      </c>
      <c r="C114" s="442"/>
      <c r="D114" s="118" t="s">
        <v>930</v>
      </c>
      <c r="E114" s="119" t="s">
        <v>109</v>
      </c>
      <c r="F114" s="120">
        <v>9</v>
      </c>
      <c r="G114" s="120">
        <v>13</v>
      </c>
      <c r="H114" s="120">
        <v>9</v>
      </c>
      <c r="I114" s="120">
        <v>20</v>
      </c>
      <c r="J114" s="120">
        <v>19</v>
      </c>
      <c r="K114" s="121">
        <v>13.5</v>
      </c>
      <c r="L114" s="121">
        <v>20</v>
      </c>
      <c r="M114" s="121">
        <v>87.6</v>
      </c>
      <c r="N114" s="121">
        <v>10.5</v>
      </c>
      <c r="O114" s="121">
        <v>4.55</v>
      </c>
      <c r="P114" s="121">
        <v>10.15</v>
      </c>
      <c r="Q114" s="121">
        <v>9.3000000000000007</v>
      </c>
      <c r="R114" s="121">
        <v>7.9560000000000004</v>
      </c>
      <c r="S114" s="121">
        <v>47.12</v>
      </c>
      <c r="T114" s="121">
        <v>22.7</v>
      </c>
      <c r="U114" s="121">
        <v>12</v>
      </c>
      <c r="V114" s="121">
        <v>5.4239999999999995</v>
      </c>
      <c r="W114" s="121">
        <v>1.2</v>
      </c>
      <c r="X114" s="121">
        <v>1.74</v>
      </c>
      <c r="Y114" s="121">
        <v>0.77</v>
      </c>
      <c r="Z114" s="118" t="s">
        <v>931</v>
      </c>
      <c r="AA114" s="440" t="s">
        <v>73</v>
      </c>
      <c r="AB114" s="441"/>
      <c r="AC114" s="117"/>
    </row>
    <row r="115" spans="2:29">
      <c r="B115" s="92" t="s">
        <v>932</v>
      </c>
      <c r="C115" s="442"/>
      <c r="D115" s="118" t="s">
        <v>933</v>
      </c>
      <c r="E115" s="119" t="s">
        <v>109</v>
      </c>
      <c r="F115" s="120">
        <v>9</v>
      </c>
      <c r="G115" s="120">
        <v>13</v>
      </c>
      <c r="H115" s="120">
        <v>11</v>
      </c>
      <c r="I115" s="120">
        <v>15</v>
      </c>
      <c r="J115" s="120">
        <v>20</v>
      </c>
      <c r="K115" s="121">
        <v>13.5</v>
      </c>
      <c r="L115" s="121">
        <v>20</v>
      </c>
      <c r="M115" s="121">
        <v>87.6</v>
      </c>
      <c r="N115" s="121">
        <v>10.5</v>
      </c>
      <c r="O115" s="121">
        <v>4.55</v>
      </c>
      <c r="P115" s="121">
        <v>10.15</v>
      </c>
      <c r="Q115" s="121">
        <v>9.3000000000000007</v>
      </c>
      <c r="R115" s="121">
        <v>7.9560000000000004</v>
      </c>
      <c r="S115" s="121">
        <v>36.9</v>
      </c>
      <c r="T115" s="121">
        <v>23</v>
      </c>
      <c r="U115" s="121">
        <v>9.625</v>
      </c>
      <c r="V115" s="121">
        <v>5.524</v>
      </c>
      <c r="W115" s="121">
        <v>1.5</v>
      </c>
      <c r="X115" s="121">
        <v>1.85</v>
      </c>
      <c r="Y115" s="121">
        <v>0.83</v>
      </c>
      <c r="Z115" s="118" t="s">
        <v>934</v>
      </c>
      <c r="AA115" s="440" t="s">
        <v>73</v>
      </c>
      <c r="AB115" s="441"/>
      <c r="AC115" s="117"/>
    </row>
    <row r="116" spans="2:29">
      <c r="B116" s="92" t="s">
        <v>935</v>
      </c>
      <c r="C116" s="442"/>
      <c r="D116" s="118" t="s">
        <v>936</v>
      </c>
      <c r="E116" s="119" t="s">
        <v>109</v>
      </c>
      <c r="F116" s="120">
        <v>9</v>
      </c>
      <c r="G116" s="120">
        <v>13</v>
      </c>
      <c r="H116" s="120">
        <v>12</v>
      </c>
      <c r="I116" s="120">
        <v>15</v>
      </c>
      <c r="J116" s="120">
        <v>19</v>
      </c>
      <c r="K116" s="121">
        <v>13.5</v>
      </c>
      <c r="L116" s="121">
        <v>20</v>
      </c>
      <c r="M116" s="121">
        <v>87.6</v>
      </c>
      <c r="N116" s="121">
        <v>10.5</v>
      </c>
      <c r="O116" s="121">
        <v>4.55</v>
      </c>
      <c r="P116" s="121">
        <v>10.15</v>
      </c>
      <c r="Q116" s="121">
        <v>9.3000000000000007</v>
      </c>
      <c r="R116" s="121">
        <v>7.9560000000000004</v>
      </c>
      <c r="S116" s="121">
        <v>36.42</v>
      </c>
      <c r="T116" s="121">
        <v>22.7</v>
      </c>
      <c r="U116" s="121">
        <v>9.625</v>
      </c>
      <c r="V116" s="121">
        <v>5.4239999999999995</v>
      </c>
      <c r="W116" s="121">
        <v>1.65</v>
      </c>
      <c r="X116" s="121">
        <v>1.74</v>
      </c>
      <c r="Y116" s="121">
        <v>0.86</v>
      </c>
      <c r="Z116" s="118" t="s">
        <v>937</v>
      </c>
      <c r="AA116" s="440" t="s">
        <v>73</v>
      </c>
      <c r="AB116" s="441"/>
      <c r="AC116" s="117"/>
    </row>
    <row r="117" spans="2:29">
      <c r="B117" s="92" t="s">
        <v>938</v>
      </c>
      <c r="C117" s="442"/>
      <c r="D117" s="118" t="s">
        <v>939</v>
      </c>
      <c r="E117" s="119" t="s">
        <v>109</v>
      </c>
      <c r="F117" s="120">
        <v>19</v>
      </c>
      <c r="G117" s="120">
        <v>22</v>
      </c>
      <c r="H117" s="120">
        <v>15</v>
      </c>
      <c r="I117" s="120">
        <v>10</v>
      </c>
      <c r="J117" s="120">
        <v>19</v>
      </c>
      <c r="K117" s="121">
        <v>30.65</v>
      </c>
      <c r="L117" s="121">
        <v>20</v>
      </c>
      <c r="M117" s="121">
        <v>89.4</v>
      </c>
      <c r="N117" s="121">
        <v>15</v>
      </c>
      <c r="O117" s="121">
        <v>7.7</v>
      </c>
      <c r="P117" s="121">
        <v>10.666</v>
      </c>
      <c r="Q117" s="121">
        <v>10.199999999999999</v>
      </c>
      <c r="R117" s="121">
        <v>15.544</v>
      </c>
      <c r="S117" s="121">
        <v>19.72</v>
      </c>
      <c r="T117" s="121">
        <v>22.7</v>
      </c>
      <c r="U117" s="121">
        <v>7.25</v>
      </c>
      <c r="V117" s="121">
        <v>5.4960000000000004</v>
      </c>
      <c r="W117" s="121">
        <v>2.1</v>
      </c>
      <c r="X117" s="121">
        <v>1.74</v>
      </c>
      <c r="Y117" s="121">
        <v>0.95</v>
      </c>
      <c r="Z117" s="118" t="s">
        <v>916</v>
      </c>
      <c r="AA117" s="440" t="s">
        <v>73</v>
      </c>
      <c r="AB117" s="441"/>
      <c r="AC117" s="117"/>
    </row>
    <row r="118" spans="2:29">
      <c r="B118" s="92" t="s">
        <v>940</v>
      </c>
      <c r="C118" s="442"/>
      <c r="D118" s="118" t="s">
        <v>941</v>
      </c>
      <c r="E118" s="119" t="s">
        <v>109</v>
      </c>
      <c r="F118" s="120">
        <v>19</v>
      </c>
      <c r="G118" s="120">
        <v>22</v>
      </c>
      <c r="H118" s="120">
        <v>17</v>
      </c>
      <c r="I118" s="120">
        <v>10</v>
      </c>
      <c r="J118" s="120">
        <v>17</v>
      </c>
      <c r="K118" s="121">
        <v>30.65</v>
      </c>
      <c r="L118" s="121">
        <v>20</v>
      </c>
      <c r="M118" s="121">
        <v>89.4</v>
      </c>
      <c r="N118" s="121">
        <v>15</v>
      </c>
      <c r="O118" s="121">
        <v>7.7</v>
      </c>
      <c r="P118" s="121">
        <v>10.666</v>
      </c>
      <c r="Q118" s="121">
        <v>10.199999999999999</v>
      </c>
      <c r="R118" s="121">
        <v>15.544</v>
      </c>
      <c r="S118" s="121">
        <v>18.760000000000002</v>
      </c>
      <c r="T118" s="121">
        <v>22.1</v>
      </c>
      <c r="U118" s="121">
        <v>7.25</v>
      </c>
      <c r="V118" s="121">
        <v>5.2960000000000003</v>
      </c>
      <c r="W118" s="121">
        <v>2.4</v>
      </c>
      <c r="X118" s="121">
        <v>1.52</v>
      </c>
      <c r="Y118" s="121">
        <v>1.01</v>
      </c>
      <c r="Z118" s="118" t="s">
        <v>919</v>
      </c>
      <c r="AA118" s="440" t="s">
        <v>73</v>
      </c>
      <c r="AB118" s="441"/>
      <c r="AC118" s="117"/>
    </row>
    <row r="119" spans="2:29">
      <c r="B119" s="92" t="s">
        <v>942</v>
      </c>
      <c r="C119" s="442"/>
      <c r="D119" s="118" t="s">
        <v>943</v>
      </c>
      <c r="E119" s="119" t="s">
        <v>124</v>
      </c>
      <c r="F119" s="120">
        <v>19</v>
      </c>
      <c r="G119" s="120">
        <v>24</v>
      </c>
      <c r="H119" s="120">
        <v>17</v>
      </c>
      <c r="I119" s="120">
        <v>8</v>
      </c>
      <c r="J119" s="120">
        <v>17</v>
      </c>
      <c r="K119" s="121">
        <v>31.85</v>
      </c>
      <c r="L119" s="121">
        <v>20</v>
      </c>
      <c r="M119" s="121">
        <v>89.8</v>
      </c>
      <c r="N119" s="121">
        <v>16</v>
      </c>
      <c r="O119" s="121">
        <v>8.4</v>
      </c>
      <c r="P119" s="121">
        <v>10.772</v>
      </c>
      <c r="Q119" s="121">
        <v>10.4</v>
      </c>
      <c r="R119" s="121">
        <v>16.768000000000001</v>
      </c>
      <c r="S119" s="121">
        <v>15.68</v>
      </c>
      <c r="T119" s="121">
        <v>22.1</v>
      </c>
      <c r="U119" s="121">
        <v>6.3</v>
      </c>
      <c r="V119" s="121">
        <v>5.3120000000000003</v>
      </c>
      <c r="W119" s="121">
        <v>2.4</v>
      </c>
      <c r="X119" s="121">
        <v>1.52</v>
      </c>
      <c r="Y119" s="121">
        <v>1.01</v>
      </c>
      <c r="Z119" s="118" t="s">
        <v>922</v>
      </c>
      <c r="AA119" s="440" t="s">
        <v>73</v>
      </c>
      <c r="AB119" s="441"/>
      <c r="AC119" s="117"/>
    </row>
    <row r="120" spans="2:29">
      <c r="B120" s="92" t="s">
        <v>944</v>
      </c>
      <c r="C120" s="442"/>
      <c r="D120" s="118" t="s">
        <v>945</v>
      </c>
      <c r="E120" s="119" t="s">
        <v>124</v>
      </c>
      <c r="F120" s="120">
        <v>19</v>
      </c>
      <c r="G120" s="120">
        <v>22</v>
      </c>
      <c r="H120" s="120">
        <v>17</v>
      </c>
      <c r="I120" s="120">
        <v>10</v>
      </c>
      <c r="J120" s="120">
        <v>17</v>
      </c>
      <c r="K120" s="121">
        <v>30.65</v>
      </c>
      <c r="L120" s="121">
        <v>20</v>
      </c>
      <c r="M120" s="121">
        <v>89.4</v>
      </c>
      <c r="N120" s="121">
        <v>15</v>
      </c>
      <c r="O120" s="121">
        <v>7.7</v>
      </c>
      <c r="P120" s="121">
        <v>10.666</v>
      </c>
      <c r="Q120" s="121">
        <v>10.199999999999999</v>
      </c>
      <c r="R120" s="121">
        <v>15.544</v>
      </c>
      <c r="S120" s="121">
        <v>18.760000000000002</v>
      </c>
      <c r="T120" s="121">
        <v>22.1</v>
      </c>
      <c r="U120" s="121">
        <v>7.25</v>
      </c>
      <c r="V120" s="121">
        <v>5.2960000000000003</v>
      </c>
      <c r="W120" s="121">
        <v>2.4</v>
      </c>
      <c r="X120" s="121">
        <v>1.52</v>
      </c>
      <c r="Y120" s="121">
        <v>1.01</v>
      </c>
      <c r="Z120" s="118" t="s">
        <v>925</v>
      </c>
      <c r="AA120" s="440" t="s">
        <v>73</v>
      </c>
      <c r="AB120" s="441"/>
      <c r="AC120" s="117"/>
    </row>
    <row r="121" spans="2:29">
      <c r="B121" s="92" t="s">
        <v>946</v>
      </c>
      <c r="C121" s="442"/>
      <c r="D121" s="118" t="s">
        <v>947</v>
      </c>
      <c r="E121" s="119" t="s">
        <v>124</v>
      </c>
      <c r="F121" s="120">
        <v>10</v>
      </c>
      <c r="G121" s="120">
        <v>14</v>
      </c>
      <c r="H121" s="120">
        <v>10</v>
      </c>
      <c r="I121" s="120">
        <v>25</v>
      </c>
      <c r="J121" s="120">
        <v>21</v>
      </c>
      <c r="K121" s="121">
        <v>15.275</v>
      </c>
      <c r="L121" s="121">
        <v>20</v>
      </c>
      <c r="M121" s="121">
        <v>87.8</v>
      </c>
      <c r="N121" s="121">
        <v>11</v>
      </c>
      <c r="O121" s="121">
        <v>4.9000000000000004</v>
      </c>
      <c r="P121" s="121">
        <v>10.199999999999999</v>
      </c>
      <c r="Q121" s="121">
        <v>9.4</v>
      </c>
      <c r="R121" s="121">
        <v>8.4079999999999995</v>
      </c>
      <c r="S121" s="121">
        <v>58.78</v>
      </c>
      <c r="T121" s="121">
        <v>23.3</v>
      </c>
      <c r="U121" s="121">
        <v>14.375</v>
      </c>
      <c r="V121" s="121">
        <v>5.6320000000000006</v>
      </c>
      <c r="W121" s="121">
        <v>1.35</v>
      </c>
      <c r="X121" s="121">
        <v>1.96</v>
      </c>
      <c r="Y121" s="121">
        <v>0.8</v>
      </c>
      <c r="Z121" s="118" t="s">
        <v>928</v>
      </c>
      <c r="AA121" s="440" t="s">
        <v>73</v>
      </c>
      <c r="AB121" s="441"/>
      <c r="AC121" s="117"/>
    </row>
    <row r="122" spans="2:29">
      <c r="B122" s="92" t="s">
        <v>948</v>
      </c>
      <c r="C122" s="442"/>
      <c r="D122" s="118" t="s">
        <v>949</v>
      </c>
      <c r="E122" s="119" t="s">
        <v>109</v>
      </c>
      <c r="F122" s="120">
        <v>10</v>
      </c>
      <c r="G122" s="120">
        <v>14</v>
      </c>
      <c r="H122" s="120">
        <v>10</v>
      </c>
      <c r="I122" s="120">
        <v>23</v>
      </c>
      <c r="J122" s="120">
        <v>23</v>
      </c>
      <c r="K122" s="121">
        <v>15.275</v>
      </c>
      <c r="L122" s="121">
        <v>20</v>
      </c>
      <c r="M122" s="121">
        <v>87.8</v>
      </c>
      <c r="N122" s="121">
        <v>11</v>
      </c>
      <c r="O122" s="121">
        <v>4.9000000000000004</v>
      </c>
      <c r="P122" s="121">
        <v>10.199999999999999</v>
      </c>
      <c r="Q122" s="121">
        <v>9.4</v>
      </c>
      <c r="R122" s="121">
        <v>8.4079999999999995</v>
      </c>
      <c r="S122" s="121">
        <v>55.46</v>
      </c>
      <c r="T122" s="121">
        <v>23.9</v>
      </c>
      <c r="U122" s="121">
        <v>13.425000000000001</v>
      </c>
      <c r="V122" s="121">
        <v>5.8320000000000007</v>
      </c>
      <c r="W122" s="121">
        <v>1.35</v>
      </c>
      <c r="X122" s="121">
        <v>2.1800000000000002</v>
      </c>
      <c r="Y122" s="121">
        <v>0.8</v>
      </c>
      <c r="Z122" s="118" t="s">
        <v>931</v>
      </c>
      <c r="AA122" s="440" t="s">
        <v>73</v>
      </c>
      <c r="AB122" s="441"/>
      <c r="AC122" s="117"/>
    </row>
    <row r="123" spans="2:29">
      <c r="B123" s="92" t="s">
        <v>950</v>
      </c>
      <c r="C123" s="442"/>
      <c r="D123" s="118" t="s">
        <v>951</v>
      </c>
      <c r="E123" s="119" t="s">
        <v>109</v>
      </c>
      <c r="F123" s="120">
        <v>10</v>
      </c>
      <c r="G123" s="120">
        <v>14</v>
      </c>
      <c r="H123" s="120">
        <v>12</v>
      </c>
      <c r="I123" s="120">
        <v>17</v>
      </c>
      <c r="J123" s="120">
        <v>25</v>
      </c>
      <c r="K123" s="121">
        <v>15.275</v>
      </c>
      <c r="L123" s="121">
        <v>20</v>
      </c>
      <c r="M123" s="121">
        <v>87.8</v>
      </c>
      <c r="N123" s="121">
        <v>11</v>
      </c>
      <c r="O123" s="121">
        <v>4.9000000000000004</v>
      </c>
      <c r="P123" s="121">
        <v>10.199999999999999</v>
      </c>
      <c r="Q123" s="121">
        <v>9.4</v>
      </c>
      <c r="R123" s="121">
        <v>8.4079999999999995</v>
      </c>
      <c r="S123" s="121">
        <v>43.58</v>
      </c>
      <c r="T123" s="121">
        <v>24.5</v>
      </c>
      <c r="U123" s="121">
        <v>10.574999999999999</v>
      </c>
      <c r="V123" s="121">
        <v>6.032</v>
      </c>
      <c r="W123" s="121">
        <v>1.65</v>
      </c>
      <c r="X123" s="121">
        <v>2.4</v>
      </c>
      <c r="Y123" s="121">
        <v>0.86</v>
      </c>
      <c r="Z123" s="118" t="s">
        <v>934</v>
      </c>
      <c r="AA123" s="440" t="s">
        <v>73</v>
      </c>
      <c r="AB123" s="441"/>
      <c r="AC123" s="117"/>
    </row>
    <row r="124" spans="2:29">
      <c r="B124" s="92" t="s">
        <v>952</v>
      </c>
      <c r="C124" s="442"/>
      <c r="D124" s="118" t="s">
        <v>953</v>
      </c>
      <c r="E124" s="119" t="s">
        <v>109</v>
      </c>
      <c r="F124" s="120">
        <v>10</v>
      </c>
      <c r="G124" s="120">
        <v>14</v>
      </c>
      <c r="H124" s="120">
        <v>14</v>
      </c>
      <c r="I124" s="120">
        <v>17</v>
      </c>
      <c r="J124" s="120">
        <v>23</v>
      </c>
      <c r="K124" s="121">
        <v>15.275</v>
      </c>
      <c r="L124" s="121">
        <v>20</v>
      </c>
      <c r="M124" s="121">
        <v>87.8</v>
      </c>
      <c r="N124" s="121">
        <v>11</v>
      </c>
      <c r="O124" s="121">
        <v>4.9000000000000004</v>
      </c>
      <c r="P124" s="121">
        <v>10.199999999999999</v>
      </c>
      <c r="Q124" s="121">
        <v>9.4</v>
      </c>
      <c r="R124" s="121">
        <v>8.4079999999999995</v>
      </c>
      <c r="S124" s="121">
        <v>42.62</v>
      </c>
      <c r="T124" s="121">
        <v>23.9</v>
      </c>
      <c r="U124" s="121">
        <v>10.574999999999999</v>
      </c>
      <c r="V124" s="121">
        <v>5.8320000000000007</v>
      </c>
      <c r="W124" s="121">
        <v>1.95</v>
      </c>
      <c r="X124" s="121">
        <v>2.1800000000000002</v>
      </c>
      <c r="Y124" s="121">
        <v>0.92</v>
      </c>
      <c r="Z124" s="118" t="s">
        <v>937</v>
      </c>
      <c r="AA124" s="440" t="s">
        <v>73</v>
      </c>
      <c r="AB124" s="441"/>
      <c r="AC124" s="117"/>
    </row>
    <row r="125" spans="2:29">
      <c r="B125" s="92" t="s">
        <v>954</v>
      </c>
      <c r="C125" s="442"/>
      <c r="D125" s="118" t="s">
        <v>955</v>
      </c>
      <c r="E125" s="119" t="s">
        <v>109</v>
      </c>
      <c r="F125" s="120">
        <v>21</v>
      </c>
      <c r="G125" s="120">
        <v>26</v>
      </c>
      <c r="H125" s="120">
        <v>16</v>
      </c>
      <c r="I125" s="120">
        <v>11</v>
      </c>
      <c r="J125" s="120">
        <v>21</v>
      </c>
      <c r="K125" s="121">
        <v>35.4</v>
      </c>
      <c r="L125" s="121">
        <v>20</v>
      </c>
      <c r="M125" s="121">
        <v>90.2</v>
      </c>
      <c r="N125" s="121">
        <v>17</v>
      </c>
      <c r="O125" s="121">
        <v>9.1</v>
      </c>
      <c r="P125" s="121">
        <v>10.878</v>
      </c>
      <c r="Q125" s="121">
        <v>10.6</v>
      </c>
      <c r="R125" s="121">
        <v>17.992000000000001</v>
      </c>
      <c r="S125" s="121">
        <v>22.22</v>
      </c>
      <c r="T125" s="121">
        <v>23.3</v>
      </c>
      <c r="U125" s="121">
        <v>7.7249999999999996</v>
      </c>
      <c r="V125" s="121">
        <v>5.7279999999999998</v>
      </c>
      <c r="W125" s="121">
        <v>2.25</v>
      </c>
      <c r="X125" s="121">
        <v>1.96</v>
      </c>
      <c r="Y125" s="121">
        <v>0.98</v>
      </c>
      <c r="Z125" s="118" t="s">
        <v>916</v>
      </c>
      <c r="AA125" s="440" t="s">
        <v>73</v>
      </c>
      <c r="AB125" s="441"/>
      <c r="AC125" s="117"/>
    </row>
    <row r="126" spans="2:29">
      <c r="B126" s="92" t="s">
        <v>956</v>
      </c>
      <c r="C126" s="442"/>
      <c r="D126" s="118" t="s">
        <v>957</v>
      </c>
      <c r="E126" s="119" t="s">
        <v>109</v>
      </c>
      <c r="F126" s="120">
        <v>21</v>
      </c>
      <c r="G126" s="120">
        <v>23</v>
      </c>
      <c r="H126" s="120">
        <v>20</v>
      </c>
      <c r="I126" s="120">
        <v>11</v>
      </c>
      <c r="J126" s="120">
        <v>20</v>
      </c>
      <c r="K126" s="121">
        <v>33.6</v>
      </c>
      <c r="L126" s="121">
        <v>20</v>
      </c>
      <c r="M126" s="121">
        <v>89.6</v>
      </c>
      <c r="N126" s="121">
        <v>15.5</v>
      </c>
      <c r="O126" s="121">
        <v>8.0500000000000007</v>
      </c>
      <c r="P126" s="121">
        <v>10.718999999999999</v>
      </c>
      <c r="Q126" s="121">
        <v>10.3</v>
      </c>
      <c r="R126" s="121">
        <v>16.155999999999999</v>
      </c>
      <c r="S126" s="121">
        <v>21.74</v>
      </c>
      <c r="T126" s="121">
        <v>23</v>
      </c>
      <c r="U126" s="121">
        <v>7.7249999999999996</v>
      </c>
      <c r="V126" s="121">
        <v>5.6040000000000001</v>
      </c>
      <c r="W126" s="121">
        <v>2.85</v>
      </c>
      <c r="X126" s="121">
        <v>1.85</v>
      </c>
      <c r="Y126" s="121">
        <v>1.1000000000000001</v>
      </c>
      <c r="Z126" s="118" t="s">
        <v>919</v>
      </c>
      <c r="AA126" s="440" t="s">
        <v>73</v>
      </c>
      <c r="AB126" s="441"/>
      <c r="AC126" s="117"/>
    </row>
    <row r="127" spans="2:29">
      <c r="B127" s="92" t="s">
        <v>958</v>
      </c>
      <c r="C127" s="442"/>
      <c r="D127" s="118" t="s">
        <v>959</v>
      </c>
      <c r="E127" s="119" t="s">
        <v>109</v>
      </c>
      <c r="F127" s="120">
        <v>20</v>
      </c>
      <c r="G127" s="120">
        <v>26</v>
      </c>
      <c r="H127" s="120">
        <v>20</v>
      </c>
      <c r="I127" s="120">
        <v>9</v>
      </c>
      <c r="J127" s="120">
        <v>20</v>
      </c>
      <c r="K127" s="121">
        <v>34.225000000000001</v>
      </c>
      <c r="L127" s="121">
        <v>20</v>
      </c>
      <c r="M127" s="121">
        <v>90.2</v>
      </c>
      <c r="N127" s="121">
        <v>17</v>
      </c>
      <c r="O127" s="121">
        <v>9.1</v>
      </c>
      <c r="P127" s="121">
        <v>10.878</v>
      </c>
      <c r="Q127" s="121">
        <v>10.6</v>
      </c>
      <c r="R127" s="121">
        <v>17.992000000000001</v>
      </c>
      <c r="S127" s="121">
        <v>18.66</v>
      </c>
      <c r="T127" s="121">
        <v>23</v>
      </c>
      <c r="U127" s="121">
        <v>6.7750000000000004</v>
      </c>
      <c r="V127" s="121">
        <v>5.6279999999999992</v>
      </c>
      <c r="W127" s="121">
        <v>2.85</v>
      </c>
      <c r="X127" s="121">
        <v>1.85</v>
      </c>
      <c r="Y127" s="121">
        <v>1.1000000000000001</v>
      </c>
      <c r="Z127" s="118" t="s">
        <v>922</v>
      </c>
      <c r="AA127" s="440" t="s">
        <v>73</v>
      </c>
      <c r="AB127" s="441"/>
      <c r="AC127" s="117"/>
    </row>
    <row r="128" spans="2:29">
      <c r="B128" s="92" t="s">
        <v>960</v>
      </c>
      <c r="C128" s="442"/>
      <c r="D128" s="118" t="s">
        <v>961</v>
      </c>
      <c r="E128" s="119" t="s">
        <v>109</v>
      </c>
      <c r="F128" s="120">
        <v>20</v>
      </c>
      <c r="G128" s="120">
        <v>24</v>
      </c>
      <c r="H128" s="120">
        <v>20</v>
      </c>
      <c r="I128" s="120">
        <v>11</v>
      </c>
      <c r="J128" s="120">
        <v>20</v>
      </c>
      <c r="K128" s="121">
        <v>33.024999999999999</v>
      </c>
      <c r="L128" s="121">
        <v>20</v>
      </c>
      <c r="M128" s="121">
        <v>89.8</v>
      </c>
      <c r="N128" s="121">
        <v>16</v>
      </c>
      <c r="O128" s="121">
        <v>8.4</v>
      </c>
      <c r="P128" s="121">
        <v>10.772</v>
      </c>
      <c r="Q128" s="121">
        <v>10.4</v>
      </c>
      <c r="R128" s="121">
        <v>16.768000000000001</v>
      </c>
      <c r="S128" s="121">
        <v>21.74</v>
      </c>
      <c r="T128" s="121">
        <v>23</v>
      </c>
      <c r="U128" s="121">
        <v>7.7249999999999996</v>
      </c>
      <c r="V128" s="121">
        <v>5.6120000000000001</v>
      </c>
      <c r="W128" s="121">
        <v>2.85</v>
      </c>
      <c r="X128" s="121">
        <v>1.85</v>
      </c>
      <c r="Y128" s="121">
        <v>1.1000000000000001</v>
      </c>
      <c r="Z128" s="118" t="s">
        <v>925</v>
      </c>
      <c r="AA128" s="440" t="s">
        <v>73</v>
      </c>
      <c r="AB128" s="441"/>
      <c r="AC128" s="117"/>
    </row>
    <row r="129" spans="2:29">
      <c r="B129" s="92" t="s">
        <v>962</v>
      </c>
      <c r="C129" s="442"/>
      <c r="D129" s="118" t="s">
        <v>963</v>
      </c>
      <c r="E129" s="119" t="s">
        <v>109</v>
      </c>
      <c r="F129" s="120">
        <v>11</v>
      </c>
      <c r="G129" s="120">
        <v>16</v>
      </c>
      <c r="H129" s="120">
        <v>13</v>
      </c>
      <c r="I129" s="120">
        <v>26</v>
      </c>
      <c r="J129" s="120">
        <v>24</v>
      </c>
      <c r="K129" s="121">
        <v>17.649999999999999</v>
      </c>
      <c r="L129" s="121">
        <v>20</v>
      </c>
      <c r="M129" s="121">
        <v>88.2</v>
      </c>
      <c r="N129" s="121">
        <v>12</v>
      </c>
      <c r="O129" s="121">
        <v>5.6</v>
      </c>
      <c r="P129" s="121">
        <v>10.3</v>
      </c>
      <c r="Q129" s="121">
        <v>9.6</v>
      </c>
      <c r="R129" s="121">
        <v>9.3120000000000012</v>
      </c>
      <c r="S129" s="121">
        <v>62.36</v>
      </c>
      <c r="T129" s="121">
        <v>24.2</v>
      </c>
      <c r="U129" s="121">
        <v>14.85</v>
      </c>
      <c r="V129" s="121">
        <v>5.9479999999999995</v>
      </c>
      <c r="W129" s="121">
        <v>1.8</v>
      </c>
      <c r="X129" s="121">
        <v>2.29</v>
      </c>
      <c r="Y129" s="121">
        <v>0.89</v>
      </c>
      <c r="Z129" s="118" t="s">
        <v>928</v>
      </c>
      <c r="AA129" s="440" t="s">
        <v>73</v>
      </c>
      <c r="AB129" s="441"/>
      <c r="AC129" s="117"/>
    </row>
    <row r="130" spans="2:29">
      <c r="B130" s="92" t="s">
        <v>964</v>
      </c>
      <c r="C130" s="442"/>
      <c r="D130" s="118" t="s">
        <v>965</v>
      </c>
      <c r="E130" s="119" t="s">
        <v>124</v>
      </c>
      <c r="F130" s="120">
        <v>11</v>
      </c>
      <c r="G130" s="120">
        <v>16</v>
      </c>
      <c r="H130" s="120">
        <v>13</v>
      </c>
      <c r="I130" s="120">
        <v>24</v>
      </c>
      <c r="J130" s="120">
        <v>26</v>
      </c>
      <c r="K130" s="121">
        <v>17.649999999999999</v>
      </c>
      <c r="L130" s="121">
        <v>20</v>
      </c>
      <c r="M130" s="121">
        <v>88.2</v>
      </c>
      <c r="N130" s="121">
        <v>12</v>
      </c>
      <c r="O130" s="121">
        <v>5.6</v>
      </c>
      <c r="P130" s="121">
        <v>10.3</v>
      </c>
      <c r="Q130" s="121">
        <v>9.6</v>
      </c>
      <c r="R130" s="121">
        <v>9.3120000000000012</v>
      </c>
      <c r="S130" s="121">
        <v>59.04</v>
      </c>
      <c r="T130" s="121">
        <v>24.8</v>
      </c>
      <c r="U130" s="121">
        <v>13.9</v>
      </c>
      <c r="V130" s="121">
        <v>6.1479999999999997</v>
      </c>
      <c r="W130" s="121">
        <v>1.8</v>
      </c>
      <c r="X130" s="121">
        <v>2.5099999999999998</v>
      </c>
      <c r="Y130" s="121">
        <v>0.89</v>
      </c>
      <c r="Z130" s="118" t="s">
        <v>931</v>
      </c>
      <c r="AA130" s="440" t="s">
        <v>73</v>
      </c>
      <c r="AB130" s="441"/>
      <c r="AC130" s="117"/>
    </row>
    <row r="131" spans="2:29">
      <c r="B131" s="92" t="s">
        <v>966</v>
      </c>
      <c r="C131" s="442"/>
      <c r="D131" s="118" t="s">
        <v>967</v>
      </c>
      <c r="E131" s="119" t="s">
        <v>124</v>
      </c>
      <c r="F131" s="120">
        <v>11</v>
      </c>
      <c r="G131" s="120">
        <v>16</v>
      </c>
      <c r="H131" s="120">
        <v>15</v>
      </c>
      <c r="I131" s="120">
        <v>18</v>
      </c>
      <c r="J131" s="120">
        <v>28</v>
      </c>
      <c r="K131" s="121">
        <v>17.649999999999999</v>
      </c>
      <c r="L131" s="121">
        <v>20</v>
      </c>
      <c r="M131" s="121">
        <v>88.2</v>
      </c>
      <c r="N131" s="121">
        <v>12</v>
      </c>
      <c r="O131" s="121">
        <v>5.6</v>
      </c>
      <c r="P131" s="121">
        <v>10.3</v>
      </c>
      <c r="Q131" s="121">
        <v>9.6</v>
      </c>
      <c r="R131" s="121">
        <v>9.3120000000000012</v>
      </c>
      <c r="S131" s="121">
        <v>47.16</v>
      </c>
      <c r="T131" s="121">
        <v>25.4</v>
      </c>
      <c r="U131" s="121">
        <v>11.05</v>
      </c>
      <c r="V131" s="121">
        <v>6.3479999999999999</v>
      </c>
      <c r="W131" s="121">
        <v>2.1</v>
      </c>
      <c r="X131" s="121">
        <v>2.73</v>
      </c>
      <c r="Y131" s="121">
        <v>0.95</v>
      </c>
      <c r="Z131" s="118" t="s">
        <v>934</v>
      </c>
      <c r="AA131" s="440" t="s">
        <v>73</v>
      </c>
      <c r="AB131" s="441"/>
      <c r="AC131" s="117"/>
    </row>
    <row r="132" spans="2:29">
      <c r="B132" s="92" t="s">
        <v>968</v>
      </c>
      <c r="C132" s="442"/>
      <c r="D132" s="118" t="s">
        <v>969</v>
      </c>
      <c r="E132" s="119" t="s">
        <v>124</v>
      </c>
      <c r="F132" s="120">
        <v>11</v>
      </c>
      <c r="G132" s="120">
        <v>16</v>
      </c>
      <c r="H132" s="120">
        <v>17</v>
      </c>
      <c r="I132" s="120">
        <v>18</v>
      </c>
      <c r="J132" s="120">
        <v>26</v>
      </c>
      <c r="K132" s="121">
        <v>17.649999999999999</v>
      </c>
      <c r="L132" s="121">
        <v>20</v>
      </c>
      <c r="M132" s="121">
        <v>88.2</v>
      </c>
      <c r="N132" s="121">
        <v>12</v>
      </c>
      <c r="O132" s="121">
        <v>5.6</v>
      </c>
      <c r="P132" s="121">
        <v>10.3</v>
      </c>
      <c r="Q132" s="121">
        <v>9.6</v>
      </c>
      <c r="R132" s="121">
        <v>9.3120000000000012</v>
      </c>
      <c r="S132" s="121">
        <v>46.2</v>
      </c>
      <c r="T132" s="121">
        <v>24.8</v>
      </c>
      <c r="U132" s="121">
        <v>11.05</v>
      </c>
      <c r="V132" s="121">
        <v>6.1479999999999997</v>
      </c>
      <c r="W132" s="121">
        <v>2.4</v>
      </c>
      <c r="X132" s="121">
        <v>2.5099999999999998</v>
      </c>
      <c r="Y132" s="121">
        <v>1.01</v>
      </c>
      <c r="Z132" s="118" t="s">
        <v>937</v>
      </c>
      <c r="AA132" s="440" t="s">
        <v>73</v>
      </c>
      <c r="AB132" s="441"/>
      <c r="AC132" s="117"/>
    </row>
    <row r="133" spans="2:29">
      <c r="B133" s="92" t="s">
        <v>970</v>
      </c>
      <c r="C133" s="442"/>
      <c r="D133" s="118" t="s">
        <v>971</v>
      </c>
      <c r="E133" s="119" t="s">
        <v>109</v>
      </c>
      <c r="F133" s="120">
        <v>22</v>
      </c>
      <c r="G133" s="120">
        <v>28</v>
      </c>
      <c r="H133" s="120">
        <v>19</v>
      </c>
      <c r="I133" s="120">
        <v>12</v>
      </c>
      <c r="J133" s="120">
        <v>24</v>
      </c>
      <c r="K133" s="121">
        <v>37.774999999999999</v>
      </c>
      <c r="L133" s="121">
        <v>20</v>
      </c>
      <c r="M133" s="121">
        <v>90.6</v>
      </c>
      <c r="N133" s="121">
        <v>18</v>
      </c>
      <c r="O133" s="121">
        <v>9.8000000000000007</v>
      </c>
      <c r="P133" s="121">
        <v>10.984</v>
      </c>
      <c r="Q133" s="121">
        <v>10.8</v>
      </c>
      <c r="R133" s="121">
        <v>19.215999999999998</v>
      </c>
      <c r="S133" s="121">
        <v>25.2</v>
      </c>
      <c r="T133" s="121">
        <v>24.2</v>
      </c>
      <c r="U133" s="121">
        <v>8.1999999999999993</v>
      </c>
      <c r="V133" s="121">
        <v>6.0439999999999996</v>
      </c>
      <c r="W133" s="121">
        <v>2.7</v>
      </c>
      <c r="X133" s="121">
        <v>2.29</v>
      </c>
      <c r="Y133" s="121">
        <v>1.07</v>
      </c>
      <c r="Z133" s="118" t="s">
        <v>916</v>
      </c>
      <c r="AA133" s="440" t="s">
        <v>73</v>
      </c>
      <c r="AB133" s="441"/>
      <c r="AC133" s="117"/>
    </row>
    <row r="134" spans="2:29">
      <c r="B134" s="92" t="s">
        <v>972</v>
      </c>
      <c r="C134" s="442"/>
      <c r="D134" s="118" t="s">
        <v>973</v>
      </c>
      <c r="E134" s="119" t="s">
        <v>109</v>
      </c>
      <c r="F134" s="120">
        <v>22</v>
      </c>
      <c r="G134" s="120">
        <v>25</v>
      </c>
      <c r="H134" s="120">
        <v>23</v>
      </c>
      <c r="I134" s="120">
        <v>12</v>
      </c>
      <c r="J134" s="120">
        <v>23</v>
      </c>
      <c r="K134" s="121">
        <v>35.975000000000001</v>
      </c>
      <c r="L134" s="121">
        <v>20</v>
      </c>
      <c r="M134" s="121">
        <v>90</v>
      </c>
      <c r="N134" s="121">
        <v>16.5</v>
      </c>
      <c r="O134" s="121">
        <v>8.75</v>
      </c>
      <c r="P134" s="121">
        <v>10.824999999999999</v>
      </c>
      <c r="Q134" s="121">
        <v>10.5</v>
      </c>
      <c r="R134" s="121">
        <v>17.38</v>
      </c>
      <c r="S134" s="121">
        <v>24.72</v>
      </c>
      <c r="T134" s="121">
        <v>23.9</v>
      </c>
      <c r="U134" s="121">
        <v>8.1999999999999993</v>
      </c>
      <c r="V134" s="121">
        <v>5.92</v>
      </c>
      <c r="W134" s="121">
        <v>3.3</v>
      </c>
      <c r="X134" s="121">
        <v>2.1800000000000002</v>
      </c>
      <c r="Y134" s="121">
        <v>1.19</v>
      </c>
      <c r="Z134" s="118" t="s">
        <v>919</v>
      </c>
      <c r="AA134" s="440" t="s">
        <v>73</v>
      </c>
      <c r="AB134" s="441"/>
      <c r="AC134" s="117"/>
    </row>
    <row r="135" spans="2:29">
      <c r="B135" s="92" t="s">
        <v>974</v>
      </c>
      <c r="C135" s="442"/>
      <c r="D135" s="118" t="s">
        <v>975</v>
      </c>
      <c r="E135" s="119" t="s">
        <v>109</v>
      </c>
      <c r="F135" s="120">
        <v>21</v>
      </c>
      <c r="G135" s="120">
        <v>28</v>
      </c>
      <c r="H135" s="120">
        <v>23</v>
      </c>
      <c r="I135" s="120">
        <v>10</v>
      </c>
      <c r="J135" s="120">
        <v>23</v>
      </c>
      <c r="K135" s="121">
        <v>36.6</v>
      </c>
      <c r="L135" s="121">
        <v>20</v>
      </c>
      <c r="M135" s="121">
        <v>90.6</v>
      </c>
      <c r="N135" s="121">
        <v>18</v>
      </c>
      <c r="O135" s="121">
        <v>9.8000000000000007</v>
      </c>
      <c r="P135" s="121">
        <v>10.984</v>
      </c>
      <c r="Q135" s="121">
        <v>10.8</v>
      </c>
      <c r="R135" s="121">
        <v>19.215999999999998</v>
      </c>
      <c r="S135" s="121">
        <v>21.64</v>
      </c>
      <c r="T135" s="121">
        <v>23.9</v>
      </c>
      <c r="U135" s="121">
        <v>7.25</v>
      </c>
      <c r="V135" s="121">
        <v>5.944</v>
      </c>
      <c r="W135" s="121">
        <v>3.3</v>
      </c>
      <c r="X135" s="121">
        <v>2.1800000000000002</v>
      </c>
      <c r="Y135" s="121">
        <v>1.19</v>
      </c>
      <c r="Z135" s="118" t="s">
        <v>922</v>
      </c>
      <c r="AA135" s="440" t="s">
        <v>73</v>
      </c>
      <c r="AB135" s="441"/>
      <c r="AC135" s="117"/>
    </row>
    <row r="136" spans="2:29">
      <c r="B136" s="92" t="s">
        <v>976</v>
      </c>
      <c r="C136" s="442"/>
      <c r="D136" s="118" t="s">
        <v>977</v>
      </c>
      <c r="E136" s="119" t="s">
        <v>124</v>
      </c>
      <c r="F136" s="120">
        <v>21</v>
      </c>
      <c r="G136" s="120">
        <v>26</v>
      </c>
      <c r="H136" s="120">
        <v>23</v>
      </c>
      <c r="I136" s="120">
        <v>12</v>
      </c>
      <c r="J136" s="120">
        <v>23</v>
      </c>
      <c r="K136" s="121">
        <v>35.4</v>
      </c>
      <c r="L136" s="121">
        <v>20</v>
      </c>
      <c r="M136" s="121">
        <v>90.2</v>
      </c>
      <c r="N136" s="121">
        <v>17</v>
      </c>
      <c r="O136" s="121">
        <v>9.1</v>
      </c>
      <c r="P136" s="121">
        <v>10.878</v>
      </c>
      <c r="Q136" s="121">
        <v>10.6</v>
      </c>
      <c r="R136" s="121">
        <v>17.992000000000001</v>
      </c>
      <c r="S136" s="121">
        <v>24.72</v>
      </c>
      <c r="T136" s="121">
        <v>23.9</v>
      </c>
      <c r="U136" s="121">
        <v>8.1999999999999993</v>
      </c>
      <c r="V136" s="121">
        <v>5.9279999999999999</v>
      </c>
      <c r="W136" s="121">
        <v>3.3</v>
      </c>
      <c r="X136" s="121">
        <v>2.1800000000000002</v>
      </c>
      <c r="Y136" s="121">
        <v>1.19</v>
      </c>
      <c r="Z136" s="118" t="s">
        <v>925</v>
      </c>
      <c r="AA136" s="440" t="s">
        <v>73</v>
      </c>
      <c r="AB136" s="441"/>
      <c r="AC136" s="117"/>
    </row>
    <row r="137" spans="2:29">
      <c r="B137" s="92" t="s">
        <v>978</v>
      </c>
      <c r="C137" s="442"/>
      <c r="D137" s="118" t="s">
        <v>979</v>
      </c>
      <c r="E137" s="119" t="s">
        <v>124</v>
      </c>
      <c r="F137" s="120">
        <v>12</v>
      </c>
      <c r="G137" s="120">
        <v>18</v>
      </c>
      <c r="H137" s="120">
        <v>16</v>
      </c>
      <c r="I137" s="120">
        <v>27</v>
      </c>
      <c r="J137" s="120">
        <v>27</v>
      </c>
      <c r="K137" s="121">
        <v>20.024999999999999</v>
      </c>
      <c r="L137" s="121">
        <v>20</v>
      </c>
      <c r="M137" s="121">
        <v>88.6</v>
      </c>
      <c r="N137" s="121">
        <v>13</v>
      </c>
      <c r="O137" s="121">
        <v>6.3</v>
      </c>
      <c r="P137" s="121">
        <v>10.4</v>
      </c>
      <c r="Q137" s="121">
        <v>9.8000000000000007</v>
      </c>
      <c r="R137" s="121">
        <v>10.216000000000001</v>
      </c>
      <c r="S137" s="121">
        <v>65.94</v>
      </c>
      <c r="T137" s="121">
        <v>25.1</v>
      </c>
      <c r="U137" s="121">
        <v>15.324999999999999</v>
      </c>
      <c r="V137" s="121">
        <v>6.2639999999999993</v>
      </c>
      <c r="W137" s="121">
        <v>2.25</v>
      </c>
      <c r="X137" s="121">
        <v>2.62</v>
      </c>
      <c r="Y137" s="121">
        <v>0.98</v>
      </c>
      <c r="Z137" s="118" t="s">
        <v>928</v>
      </c>
      <c r="AA137" s="440" t="s">
        <v>73</v>
      </c>
      <c r="AB137" s="441"/>
      <c r="AC137" s="117"/>
    </row>
    <row r="138" spans="2:29">
      <c r="B138" s="92" t="s">
        <v>980</v>
      </c>
      <c r="C138" s="442"/>
      <c r="D138" s="118" t="s">
        <v>981</v>
      </c>
      <c r="E138" s="119" t="s">
        <v>124</v>
      </c>
      <c r="F138" s="120">
        <v>12</v>
      </c>
      <c r="G138" s="120">
        <v>18</v>
      </c>
      <c r="H138" s="120">
        <v>16</v>
      </c>
      <c r="I138" s="120">
        <v>25</v>
      </c>
      <c r="J138" s="120">
        <v>29</v>
      </c>
      <c r="K138" s="121">
        <v>20.024999999999999</v>
      </c>
      <c r="L138" s="121">
        <v>20</v>
      </c>
      <c r="M138" s="121">
        <v>88.6</v>
      </c>
      <c r="N138" s="121">
        <v>13</v>
      </c>
      <c r="O138" s="121">
        <v>6.3</v>
      </c>
      <c r="P138" s="121">
        <v>10.4</v>
      </c>
      <c r="Q138" s="121">
        <v>9.8000000000000007</v>
      </c>
      <c r="R138" s="121">
        <v>10.216000000000001</v>
      </c>
      <c r="S138" s="121">
        <v>62.62</v>
      </c>
      <c r="T138" s="121">
        <v>25.7</v>
      </c>
      <c r="U138" s="121">
        <v>14.375</v>
      </c>
      <c r="V138" s="121">
        <v>6.4639999999999995</v>
      </c>
      <c r="W138" s="121">
        <v>2.25</v>
      </c>
      <c r="X138" s="121">
        <v>2.84</v>
      </c>
      <c r="Y138" s="121">
        <v>0.98</v>
      </c>
      <c r="Z138" s="118" t="s">
        <v>931</v>
      </c>
      <c r="AA138" s="440" t="s">
        <v>73</v>
      </c>
      <c r="AB138" s="441"/>
      <c r="AC138" s="117"/>
    </row>
    <row r="139" spans="2:29">
      <c r="B139" s="92" t="s">
        <v>982</v>
      </c>
      <c r="C139" s="442"/>
      <c r="D139" s="118" t="s">
        <v>983</v>
      </c>
      <c r="E139" s="119" t="s">
        <v>109</v>
      </c>
      <c r="F139" s="120">
        <v>11</v>
      </c>
      <c r="G139" s="120">
        <v>16</v>
      </c>
      <c r="H139" s="120">
        <v>15</v>
      </c>
      <c r="I139" s="120">
        <v>18</v>
      </c>
      <c r="J139" s="120">
        <v>28</v>
      </c>
      <c r="K139" s="121">
        <v>17.649999999999999</v>
      </c>
      <c r="L139" s="121">
        <v>20</v>
      </c>
      <c r="M139" s="121">
        <v>88.2</v>
      </c>
      <c r="N139" s="121">
        <v>12</v>
      </c>
      <c r="O139" s="121">
        <v>5.6</v>
      </c>
      <c r="P139" s="121">
        <v>10.3</v>
      </c>
      <c r="Q139" s="121">
        <v>9.6</v>
      </c>
      <c r="R139" s="121">
        <v>9.3120000000000012</v>
      </c>
      <c r="S139" s="121">
        <v>47.16</v>
      </c>
      <c r="T139" s="121">
        <v>25.4</v>
      </c>
      <c r="U139" s="121">
        <v>11.05</v>
      </c>
      <c r="V139" s="121">
        <v>6.3479999999999999</v>
      </c>
      <c r="W139" s="121">
        <v>2.1</v>
      </c>
      <c r="X139" s="121">
        <v>2.73</v>
      </c>
      <c r="Y139" s="121">
        <v>0.95</v>
      </c>
      <c r="Z139" s="118" t="s">
        <v>934</v>
      </c>
      <c r="AA139" s="440" t="s">
        <v>73</v>
      </c>
      <c r="AB139" s="441"/>
      <c r="AC139" s="117"/>
    </row>
    <row r="140" spans="2:29">
      <c r="B140" s="92" t="s">
        <v>984</v>
      </c>
      <c r="C140" s="442"/>
      <c r="D140" s="118" t="s">
        <v>985</v>
      </c>
      <c r="E140" s="119" t="s">
        <v>109</v>
      </c>
      <c r="F140" s="120">
        <v>11</v>
      </c>
      <c r="G140" s="120">
        <v>16</v>
      </c>
      <c r="H140" s="120">
        <v>17</v>
      </c>
      <c r="I140" s="120">
        <v>18</v>
      </c>
      <c r="J140" s="120">
        <v>26</v>
      </c>
      <c r="K140" s="121">
        <v>17.649999999999999</v>
      </c>
      <c r="L140" s="121">
        <v>20</v>
      </c>
      <c r="M140" s="121">
        <v>88.2</v>
      </c>
      <c r="N140" s="121">
        <v>12</v>
      </c>
      <c r="O140" s="121">
        <v>5.6</v>
      </c>
      <c r="P140" s="121">
        <v>10.3</v>
      </c>
      <c r="Q140" s="121">
        <v>9.6</v>
      </c>
      <c r="R140" s="121">
        <v>9.3120000000000012</v>
      </c>
      <c r="S140" s="121">
        <v>46.2</v>
      </c>
      <c r="T140" s="121">
        <v>24.8</v>
      </c>
      <c r="U140" s="121">
        <v>11.05</v>
      </c>
      <c r="V140" s="121">
        <v>6.1479999999999997</v>
      </c>
      <c r="W140" s="121">
        <v>2.4</v>
      </c>
      <c r="X140" s="121">
        <v>2.5099999999999998</v>
      </c>
      <c r="Y140" s="121">
        <v>1.01</v>
      </c>
      <c r="Z140" s="118" t="s">
        <v>937</v>
      </c>
      <c r="AA140" s="440" t="s">
        <v>73</v>
      </c>
      <c r="AB140" s="441"/>
      <c r="AC140" s="117"/>
    </row>
  </sheetData>
  <mergeCells count="137">
    <mergeCell ref="AA4:AB4"/>
    <mergeCell ref="B12:B14"/>
    <mergeCell ref="C12:C13"/>
    <mergeCell ref="D12:D13"/>
    <mergeCell ref="F12:Y12"/>
    <mergeCell ref="Z12:Z13"/>
    <mergeCell ref="AA12:AB14"/>
    <mergeCell ref="AA23:AB23"/>
    <mergeCell ref="AA24:AB24"/>
    <mergeCell ref="AA25:AB25"/>
    <mergeCell ref="AA26:AB26"/>
    <mergeCell ref="AA27:AB27"/>
    <mergeCell ref="AA28:AB28"/>
    <mergeCell ref="AC12:AC14"/>
    <mergeCell ref="C15:C56"/>
    <mergeCell ref="AA15:AB15"/>
    <mergeCell ref="AA16:AB16"/>
    <mergeCell ref="AA17:AB17"/>
    <mergeCell ref="AA18:AB18"/>
    <mergeCell ref="AA19:AB19"/>
    <mergeCell ref="AA20:AB20"/>
    <mergeCell ref="AA21:AB21"/>
    <mergeCell ref="AA22:AB22"/>
    <mergeCell ref="AA35:AB35"/>
    <mergeCell ref="AA36:AB36"/>
    <mergeCell ref="AA37:AB37"/>
    <mergeCell ref="AA38:AB38"/>
    <mergeCell ref="AA39:AB39"/>
    <mergeCell ref="AA40:AB40"/>
    <mergeCell ref="AA29:AB29"/>
    <mergeCell ref="AA30:AB30"/>
    <mergeCell ref="AA31:AB31"/>
    <mergeCell ref="AA32:AB32"/>
    <mergeCell ref="AA33:AB33"/>
    <mergeCell ref="AA34:AB34"/>
    <mergeCell ref="AA47:AB47"/>
    <mergeCell ref="AA48:AB48"/>
    <mergeCell ref="AA49:AB49"/>
    <mergeCell ref="AA50:AB50"/>
    <mergeCell ref="AA51:AB51"/>
    <mergeCell ref="AA52:AB52"/>
    <mergeCell ref="AA41:AB41"/>
    <mergeCell ref="AA42:AB42"/>
    <mergeCell ref="AA43:AB43"/>
    <mergeCell ref="AA44:AB44"/>
    <mergeCell ref="AA45:AB45"/>
    <mergeCell ref="AA46:AB46"/>
    <mergeCell ref="AA53:AB53"/>
    <mergeCell ref="AA54:AB54"/>
    <mergeCell ref="AA55:AB55"/>
    <mergeCell ref="AA56:AB56"/>
    <mergeCell ref="C57:C98"/>
    <mergeCell ref="AA57:AB57"/>
    <mergeCell ref="AA58:AB58"/>
    <mergeCell ref="AA59:AB59"/>
    <mergeCell ref="AA60:AB60"/>
    <mergeCell ref="AA61:AB61"/>
    <mergeCell ref="AA68:AB68"/>
    <mergeCell ref="AA69:AB69"/>
    <mergeCell ref="AA70:AB70"/>
    <mergeCell ref="AA71:AB71"/>
    <mergeCell ref="AA72:AB72"/>
    <mergeCell ref="AA73:AB73"/>
    <mergeCell ref="AA62:AB62"/>
    <mergeCell ref="AA63:AB63"/>
    <mergeCell ref="AA64:AB64"/>
    <mergeCell ref="AA65:AB65"/>
    <mergeCell ref="AA66:AB66"/>
    <mergeCell ref="AA67:AB67"/>
    <mergeCell ref="AA80:AB80"/>
    <mergeCell ref="AA81:AB81"/>
    <mergeCell ref="AA82:AB82"/>
    <mergeCell ref="AA83:AB83"/>
    <mergeCell ref="AA84:AB84"/>
    <mergeCell ref="AA85:AB85"/>
    <mergeCell ref="AA74:AB74"/>
    <mergeCell ref="AA75:AB75"/>
    <mergeCell ref="AA76:AB76"/>
    <mergeCell ref="AA77:AB77"/>
    <mergeCell ref="AA78:AB78"/>
    <mergeCell ref="AA79:AB79"/>
    <mergeCell ref="AA92:AB92"/>
    <mergeCell ref="AA93:AB93"/>
    <mergeCell ref="AA94:AB94"/>
    <mergeCell ref="AA95:AB95"/>
    <mergeCell ref="AA96:AB96"/>
    <mergeCell ref="AA97:AB97"/>
    <mergeCell ref="AA86:AB86"/>
    <mergeCell ref="AA87:AB87"/>
    <mergeCell ref="AA88:AB88"/>
    <mergeCell ref="AA89:AB89"/>
    <mergeCell ref="AA90:AB90"/>
    <mergeCell ref="AA91:AB91"/>
    <mergeCell ref="AA98:AB98"/>
    <mergeCell ref="C99:C140"/>
    <mergeCell ref="AA99:AB99"/>
    <mergeCell ref="AA100:AB100"/>
    <mergeCell ref="AA101:AB101"/>
    <mergeCell ref="AA102:AB102"/>
    <mergeCell ref="AA103:AB103"/>
    <mergeCell ref="AA104:AB104"/>
    <mergeCell ref="AA105:AB105"/>
    <mergeCell ref="AA106:AB106"/>
    <mergeCell ref="AA113:AB113"/>
    <mergeCell ref="AA114:AB114"/>
    <mergeCell ref="AA115:AB115"/>
    <mergeCell ref="AA116:AB116"/>
    <mergeCell ref="AA117:AB117"/>
    <mergeCell ref="AA118:AB118"/>
    <mergeCell ref="AA107:AB107"/>
    <mergeCell ref="AA108:AB108"/>
    <mergeCell ref="AA109:AB109"/>
    <mergeCell ref="AA110:AB110"/>
    <mergeCell ref="AA111:AB111"/>
    <mergeCell ref="AA112:AB112"/>
    <mergeCell ref="AA125:AB125"/>
    <mergeCell ref="AA126:AB126"/>
    <mergeCell ref="AA127:AB127"/>
    <mergeCell ref="AA128:AB128"/>
    <mergeCell ref="AA129:AB129"/>
    <mergeCell ref="AA130:AB130"/>
    <mergeCell ref="AA119:AB119"/>
    <mergeCell ref="AA120:AB120"/>
    <mergeCell ref="AA121:AB121"/>
    <mergeCell ref="AA122:AB122"/>
    <mergeCell ref="AA123:AB123"/>
    <mergeCell ref="AA124:AB124"/>
    <mergeCell ref="AA137:AB137"/>
    <mergeCell ref="AA138:AB138"/>
    <mergeCell ref="AA139:AB139"/>
    <mergeCell ref="AA140:AB140"/>
    <mergeCell ref="AA131:AB131"/>
    <mergeCell ref="AA132:AB132"/>
    <mergeCell ref="AA133:AB133"/>
    <mergeCell ref="AA134:AB134"/>
    <mergeCell ref="AA135:AB135"/>
    <mergeCell ref="AA136:AB136"/>
  </mergeCells>
  <phoneticPr fontId="2" type="noConversion"/>
  <conditionalFormatting sqref="AA15:AB140">
    <cfRule type="cellIs" dxfId="91" priority="1" operator="equal">
      <formula>"Incomplete"</formula>
    </cfRule>
    <cfRule type="cellIs" dxfId="90" priority="2" operator="equal">
      <formula>"N/A"</formula>
    </cfRule>
    <cfRule type="cellIs" dxfId="89" priority="3" operator="equal">
      <formula>"Pass"</formula>
    </cfRule>
    <cfRule type="cellIs" dxfId="88" priority="4" operator="equal">
      <formula>"Fail"</formula>
    </cfRule>
  </conditionalFormatting>
  <dataValidations count="2">
    <dataValidation type="list" allowBlank="1" showInputMessage="1" showErrorMessage="1" sqref="AA4">
      <formula1>"Full,Spot"</formula1>
    </dataValidation>
    <dataValidation type="list" allowBlank="1" showInputMessage="1" showErrorMessage="1" sqref="AA15:AA140">
      <formula1>"Pass,Fail,N/A,Block,Incomplete"</formula1>
    </dataValidation>
  </dataValidations>
  <pageMargins left="0.7" right="0.7" top="0.75" bottom="0.75" header="0.3" footer="0.3"/>
  <pageSetup paperSize="9" orientation="portrait" r:id="rId1"/>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J223"/>
  <sheetViews>
    <sheetView zoomScale="78" zoomScaleNormal="85" workbookViewId="0">
      <selection activeCell="F16" sqref="F16:F18"/>
    </sheetView>
  </sheetViews>
  <sheetFormatPr defaultRowHeight="16.5"/>
  <cols>
    <col min="1" max="1" width="3.75" customWidth="1"/>
    <col min="2" max="3" width="18.75" style="122" customWidth="1"/>
    <col min="4" max="4" width="11.625" style="122" customWidth="1"/>
    <col min="5" max="5" width="16.25" style="122" customWidth="1"/>
    <col min="6" max="6" width="56.375" style="123" customWidth="1"/>
    <col min="7" max="7" width="51" style="123" customWidth="1"/>
    <col min="8" max="8" width="15.25" style="124" customWidth="1"/>
    <col min="9" max="9" width="15.25" style="125" customWidth="1"/>
    <col min="10" max="16384" width="9" style="122"/>
  </cols>
  <sheetData>
    <row r="3" spans="2:10" ht="24" customHeight="1"/>
    <row r="4" spans="2:10" ht="17.25" thickBot="1">
      <c r="G4" s="48" t="s">
        <v>108</v>
      </c>
      <c r="H4" s="432" t="s">
        <v>109</v>
      </c>
      <c r="I4" s="432"/>
    </row>
    <row r="5" spans="2:10" ht="17.25" thickTop="1">
      <c r="G5" s="50" t="s">
        <v>986</v>
      </c>
      <c r="H5" s="51">
        <f>COUNTIF($H$13:$H$844,"Pass")</f>
        <v>38</v>
      </c>
      <c r="I5" s="52">
        <f>H5/$H$10</f>
        <v>0.95</v>
      </c>
    </row>
    <row r="6" spans="2:10">
      <c r="G6" s="53" t="s">
        <v>987</v>
      </c>
      <c r="H6" s="54">
        <f>COUNTIF($H$13:$H$844,"Fail")</f>
        <v>2</v>
      </c>
      <c r="I6" s="55">
        <f>H6/$H$10</f>
        <v>0.05</v>
      </c>
    </row>
    <row r="7" spans="2:10">
      <c r="G7" s="53" t="s">
        <v>988</v>
      </c>
      <c r="H7" s="54">
        <f>COUNTIF($H$13:$H$844,"N/A")</f>
        <v>0</v>
      </c>
      <c r="I7" s="55">
        <f>H7/$H$10</f>
        <v>0</v>
      </c>
    </row>
    <row r="8" spans="2:10">
      <c r="G8" s="53" t="s">
        <v>989</v>
      </c>
      <c r="H8" s="54">
        <f>COUNTIF($H$13:$H$844,"Block")</f>
        <v>0</v>
      </c>
      <c r="I8" s="55">
        <f>H8/$H$10</f>
        <v>0</v>
      </c>
    </row>
    <row r="9" spans="2:10" ht="17.25" thickBot="1">
      <c r="G9" s="56" t="s">
        <v>990</v>
      </c>
      <c r="H9" s="57">
        <f>COUNTIF($H$13:$H$844,"Incomplete")</f>
        <v>0</v>
      </c>
      <c r="I9" s="58">
        <f>H9/$H$10</f>
        <v>0</v>
      </c>
    </row>
    <row r="10" spans="2:10">
      <c r="G10" s="59" t="s">
        <v>991</v>
      </c>
      <c r="H10" s="60">
        <f>SUM(H5:H9)</f>
        <v>40</v>
      </c>
      <c r="I10" s="52">
        <f>SUM(I5:I9)</f>
        <v>1</v>
      </c>
    </row>
    <row r="11" spans="2:10" ht="9.75" customHeight="1">
      <c r="G11" s="122"/>
    </row>
    <row r="12" spans="2:10" ht="22.5" customHeight="1">
      <c r="B12" s="126" t="s">
        <v>115</v>
      </c>
      <c r="C12" s="127" t="s">
        <v>992</v>
      </c>
      <c r="D12" s="127" t="s">
        <v>993</v>
      </c>
      <c r="E12" s="127" t="s">
        <v>642</v>
      </c>
      <c r="F12" s="127" t="s">
        <v>994</v>
      </c>
      <c r="G12" s="127" t="s">
        <v>995</v>
      </c>
      <c r="H12" s="127" t="s">
        <v>996</v>
      </c>
      <c r="I12" s="128" t="s">
        <v>997</v>
      </c>
    </row>
    <row r="13" spans="2:10" s="124" customFormat="1">
      <c r="B13" s="68" t="s">
        <v>7273</v>
      </c>
      <c r="C13" s="445" t="s">
        <v>7272</v>
      </c>
      <c r="D13" s="444" t="s">
        <v>998</v>
      </c>
      <c r="E13" s="68" t="s">
        <v>124</v>
      </c>
      <c r="F13" s="131" t="s">
        <v>7395</v>
      </c>
      <c r="G13" s="132" t="s">
        <v>7396</v>
      </c>
      <c r="H13" s="133" t="s">
        <v>71</v>
      </c>
      <c r="I13" s="134"/>
      <c r="J13" s="124">
        <v>1</v>
      </c>
    </row>
    <row r="14" spans="2:10" s="124" customFormat="1" ht="33">
      <c r="B14" s="388" t="s">
        <v>7274</v>
      </c>
      <c r="C14" s="445"/>
      <c r="D14" s="444"/>
      <c r="E14" s="68" t="s">
        <v>124</v>
      </c>
      <c r="F14" s="136" t="s">
        <v>7391</v>
      </c>
      <c r="G14" s="136" t="s">
        <v>7393</v>
      </c>
      <c r="H14" s="133" t="s">
        <v>71</v>
      </c>
      <c r="I14" s="134"/>
      <c r="J14" s="124">
        <v>1</v>
      </c>
    </row>
    <row r="15" spans="2:10" s="124" customFormat="1" ht="33">
      <c r="B15" s="388" t="s">
        <v>7275</v>
      </c>
      <c r="C15" s="445"/>
      <c r="D15" s="444"/>
      <c r="E15" s="68" t="s">
        <v>109</v>
      </c>
      <c r="F15" s="136" t="s">
        <v>7392</v>
      </c>
      <c r="G15" s="136" t="s">
        <v>7394</v>
      </c>
      <c r="H15" s="133" t="s">
        <v>71</v>
      </c>
      <c r="I15" s="134"/>
      <c r="J15" s="124">
        <v>1</v>
      </c>
    </row>
    <row r="16" spans="2:10" s="124" customFormat="1">
      <c r="B16" s="388" t="s">
        <v>7276</v>
      </c>
      <c r="C16" s="445"/>
      <c r="D16" s="444"/>
      <c r="E16" s="68" t="s">
        <v>109</v>
      </c>
      <c r="F16" s="446" t="s">
        <v>7313</v>
      </c>
      <c r="G16" s="135" t="s">
        <v>7314</v>
      </c>
      <c r="H16" s="133" t="s">
        <v>71</v>
      </c>
      <c r="I16" s="134"/>
    </row>
    <row r="17" spans="2:9" s="124" customFormat="1">
      <c r="B17" s="388" t="s">
        <v>7277</v>
      </c>
      <c r="C17" s="445"/>
      <c r="D17" s="444"/>
      <c r="E17" s="68" t="s">
        <v>109</v>
      </c>
      <c r="F17" s="446"/>
      <c r="G17" s="135" t="s">
        <v>7315</v>
      </c>
      <c r="H17" s="133" t="s">
        <v>71</v>
      </c>
      <c r="I17" s="134"/>
    </row>
    <row r="18" spans="2:9" s="124" customFormat="1">
      <c r="B18" s="388" t="s">
        <v>7278</v>
      </c>
      <c r="C18" s="445"/>
      <c r="D18" s="444"/>
      <c r="E18" s="68" t="s">
        <v>109</v>
      </c>
      <c r="F18" s="446"/>
      <c r="G18" s="135" t="s">
        <v>7316</v>
      </c>
      <c r="H18" s="133" t="s">
        <v>71</v>
      </c>
      <c r="I18" s="134"/>
    </row>
    <row r="19" spans="2:9" s="124" customFormat="1" ht="33">
      <c r="B19" s="388" t="s">
        <v>7279</v>
      </c>
      <c r="C19" s="445"/>
      <c r="D19" s="444"/>
      <c r="E19" s="68" t="s">
        <v>124</v>
      </c>
      <c r="F19" s="137" t="s">
        <v>7317</v>
      </c>
      <c r="G19" s="137" t="s">
        <v>999</v>
      </c>
      <c r="H19" s="133" t="s">
        <v>71</v>
      </c>
      <c r="I19" s="134"/>
    </row>
    <row r="20" spans="2:9" ht="33">
      <c r="B20" s="388" t="s">
        <v>7280</v>
      </c>
      <c r="C20" s="445"/>
      <c r="D20" s="444"/>
      <c r="E20" s="68" t="s">
        <v>124</v>
      </c>
      <c r="F20" s="137" t="s">
        <v>7318</v>
      </c>
      <c r="G20" s="137" t="s">
        <v>1000</v>
      </c>
      <c r="H20" s="133" t="s">
        <v>71</v>
      </c>
      <c r="I20" s="134"/>
    </row>
    <row r="21" spans="2:9" ht="35.25" customHeight="1">
      <c r="B21" s="388" t="s">
        <v>7281</v>
      </c>
      <c r="C21" s="445"/>
      <c r="D21" s="444"/>
      <c r="E21" s="68" t="s">
        <v>109</v>
      </c>
      <c r="F21" s="137" t="s">
        <v>7319</v>
      </c>
      <c r="G21" s="137" t="s">
        <v>1001</v>
      </c>
      <c r="H21" s="133" t="s">
        <v>71</v>
      </c>
      <c r="I21" s="134"/>
    </row>
    <row r="22" spans="2:9" ht="35.25" customHeight="1">
      <c r="B22" s="388" t="s">
        <v>7282</v>
      </c>
      <c r="C22" s="445"/>
      <c r="D22" s="444"/>
      <c r="E22" s="68" t="s">
        <v>109</v>
      </c>
      <c r="F22" s="137" t="s">
        <v>1002</v>
      </c>
      <c r="G22" s="137" t="s">
        <v>1003</v>
      </c>
      <c r="H22" s="133" t="s">
        <v>71</v>
      </c>
      <c r="I22" s="134"/>
    </row>
    <row r="23" spans="2:9" s="124" customFormat="1">
      <c r="B23" s="388" t="s">
        <v>7283</v>
      </c>
      <c r="C23" s="445"/>
      <c r="D23" s="444"/>
      <c r="E23" s="68" t="s">
        <v>109</v>
      </c>
      <c r="F23" s="136" t="s">
        <v>7320</v>
      </c>
      <c r="G23" s="135" t="s">
        <v>7321</v>
      </c>
      <c r="H23" s="133"/>
      <c r="I23" s="134"/>
    </row>
    <row r="24" spans="2:9" ht="33">
      <c r="B24" s="388" t="s">
        <v>7284</v>
      </c>
      <c r="C24" s="445"/>
      <c r="D24" s="444"/>
      <c r="E24" s="68" t="s">
        <v>109</v>
      </c>
      <c r="F24" s="136" t="s">
        <v>7322</v>
      </c>
      <c r="G24" s="136" t="s">
        <v>7323</v>
      </c>
      <c r="H24" s="133" t="s">
        <v>71</v>
      </c>
      <c r="I24" s="134"/>
    </row>
    <row r="25" spans="2:9" s="124" customFormat="1" ht="33">
      <c r="B25" s="388" t="s">
        <v>7285</v>
      </c>
      <c r="C25" s="445"/>
      <c r="D25" s="444"/>
      <c r="E25" s="68" t="s">
        <v>124</v>
      </c>
      <c r="F25" s="135" t="s">
        <v>7324</v>
      </c>
      <c r="G25" s="136" t="s">
        <v>7325</v>
      </c>
      <c r="H25" s="133" t="s">
        <v>71</v>
      </c>
      <c r="I25" s="134" t="s">
        <v>1004</v>
      </c>
    </row>
    <row r="26" spans="2:9">
      <c r="B26" s="388" t="s">
        <v>7286</v>
      </c>
      <c r="C26" s="445"/>
      <c r="D26" s="444"/>
      <c r="E26" s="68" t="s">
        <v>109</v>
      </c>
      <c r="F26" s="136" t="s">
        <v>7326</v>
      </c>
      <c r="G26" s="135" t="s">
        <v>1005</v>
      </c>
      <c r="H26" s="133" t="s">
        <v>71</v>
      </c>
      <c r="I26" s="134"/>
    </row>
    <row r="27" spans="2:9">
      <c r="B27" s="388" t="s">
        <v>7287</v>
      </c>
      <c r="C27" s="445"/>
      <c r="D27" s="444"/>
      <c r="E27" s="68" t="s">
        <v>124</v>
      </c>
      <c r="F27" s="136" t="s">
        <v>1006</v>
      </c>
      <c r="G27" s="135" t="s">
        <v>7327</v>
      </c>
      <c r="H27" s="133" t="s">
        <v>71</v>
      </c>
      <c r="I27" s="134"/>
    </row>
    <row r="28" spans="2:9" s="124" customFormat="1" ht="82.5">
      <c r="B28" s="388" t="s">
        <v>7288</v>
      </c>
      <c r="C28" s="445"/>
      <c r="D28" s="444"/>
      <c r="E28" s="68" t="s">
        <v>109</v>
      </c>
      <c r="F28" s="135" t="s">
        <v>7328</v>
      </c>
      <c r="G28" s="135" t="s">
        <v>7329</v>
      </c>
      <c r="H28" s="133" t="s">
        <v>241</v>
      </c>
      <c r="I28" s="134" t="s">
        <v>1007</v>
      </c>
    </row>
    <row r="29" spans="2:9" s="124" customFormat="1" ht="33">
      <c r="B29" s="388" t="s">
        <v>7289</v>
      </c>
      <c r="C29" s="445"/>
      <c r="D29" s="444" t="s">
        <v>1008</v>
      </c>
      <c r="E29" s="68" t="s">
        <v>124</v>
      </c>
      <c r="F29" s="136" t="s">
        <v>7330</v>
      </c>
      <c r="G29" s="136" t="s">
        <v>7331</v>
      </c>
      <c r="H29" s="133" t="s">
        <v>71</v>
      </c>
      <c r="I29" s="134"/>
    </row>
    <row r="30" spans="2:9" s="124" customFormat="1">
      <c r="B30" s="388" t="s">
        <v>7290</v>
      </c>
      <c r="C30" s="445"/>
      <c r="D30" s="444"/>
      <c r="E30" s="68" t="s">
        <v>124</v>
      </c>
      <c r="F30" s="135" t="s">
        <v>7332</v>
      </c>
      <c r="G30" s="135" t="s">
        <v>7333</v>
      </c>
      <c r="H30" s="133" t="s">
        <v>71</v>
      </c>
      <c r="I30" s="134"/>
    </row>
    <row r="31" spans="2:9" s="124" customFormat="1">
      <c r="B31" s="388" t="s">
        <v>7291</v>
      </c>
      <c r="C31" s="445"/>
      <c r="D31" s="444"/>
      <c r="E31" s="68" t="s">
        <v>124</v>
      </c>
      <c r="F31" s="447" t="s">
        <v>7334</v>
      </c>
      <c r="G31" s="135" t="s">
        <v>7335</v>
      </c>
      <c r="H31" s="133" t="s">
        <v>71</v>
      </c>
      <c r="I31" s="134"/>
    </row>
    <row r="32" spans="2:9" s="124" customFormat="1" ht="49.5">
      <c r="B32" s="388" t="s">
        <v>7292</v>
      </c>
      <c r="C32" s="445"/>
      <c r="D32" s="444"/>
      <c r="E32" s="68" t="s">
        <v>124</v>
      </c>
      <c r="F32" s="447"/>
      <c r="G32" s="136" t="s">
        <v>7336</v>
      </c>
      <c r="H32" s="133" t="s">
        <v>71</v>
      </c>
      <c r="I32" s="134"/>
    </row>
    <row r="33" spans="2:9" s="124" customFormat="1" ht="198">
      <c r="B33" s="388" t="s">
        <v>7293</v>
      </c>
      <c r="C33" s="445"/>
      <c r="D33" s="444"/>
      <c r="E33" s="68" t="s">
        <v>124</v>
      </c>
      <c r="F33" s="135" t="s">
        <v>7337</v>
      </c>
      <c r="G33" s="136" t="s">
        <v>1009</v>
      </c>
      <c r="H33" s="133" t="s">
        <v>241</v>
      </c>
      <c r="I33" s="134" t="s">
        <v>1010</v>
      </c>
    </row>
    <row r="34" spans="2:9" s="124" customFormat="1" ht="33">
      <c r="B34" s="388" t="s">
        <v>7294</v>
      </c>
      <c r="C34" s="445"/>
      <c r="D34" s="444"/>
      <c r="E34" s="68" t="s">
        <v>124</v>
      </c>
      <c r="F34" s="447" t="s">
        <v>7338</v>
      </c>
      <c r="G34" s="136" t="s">
        <v>1011</v>
      </c>
      <c r="H34" s="133" t="s">
        <v>71</v>
      </c>
      <c r="I34" s="134"/>
    </row>
    <row r="35" spans="2:9" s="124" customFormat="1" ht="33">
      <c r="B35" s="388" t="s">
        <v>7295</v>
      </c>
      <c r="C35" s="445"/>
      <c r="D35" s="444"/>
      <c r="E35" s="68" t="s">
        <v>124</v>
      </c>
      <c r="F35" s="447"/>
      <c r="G35" s="136" t="s">
        <v>7339</v>
      </c>
      <c r="H35" s="133" t="s">
        <v>71</v>
      </c>
      <c r="I35" s="139"/>
    </row>
    <row r="36" spans="2:9" s="124" customFormat="1" ht="33">
      <c r="B36" s="388" t="s">
        <v>7296</v>
      </c>
      <c r="C36" s="445"/>
      <c r="D36" s="444"/>
      <c r="E36" s="68" t="s">
        <v>124</v>
      </c>
      <c r="F36" s="447"/>
      <c r="G36" s="136" t="s">
        <v>7340</v>
      </c>
      <c r="H36" s="133" t="s">
        <v>71</v>
      </c>
      <c r="I36" s="139"/>
    </row>
    <row r="37" spans="2:9" s="124" customFormat="1" ht="49.5">
      <c r="B37" s="388" t="s">
        <v>7297</v>
      </c>
      <c r="C37" s="445"/>
      <c r="D37" s="444"/>
      <c r="E37" s="68" t="s">
        <v>124</v>
      </c>
      <c r="F37" s="447"/>
      <c r="G37" s="136" t="s">
        <v>7341</v>
      </c>
      <c r="H37" s="133" t="s">
        <v>71</v>
      </c>
      <c r="I37" s="139"/>
    </row>
    <row r="38" spans="2:9" s="124" customFormat="1" ht="33">
      <c r="B38" s="388" t="s">
        <v>7298</v>
      </c>
      <c r="C38" s="445"/>
      <c r="D38" s="444" t="s">
        <v>1012</v>
      </c>
      <c r="E38" s="68" t="s">
        <v>124</v>
      </c>
      <c r="F38" s="132" t="s">
        <v>7342</v>
      </c>
      <c r="G38" s="132" t="s">
        <v>1013</v>
      </c>
      <c r="H38" s="133" t="s">
        <v>71</v>
      </c>
      <c r="I38" s="140"/>
    </row>
    <row r="39" spans="2:9" s="124" customFormat="1" ht="33">
      <c r="B39" s="388" t="s">
        <v>7299</v>
      </c>
      <c r="C39" s="445"/>
      <c r="D39" s="444"/>
      <c r="E39" s="68" t="s">
        <v>109</v>
      </c>
      <c r="F39" s="132" t="s">
        <v>7343</v>
      </c>
      <c r="G39" s="132" t="s">
        <v>1014</v>
      </c>
      <c r="H39" s="133" t="s">
        <v>71</v>
      </c>
      <c r="I39" s="140"/>
    </row>
    <row r="40" spans="2:9" s="124" customFormat="1">
      <c r="B40" s="388" t="s">
        <v>7300</v>
      </c>
      <c r="C40" s="445"/>
      <c r="D40" s="444"/>
      <c r="E40" s="68" t="s">
        <v>109</v>
      </c>
      <c r="F40" s="141" t="s">
        <v>7344</v>
      </c>
      <c r="G40" s="136" t="s">
        <v>7345</v>
      </c>
      <c r="H40" s="133" t="s">
        <v>71</v>
      </c>
      <c r="I40" s="134"/>
    </row>
    <row r="41" spans="2:9" ht="33">
      <c r="B41" s="388" t="s">
        <v>7301</v>
      </c>
      <c r="C41" s="445"/>
      <c r="D41" s="444"/>
      <c r="E41" s="68" t="s">
        <v>109</v>
      </c>
      <c r="F41" s="141" t="s">
        <v>7346</v>
      </c>
      <c r="G41" s="142" t="s">
        <v>7347</v>
      </c>
      <c r="H41" s="133" t="s">
        <v>71</v>
      </c>
      <c r="I41" s="134"/>
    </row>
    <row r="42" spans="2:9" ht="33">
      <c r="B42" s="388" t="s">
        <v>7302</v>
      </c>
      <c r="C42" s="445"/>
      <c r="D42" s="444"/>
      <c r="E42" s="68" t="s">
        <v>109</v>
      </c>
      <c r="F42" s="136" t="s">
        <v>7348</v>
      </c>
      <c r="G42" s="136" t="s">
        <v>7349</v>
      </c>
      <c r="H42" s="133" t="s">
        <v>71</v>
      </c>
      <c r="I42" s="134"/>
    </row>
    <row r="43" spans="2:9" ht="49.5" customHeight="1">
      <c r="B43" s="388" t="s">
        <v>7303</v>
      </c>
      <c r="C43" s="445"/>
      <c r="D43" s="444"/>
      <c r="E43" s="68" t="s">
        <v>124</v>
      </c>
      <c r="F43" s="446" t="s">
        <v>1015</v>
      </c>
      <c r="G43" s="136" t="s">
        <v>7350</v>
      </c>
      <c r="H43" s="133" t="s">
        <v>71</v>
      </c>
      <c r="I43" s="134"/>
    </row>
    <row r="44" spans="2:9" ht="33">
      <c r="B44" s="388" t="s">
        <v>7304</v>
      </c>
      <c r="C44" s="445"/>
      <c r="D44" s="444"/>
      <c r="E44" s="68" t="s">
        <v>124</v>
      </c>
      <c r="F44" s="446"/>
      <c r="G44" s="136" t="s">
        <v>7351</v>
      </c>
      <c r="H44" s="133" t="s">
        <v>71</v>
      </c>
      <c r="I44" s="134"/>
    </row>
    <row r="45" spans="2:9">
      <c r="B45" s="388" t="s">
        <v>7305</v>
      </c>
      <c r="C45" s="445"/>
      <c r="D45" s="444"/>
      <c r="E45" s="68" t="s">
        <v>124</v>
      </c>
      <c r="F45" s="136" t="s">
        <v>7352</v>
      </c>
      <c r="G45" s="135" t="s">
        <v>1016</v>
      </c>
      <c r="H45" s="133" t="s">
        <v>71</v>
      </c>
      <c r="I45" s="139"/>
    </row>
    <row r="46" spans="2:9" ht="16.5" customHeight="1">
      <c r="B46" s="388" t="s">
        <v>7306</v>
      </c>
      <c r="C46" s="445"/>
      <c r="D46" s="444"/>
      <c r="E46" s="68" t="s">
        <v>124</v>
      </c>
      <c r="F46" s="136" t="s">
        <v>7353</v>
      </c>
      <c r="G46" s="135" t="s">
        <v>1017</v>
      </c>
      <c r="H46" s="133" t="s">
        <v>71</v>
      </c>
      <c r="I46" s="134"/>
    </row>
    <row r="47" spans="2:9" ht="16.5" customHeight="1">
      <c r="B47" s="388" t="s">
        <v>7307</v>
      </c>
      <c r="C47" s="445"/>
      <c r="D47" s="444"/>
      <c r="E47" s="68" t="s">
        <v>124</v>
      </c>
      <c r="F47" s="136" t="s">
        <v>7354</v>
      </c>
      <c r="G47" s="135" t="s">
        <v>1018</v>
      </c>
      <c r="H47" s="133" t="s">
        <v>71</v>
      </c>
      <c r="I47" s="134"/>
    </row>
    <row r="48" spans="2:9" ht="16.5" customHeight="1">
      <c r="B48" s="388" t="s">
        <v>7308</v>
      </c>
      <c r="C48" s="445"/>
      <c r="D48" s="444"/>
      <c r="E48" s="68" t="s">
        <v>124</v>
      </c>
      <c r="F48" s="136" t="s">
        <v>7355</v>
      </c>
      <c r="G48" s="135" t="s">
        <v>1019</v>
      </c>
      <c r="H48" s="133" t="s">
        <v>71</v>
      </c>
      <c r="I48" s="143"/>
    </row>
    <row r="49" spans="2:9">
      <c r="B49" s="388" t="s">
        <v>7309</v>
      </c>
      <c r="C49" s="445"/>
      <c r="D49" s="444"/>
      <c r="E49" s="68" t="s">
        <v>124</v>
      </c>
      <c r="F49" s="136" t="s">
        <v>7356</v>
      </c>
      <c r="G49" s="135" t="s">
        <v>1020</v>
      </c>
      <c r="H49" s="133" t="s">
        <v>71</v>
      </c>
      <c r="I49" s="134"/>
    </row>
    <row r="50" spans="2:9">
      <c r="B50" s="388" t="s">
        <v>7310</v>
      </c>
      <c r="C50" s="445"/>
      <c r="D50" s="444" t="s">
        <v>1021</v>
      </c>
      <c r="E50" s="68" t="s">
        <v>109</v>
      </c>
      <c r="F50" s="135" t="s">
        <v>1022</v>
      </c>
      <c r="G50" s="142" t="s">
        <v>7357</v>
      </c>
      <c r="H50" s="133" t="s">
        <v>71</v>
      </c>
      <c r="I50" s="134"/>
    </row>
    <row r="51" spans="2:9">
      <c r="B51" s="388" t="s">
        <v>7311</v>
      </c>
      <c r="C51" s="445"/>
      <c r="D51" s="444"/>
      <c r="E51" s="68" t="s">
        <v>109</v>
      </c>
      <c r="F51" s="135" t="s">
        <v>7358</v>
      </c>
      <c r="G51" s="142" t="s">
        <v>7359</v>
      </c>
      <c r="H51" s="133" t="s">
        <v>71</v>
      </c>
      <c r="I51" s="134"/>
    </row>
    <row r="52" spans="2:9">
      <c r="B52" s="388" t="s">
        <v>7312</v>
      </c>
      <c r="C52" s="445"/>
      <c r="D52" s="444" t="s">
        <v>1023</v>
      </c>
      <c r="E52" s="68" t="s">
        <v>109</v>
      </c>
      <c r="F52" s="135" t="s">
        <v>1024</v>
      </c>
      <c r="G52" s="142" t="s">
        <v>7357</v>
      </c>
      <c r="H52" s="133" t="s">
        <v>71</v>
      </c>
      <c r="I52" s="134"/>
    </row>
    <row r="53" spans="2:9" ht="16.5" customHeight="1">
      <c r="B53" s="388" t="s">
        <v>7361</v>
      </c>
      <c r="C53" s="445"/>
      <c r="D53" s="444"/>
      <c r="E53" s="68" t="s">
        <v>109</v>
      </c>
      <c r="F53" s="135" t="s">
        <v>7360</v>
      </c>
      <c r="G53" s="142" t="s">
        <v>7359</v>
      </c>
      <c r="H53" s="133" t="s">
        <v>71</v>
      </c>
      <c r="I53" s="134"/>
    </row>
    <row r="59" spans="2:9">
      <c r="H59" s="122"/>
    </row>
    <row r="65" spans="1:9" ht="119.25" customHeight="1">
      <c r="A65" s="122"/>
      <c r="F65" s="122"/>
      <c r="G65" s="122"/>
      <c r="H65" s="122"/>
      <c r="I65" s="122"/>
    </row>
    <row r="71" spans="1:9" ht="120" customHeight="1">
      <c r="A71" s="122"/>
      <c r="F71" s="122"/>
      <c r="G71" s="122"/>
      <c r="H71" s="122"/>
      <c r="I71" s="122"/>
    </row>
    <row r="77" spans="1:9" ht="119.25" customHeight="1">
      <c r="A77" s="122"/>
      <c r="F77" s="122"/>
      <c r="G77" s="122"/>
      <c r="H77" s="122"/>
      <c r="I77" s="122"/>
    </row>
    <row r="83" spans="2:9" ht="120" customHeight="1"/>
    <row r="87" spans="2:9" s="124" customFormat="1">
      <c r="B87" s="122"/>
      <c r="C87" s="122"/>
      <c r="D87" s="122"/>
      <c r="E87" s="122"/>
      <c r="F87" s="123"/>
      <c r="G87" s="123"/>
      <c r="I87" s="125"/>
    </row>
    <row r="90" spans="2:9" ht="119.25" customHeight="1"/>
    <row r="95" spans="2:9" ht="119.25" customHeight="1"/>
    <row r="100" spans="1:9" ht="120" customHeight="1">
      <c r="A100" s="122"/>
      <c r="F100" s="122"/>
      <c r="G100" s="122"/>
      <c r="H100" s="122"/>
      <c r="I100" s="122"/>
    </row>
    <row r="105" spans="1:9" ht="119.25" customHeight="1">
      <c r="A105" s="122"/>
      <c r="F105" s="122"/>
      <c r="G105" s="122"/>
      <c r="H105" s="122"/>
      <c r="I105" s="122"/>
    </row>
    <row r="110" spans="1:9" ht="119.25" customHeight="1">
      <c r="A110" s="122"/>
      <c r="F110" s="122"/>
      <c r="G110" s="122"/>
      <c r="H110" s="122"/>
      <c r="I110" s="122"/>
    </row>
    <row r="115" spans="1:9" ht="120" customHeight="1">
      <c r="A115" s="122"/>
      <c r="F115" s="122"/>
      <c r="G115" s="122"/>
      <c r="H115" s="122"/>
      <c r="I115" s="122"/>
    </row>
    <row r="120" spans="1:9" ht="119.25" customHeight="1">
      <c r="A120" s="122"/>
      <c r="F120" s="122"/>
      <c r="G120" s="122"/>
      <c r="H120" s="122"/>
      <c r="I120" s="122"/>
    </row>
    <row r="125" spans="1:9" ht="120" customHeight="1">
      <c r="A125" s="122"/>
      <c r="F125" s="122"/>
      <c r="G125" s="122"/>
      <c r="H125" s="122"/>
      <c r="I125" s="122"/>
    </row>
    <row r="130" spans="1:9" ht="120" customHeight="1">
      <c r="A130" s="122"/>
      <c r="F130" s="122"/>
      <c r="G130" s="122"/>
      <c r="H130" s="122"/>
      <c r="I130" s="122"/>
    </row>
    <row r="135" spans="1:9" ht="119.25" customHeight="1">
      <c r="A135" s="122"/>
      <c r="F135" s="122"/>
      <c r="G135" s="122"/>
      <c r="H135" s="122"/>
      <c r="I135" s="122"/>
    </row>
    <row r="140" spans="1:9" ht="120" customHeight="1">
      <c r="A140" s="122"/>
      <c r="F140" s="122"/>
      <c r="G140" s="122"/>
      <c r="H140" s="122"/>
      <c r="I140" s="122"/>
    </row>
    <row r="145" spans="1:9" ht="120" customHeight="1">
      <c r="A145" s="122"/>
      <c r="F145" s="122"/>
      <c r="G145" s="122"/>
      <c r="H145" s="122"/>
      <c r="I145" s="122"/>
    </row>
    <row r="150" spans="1:9" ht="119.25" customHeight="1">
      <c r="A150" s="122"/>
      <c r="F150" s="122"/>
      <c r="G150" s="122"/>
      <c r="H150" s="122"/>
      <c r="I150" s="122"/>
    </row>
    <row r="155" spans="1:9" ht="120" customHeight="1">
      <c r="A155" s="122"/>
      <c r="F155" s="122"/>
      <c r="G155" s="122"/>
      <c r="H155" s="122"/>
      <c r="I155" s="122"/>
    </row>
    <row r="160" spans="1:9" ht="119.25" customHeight="1">
      <c r="A160" s="122"/>
      <c r="F160" s="122"/>
      <c r="G160" s="122"/>
      <c r="H160" s="122"/>
      <c r="I160" s="122"/>
    </row>
    <row r="166" spans="1:9" ht="119.25" customHeight="1">
      <c r="A166" s="122"/>
      <c r="F166" s="122"/>
      <c r="G166" s="122"/>
      <c r="H166" s="122"/>
      <c r="I166" s="122"/>
    </row>
    <row r="172" spans="1:9" ht="119.25" customHeight="1">
      <c r="A172" s="122"/>
      <c r="F172" s="122"/>
      <c r="G172" s="122"/>
      <c r="H172" s="122"/>
      <c r="I172" s="122"/>
    </row>
    <row r="178" spans="1:9" ht="119.25" customHeight="1">
      <c r="A178" s="122"/>
      <c r="F178" s="122"/>
      <c r="G178" s="122"/>
      <c r="H178" s="122"/>
      <c r="I178" s="122"/>
    </row>
    <row r="184" spans="1:9" ht="120" customHeight="1">
      <c r="A184" s="122"/>
      <c r="F184" s="122"/>
      <c r="G184" s="122"/>
      <c r="H184" s="122"/>
      <c r="I184" s="122"/>
    </row>
    <row r="190" spans="1:9" ht="120" customHeight="1">
      <c r="A190" s="122"/>
      <c r="F190" s="122"/>
      <c r="G190" s="122"/>
      <c r="H190" s="122"/>
      <c r="I190" s="122"/>
    </row>
    <row r="196" spans="2:9" ht="120" customHeight="1"/>
    <row r="200" spans="2:9" s="124" customFormat="1">
      <c r="B200" s="122"/>
      <c r="C200" s="122"/>
      <c r="D200" s="122"/>
      <c r="E200" s="122"/>
      <c r="F200" s="123"/>
      <c r="G200" s="123"/>
      <c r="I200" s="125"/>
    </row>
    <row r="203" spans="2:9" ht="120" customHeight="1"/>
    <row r="208" spans="2:9" ht="120" customHeight="1">
      <c r="H208" s="122"/>
    </row>
    <row r="213" spans="1:9" ht="119.25" customHeight="1">
      <c r="A213" s="122"/>
      <c r="F213" s="122"/>
      <c r="G213" s="122"/>
      <c r="H213" s="122"/>
      <c r="I213" s="122"/>
    </row>
    <row r="218" spans="1:9" ht="119.25" customHeight="1">
      <c r="A218" s="122"/>
      <c r="F218" s="122"/>
      <c r="G218" s="122"/>
      <c r="H218" s="122"/>
      <c r="I218" s="122"/>
    </row>
    <row r="223" spans="1:9" ht="119.25" customHeight="1">
      <c r="A223" s="122"/>
      <c r="F223" s="122"/>
      <c r="G223" s="122"/>
      <c r="H223" s="122"/>
      <c r="I223" s="122"/>
    </row>
  </sheetData>
  <autoFilter ref="B12:I53"/>
  <mergeCells count="11">
    <mergeCell ref="D52:D53"/>
    <mergeCell ref="H4:I4"/>
    <mergeCell ref="C13:C53"/>
    <mergeCell ref="D13:D28"/>
    <mergeCell ref="F16:F18"/>
    <mergeCell ref="D29:D37"/>
    <mergeCell ref="F31:F32"/>
    <mergeCell ref="F34:F37"/>
    <mergeCell ref="D38:D49"/>
    <mergeCell ref="F43:F44"/>
    <mergeCell ref="D50:D51"/>
  </mergeCells>
  <phoneticPr fontId="2" type="noConversion"/>
  <conditionalFormatting sqref="H13:H53">
    <cfRule type="cellIs" dxfId="87" priority="1" operator="equal">
      <formula>"Incomplete"</formula>
    </cfRule>
    <cfRule type="cellIs" dxfId="86" priority="2" operator="equal">
      <formula>"N/A"</formula>
    </cfRule>
    <cfRule type="cellIs" dxfId="85" priority="3" operator="equal">
      <formula>"Pass"</formula>
    </cfRule>
    <cfRule type="cellIs" dxfId="84"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3:H55">
      <formula1>"Pass,Fail,N/A,Block,Incomplete"</formula1>
    </dataValidation>
  </dataValidations>
  <pageMargins left="0.7" right="0.7" top="0.75" bottom="0.75" header="0.3" footer="0.3"/>
  <pageSetup paperSize="9" orientation="portrait" r:id="rId1"/>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R68"/>
  <sheetViews>
    <sheetView showGridLines="0" zoomScale="85" zoomScaleNormal="85" workbookViewId="0">
      <selection activeCell="H13" sqref="H13"/>
    </sheetView>
  </sheetViews>
  <sheetFormatPr defaultRowHeight="16.5"/>
  <cols>
    <col min="1" max="1" width="3.125" style="122" customWidth="1"/>
    <col min="2" max="2" width="15.375" style="122" customWidth="1"/>
    <col min="3" max="3" width="9.375" style="122" customWidth="1"/>
    <col min="4" max="4" width="25.375" style="122" customWidth="1"/>
    <col min="5" max="5" width="14.375" style="122" customWidth="1"/>
    <col min="6" max="6" width="9.625" style="122" customWidth="1"/>
    <col min="7" max="7" width="7.5" style="125" customWidth="1"/>
    <col min="8" max="8" width="11.375" style="123" customWidth="1"/>
    <col min="9" max="9" width="8.5" style="123" customWidth="1"/>
    <col min="10" max="10" width="11.375" style="124" customWidth="1"/>
    <col min="11" max="11" width="7.75" style="122" customWidth="1"/>
    <col min="12" max="12" width="6.75" style="125" customWidth="1"/>
    <col min="13" max="13" width="33.875" style="123" customWidth="1"/>
    <col min="14" max="14" width="12.625" style="122" customWidth="1"/>
    <col min="15" max="15" width="9.125" style="122" customWidth="1"/>
    <col min="16" max="16" width="7.5" style="122" customWidth="1"/>
    <col min="17" max="17" width="13.5" style="122" customWidth="1"/>
    <col min="18" max="18" width="17.5" style="122" customWidth="1"/>
    <col min="19" max="16384" width="9" style="122"/>
  </cols>
  <sheetData>
    <row r="3" spans="2:18" ht="40.5" customHeight="1"/>
    <row r="4" spans="2:18" ht="17.25" thickBot="1">
      <c r="O4" s="48" t="s">
        <v>108</v>
      </c>
      <c r="P4" s="432" t="s">
        <v>109</v>
      </c>
      <c r="Q4" s="432"/>
    </row>
    <row r="5" spans="2:18" ht="17.25" thickTop="1">
      <c r="O5" s="50" t="s">
        <v>1025</v>
      </c>
      <c r="P5" s="51">
        <f>COUNTIF($Q$13:$Q$32,"Pass")</f>
        <v>3</v>
      </c>
      <c r="Q5" s="52">
        <f>P5/$P$10</f>
        <v>0.15</v>
      </c>
    </row>
    <row r="6" spans="2:18">
      <c r="O6" s="53" t="s">
        <v>1026</v>
      </c>
      <c r="P6" s="54">
        <f>COUNTIF($Q$13:$Q$32,"Fail")</f>
        <v>1</v>
      </c>
      <c r="Q6" s="55">
        <f>P6/$P$10</f>
        <v>0.05</v>
      </c>
    </row>
    <row r="7" spans="2:18">
      <c r="O7" s="53" t="s">
        <v>1027</v>
      </c>
      <c r="P7" s="54">
        <f>COUNTIF($Q$13:$Q$32,"N/A")</f>
        <v>0</v>
      </c>
      <c r="Q7" s="55">
        <f>P7/$P$10</f>
        <v>0</v>
      </c>
    </row>
    <row r="8" spans="2:18">
      <c r="O8" s="53" t="s">
        <v>1028</v>
      </c>
      <c r="P8" s="54">
        <f>COUNTIF($Q$13:$Q$32,"Block")</f>
        <v>0</v>
      </c>
      <c r="Q8" s="55">
        <f>P8/$P$10</f>
        <v>0</v>
      </c>
    </row>
    <row r="9" spans="2:18" ht="17.25" thickBot="1">
      <c r="O9" s="56" t="s">
        <v>1029</v>
      </c>
      <c r="P9" s="57">
        <f>COUNTIF($Q$13:$Q$32,"Incomplete")</f>
        <v>16</v>
      </c>
      <c r="Q9" s="58">
        <f>P9/$P$10</f>
        <v>0.8</v>
      </c>
    </row>
    <row r="10" spans="2:18">
      <c r="O10" s="59" t="s">
        <v>1030</v>
      </c>
      <c r="P10" s="60">
        <f>SUM(P5:P9)</f>
        <v>20</v>
      </c>
      <c r="Q10" s="52">
        <f>SUM(Q5:Q9)</f>
        <v>1</v>
      </c>
    </row>
    <row r="11" spans="2:18" s="124" customFormat="1" ht="8.25" customHeight="1">
      <c r="G11" s="144"/>
      <c r="M11" s="145"/>
    </row>
    <row r="12" spans="2:18" s="124" customFormat="1" ht="24">
      <c r="B12" s="126" t="s">
        <v>115</v>
      </c>
      <c r="C12" s="146" t="s">
        <v>1031</v>
      </c>
      <c r="D12" s="146" t="s">
        <v>1032</v>
      </c>
      <c r="E12" s="127" t="s">
        <v>642</v>
      </c>
      <c r="F12" s="147" t="s">
        <v>1033</v>
      </c>
      <c r="G12" s="147" t="s">
        <v>1034</v>
      </c>
      <c r="H12" s="448" t="s">
        <v>7390</v>
      </c>
      <c r="I12" s="448"/>
      <c r="J12" s="448" t="s">
        <v>1035</v>
      </c>
      <c r="K12" s="448"/>
      <c r="L12" s="147" t="s">
        <v>1036</v>
      </c>
      <c r="M12" s="146" t="s">
        <v>1037</v>
      </c>
      <c r="N12" s="147" t="s">
        <v>1038</v>
      </c>
      <c r="O12" s="449" t="s">
        <v>1039</v>
      </c>
      <c r="P12" s="449"/>
      <c r="Q12" s="148" t="s">
        <v>1040</v>
      </c>
      <c r="R12" s="149" t="s">
        <v>1041</v>
      </c>
    </row>
    <row r="13" spans="2:18" s="124" customFormat="1" ht="24">
      <c r="B13" s="389" t="s">
        <v>7370</v>
      </c>
      <c r="C13" s="450" t="s">
        <v>1042</v>
      </c>
      <c r="D13" s="150" t="s">
        <v>1043</v>
      </c>
      <c r="E13" s="68" t="s">
        <v>109</v>
      </c>
      <c r="F13" s="150">
        <v>2</v>
      </c>
      <c r="G13" s="151" t="s">
        <v>1044</v>
      </c>
      <c r="H13" s="150" t="s">
        <v>1045</v>
      </c>
      <c r="I13" s="150">
        <v>9300181</v>
      </c>
      <c r="J13" s="150" t="s">
        <v>1045</v>
      </c>
      <c r="K13" s="150">
        <v>9300181</v>
      </c>
      <c r="L13" s="150" t="s">
        <v>1046</v>
      </c>
      <c r="M13" s="152" t="s">
        <v>1047</v>
      </c>
      <c r="N13" s="151" t="s">
        <v>1048</v>
      </c>
      <c r="O13" s="153">
        <v>9180</v>
      </c>
      <c r="P13" s="154">
        <v>8500</v>
      </c>
      <c r="Q13" s="133" t="s">
        <v>71</v>
      </c>
      <c r="R13" s="155"/>
    </row>
    <row r="14" spans="2:18" s="124" customFormat="1" ht="24">
      <c r="B14" s="389" t="s">
        <v>7371</v>
      </c>
      <c r="C14" s="450"/>
      <c r="D14" s="150" t="s">
        <v>1049</v>
      </c>
      <c r="E14" s="68" t="s">
        <v>109</v>
      </c>
      <c r="F14" s="150">
        <v>2</v>
      </c>
      <c r="G14" s="151" t="s">
        <v>1044</v>
      </c>
      <c r="H14" s="150" t="s">
        <v>1050</v>
      </c>
      <c r="I14" s="150">
        <v>9300181</v>
      </c>
      <c r="J14" s="150" t="s">
        <v>1045</v>
      </c>
      <c r="K14" s="150">
        <v>9300181</v>
      </c>
      <c r="L14" s="150" t="s">
        <v>1046</v>
      </c>
      <c r="M14" s="152" t="s">
        <v>1051</v>
      </c>
      <c r="N14" s="151" t="s">
        <v>1052</v>
      </c>
      <c r="O14" s="156">
        <v>9180</v>
      </c>
      <c r="P14" s="154">
        <v>8500</v>
      </c>
      <c r="Q14" s="133" t="s">
        <v>71</v>
      </c>
      <c r="R14" s="155"/>
    </row>
    <row r="15" spans="2:18" s="124" customFormat="1" ht="60">
      <c r="B15" s="389" t="s">
        <v>7372</v>
      </c>
      <c r="C15" s="450"/>
      <c r="D15" s="150" t="s">
        <v>1053</v>
      </c>
      <c r="E15" s="68" t="s">
        <v>109</v>
      </c>
      <c r="F15" s="150">
        <v>1</v>
      </c>
      <c r="G15" s="151" t="s">
        <v>1044</v>
      </c>
      <c r="H15" s="150" t="s">
        <v>1054</v>
      </c>
      <c r="I15" s="150">
        <v>9300141</v>
      </c>
      <c r="J15" s="150" t="s">
        <v>1045</v>
      </c>
      <c r="K15" s="150">
        <v>9300181</v>
      </c>
      <c r="L15" s="150" t="s">
        <v>1046</v>
      </c>
      <c r="M15" s="152" t="s">
        <v>1055</v>
      </c>
      <c r="N15" s="157" t="s">
        <v>1056</v>
      </c>
      <c r="O15" s="156">
        <v>8050</v>
      </c>
      <c r="P15" s="154">
        <v>6530</v>
      </c>
      <c r="Q15" s="133" t="s">
        <v>241</v>
      </c>
      <c r="R15" s="158" t="s">
        <v>1057</v>
      </c>
    </row>
    <row r="16" spans="2:18" s="124" customFormat="1" ht="108">
      <c r="B16" s="389" t="s">
        <v>7373</v>
      </c>
      <c r="C16" s="450"/>
      <c r="D16" s="150" t="s">
        <v>1058</v>
      </c>
      <c r="E16" s="68" t="s">
        <v>109</v>
      </c>
      <c r="F16" s="150">
        <v>2</v>
      </c>
      <c r="G16" s="151" t="s">
        <v>1043</v>
      </c>
      <c r="H16" s="150" t="s">
        <v>1045</v>
      </c>
      <c r="I16" s="150">
        <v>9300181</v>
      </c>
      <c r="J16" s="150" t="s">
        <v>1059</v>
      </c>
      <c r="K16" s="150">
        <v>9300131</v>
      </c>
      <c r="L16" s="150" t="s">
        <v>1060</v>
      </c>
      <c r="M16" s="159" t="s">
        <v>1061</v>
      </c>
      <c r="N16" s="151" t="s">
        <v>1062</v>
      </c>
      <c r="O16" s="156">
        <v>7460</v>
      </c>
      <c r="P16" s="154">
        <v>9960</v>
      </c>
      <c r="Q16" s="133" t="s">
        <v>71</v>
      </c>
      <c r="R16" s="158" t="s">
        <v>1063</v>
      </c>
    </row>
    <row r="17" spans="2:18" s="124" customFormat="1" ht="48">
      <c r="B17" s="389" t="s">
        <v>7374</v>
      </c>
      <c r="C17" s="450"/>
      <c r="D17" s="150" t="s">
        <v>1064</v>
      </c>
      <c r="E17" s="68" t="s">
        <v>109</v>
      </c>
      <c r="F17" s="150">
        <v>2</v>
      </c>
      <c r="G17" s="151" t="s">
        <v>1058</v>
      </c>
      <c r="H17" s="150" t="s">
        <v>1059</v>
      </c>
      <c r="I17" s="150">
        <v>9300131</v>
      </c>
      <c r="J17" s="150" t="s">
        <v>1065</v>
      </c>
      <c r="K17" s="150">
        <v>9300011</v>
      </c>
      <c r="L17" s="150" t="s">
        <v>1060</v>
      </c>
      <c r="M17" s="160" t="s">
        <v>1066</v>
      </c>
      <c r="N17" s="151" t="s">
        <v>1067</v>
      </c>
      <c r="O17" s="153">
        <v>8240</v>
      </c>
      <c r="P17" s="161">
        <v>9180</v>
      </c>
      <c r="Q17" s="133" t="s">
        <v>1068</v>
      </c>
      <c r="R17" s="155"/>
    </row>
    <row r="18" spans="2:18" s="124" customFormat="1" ht="60">
      <c r="B18" s="389" t="s">
        <v>7375</v>
      </c>
      <c r="C18" s="450"/>
      <c r="D18" s="150" t="s">
        <v>1069</v>
      </c>
      <c r="E18" s="68" t="s">
        <v>109</v>
      </c>
      <c r="F18" s="150">
        <v>2</v>
      </c>
      <c r="G18" s="151" t="s">
        <v>1064</v>
      </c>
      <c r="H18" s="150" t="s">
        <v>1065</v>
      </c>
      <c r="I18" s="150">
        <v>9300011</v>
      </c>
      <c r="J18" s="151" t="s">
        <v>1070</v>
      </c>
      <c r="K18" s="151">
        <v>9300221</v>
      </c>
      <c r="L18" s="150" t="s">
        <v>1060</v>
      </c>
      <c r="M18" s="152" t="s">
        <v>1071</v>
      </c>
      <c r="N18" s="151" t="s">
        <v>1072</v>
      </c>
      <c r="O18" s="153">
        <v>9180</v>
      </c>
      <c r="P18" s="154">
        <v>8500</v>
      </c>
      <c r="Q18" s="133" t="s">
        <v>1068</v>
      </c>
      <c r="R18" s="155"/>
    </row>
    <row r="19" spans="2:18" ht="48">
      <c r="B19" s="389" t="s">
        <v>7376</v>
      </c>
      <c r="C19" s="450"/>
      <c r="D19" s="150" t="s">
        <v>1073</v>
      </c>
      <c r="E19" s="68" t="s">
        <v>109</v>
      </c>
      <c r="F19" s="150">
        <v>3</v>
      </c>
      <c r="G19" s="151" t="s">
        <v>1044</v>
      </c>
      <c r="H19" s="151" t="s">
        <v>1070</v>
      </c>
      <c r="I19" s="151">
        <v>9300221</v>
      </c>
      <c r="J19" s="151" t="s">
        <v>1070</v>
      </c>
      <c r="K19" s="151">
        <v>9300221</v>
      </c>
      <c r="L19" s="150" t="s">
        <v>1046</v>
      </c>
      <c r="M19" s="152" t="s">
        <v>1074</v>
      </c>
      <c r="N19" s="151" t="s">
        <v>1075</v>
      </c>
      <c r="O19" s="153">
        <v>5780</v>
      </c>
      <c r="P19" s="154">
        <v>6510</v>
      </c>
      <c r="Q19" s="133" t="s">
        <v>1068</v>
      </c>
      <c r="R19" s="155"/>
    </row>
    <row r="20" spans="2:18" ht="84">
      <c r="B20" s="389" t="s">
        <v>7377</v>
      </c>
      <c r="C20" s="450"/>
      <c r="D20" s="150" t="s">
        <v>1076</v>
      </c>
      <c r="E20" s="68" t="s">
        <v>109</v>
      </c>
      <c r="F20" s="150">
        <v>4</v>
      </c>
      <c r="G20" s="151" t="s">
        <v>1044</v>
      </c>
      <c r="H20" s="151" t="s">
        <v>1070</v>
      </c>
      <c r="I20" s="151">
        <v>9300221</v>
      </c>
      <c r="J20" s="151" t="s">
        <v>1070</v>
      </c>
      <c r="K20" s="151">
        <v>9300221</v>
      </c>
      <c r="L20" s="151" t="s">
        <v>1046</v>
      </c>
      <c r="M20" s="152" t="s">
        <v>1077</v>
      </c>
      <c r="N20" s="151" t="s">
        <v>1078</v>
      </c>
      <c r="O20" s="153">
        <v>9180</v>
      </c>
      <c r="P20" s="154">
        <v>8500</v>
      </c>
      <c r="Q20" s="133" t="s">
        <v>1068</v>
      </c>
      <c r="R20" s="155"/>
    </row>
    <row r="21" spans="2:18" ht="24">
      <c r="B21" s="389" t="s">
        <v>7378</v>
      </c>
      <c r="C21" s="450"/>
      <c r="D21" s="150" t="s">
        <v>1079</v>
      </c>
      <c r="E21" s="68" t="s">
        <v>109</v>
      </c>
      <c r="F21" s="150">
        <v>4</v>
      </c>
      <c r="G21" s="151" t="s">
        <v>1044</v>
      </c>
      <c r="H21" s="151" t="s">
        <v>1070</v>
      </c>
      <c r="I21" s="151">
        <v>9300221</v>
      </c>
      <c r="J21" s="151" t="s">
        <v>1070</v>
      </c>
      <c r="K21" s="151">
        <v>9300221</v>
      </c>
      <c r="L21" s="150" t="s">
        <v>1046</v>
      </c>
      <c r="M21" s="152" t="s">
        <v>1080</v>
      </c>
      <c r="N21" s="151" t="s">
        <v>1081</v>
      </c>
      <c r="O21" s="153">
        <v>9180</v>
      </c>
      <c r="P21" s="154">
        <v>8500</v>
      </c>
      <c r="Q21" s="133" t="s">
        <v>1068</v>
      </c>
      <c r="R21" s="155"/>
    </row>
    <row r="22" spans="2:18" s="124" customFormat="1" ht="48">
      <c r="B22" s="389" t="s">
        <v>7379</v>
      </c>
      <c r="C22" s="450"/>
      <c r="D22" s="150" t="s">
        <v>1082</v>
      </c>
      <c r="E22" s="68" t="s">
        <v>109</v>
      </c>
      <c r="F22" s="150">
        <v>5</v>
      </c>
      <c r="G22" s="151" t="s">
        <v>1044</v>
      </c>
      <c r="H22" s="151" t="s">
        <v>1070</v>
      </c>
      <c r="I22" s="151">
        <v>9300221</v>
      </c>
      <c r="J22" s="151" t="s">
        <v>1083</v>
      </c>
      <c r="K22" s="151">
        <v>9300231</v>
      </c>
      <c r="L22" s="150" t="s">
        <v>1046</v>
      </c>
      <c r="M22" s="152" t="s">
        <v>1084</v>
      </c>
      <c r="N22" s="151" t="s">
        <v>1085</v>
      </c>
      <c r="O22" s="153">
        <v>8000</v>
      </c>
      <c r="P22" s="154">
        <v>5490</v>
      </c>
      <c r="Q22" s="133" t="s">
        <v>1068</v>
      </c>
      <c r="R22" s="155"/>
    </row>
    <row r="23" spans="2:18" ht="36">
      <c r="B23" s="389" t="s">
        <v>7380</v>
      </c>
      <c r="C23" s="450"/>
      <c r="D23" s="150" t="s">
        <v>1086</v>
      </c>
      <c r="E23" s="68" t="s">
        <v>109</v>
      </c>
      <c r="F23" s="150">
        <v>5</v>
      </c>
      <c r="G23" s="151" t="s">
        <v>1044</v>
      </c>
      <c r="H23" s="151" t="s">
        <v>1083</v>
      </c>
      <c r="I23" s="151">
        <v>9300231</v>
      </c>
      <c r="J23" s="151" t="s">
        <v>1083</v>
      </c>
      <c r="K23" s="151">
        <v>9300231</v>
      </c>
      <c r="L23" s="150" t="s">
        <v>1087</v>
      </c>
      <c r="M23" s="152" t="s">
        <v>1088</v>
      </c>
      <c r="N23" s="151" t="s">
        <v>1089</v>
      </c>
      <c r="O23" s="153">
        <v>5150</v>
      </c>
      <c r="P23" s="154">
        <v>6110</v>
      </c>
      <c r="Q23" s="133" t="s">
        <v>1068</v>
      </c>
      <c r="R23" s="155"/>
    </row>
    <row r="24" spans="2:18" s="124" customFormat="1" ht="60">
      <c r="B24" s="389" t="s">
        <v>7381</v>
      </c>
      <c r="C24" s="450"/>
      <c r="D24" s="150" t="s">
        <v>1090</v>
      </c>
      <c r="E24" s="68" t="s">
        <v>109</v>
      </c>
      <c r="F24" s="150">
        <v>6</v>
      </c>
      <c r="G24" s="151" t="s">
        <v>1044</v>
      </c>
      <c r="H24" s="151" t="s">
        <v>1083</v>
      </c>
      <c r="I24" s="151">
        <v>9300231</v>
      </c>
      <c r="J24" s="151" t="s">
        <v>1083</v>
      </c>
      <c r="K24" s="151">
        <v>9300231</v>
      </c>
      <c r="L24" s="150" t="s">
        <v>1046</v>
      </c>
      <c r="M24" s="152" t="s">
        <v>1091</v>
      </c>
      <c r="N24" s="151" t="s">
        <v>1092</v>
      </c>
      <c r="O24" s="156">
        <v>8680</v>
      </c>
      <c r="P24" s="154">
        <v>3790</v>
      </c>
      <c r="Q24" s="133" t="s">
        <v>1068</v>
      </c>
      <c r="R24" s="155"/>
    </row>
    <row r="25" spans="2:18" ht="48">
      <c r="B25" s="389" t="s">
        <v>7382</v>
      </c>
      <c r="C25" s="450"/>
      <c r="D25" s="150" t="s">
        <v>1093</v>
      </c>
      <c r="E25" s="68" t="s">
        <v>109</v>
      </c>
      <c r="F25" s="150">
        <v>6</v>
      </c>
      <c r="G25" s="151" t="s">
        <v>1044</v>
      </c>
      <c r="H25" s="151" t="s">
        <v>1094</v>
      </c>
      <c r="I25" s="151">
        <v>9300241</v>
      </c>
      <c r="J25" s="151" t="s">
        <v>1094</v>
      </c>
      <c r="K25" s="151">
        <v>9300241</v>
      </c>
      <c r="L25" s="150" t="s">
        <v>1046</v>
      </c>
      <c r="M25" s="152" t="s">
        <v>1095</v>
      </c>
      <c r="N25" s="151" t="s">
        <v>1096</v>
      </c>
      <c r="O25" s="156">
        <v>8680</v>
      </c>
      <c r="P25" s="154">
        <v>3790</v>
      </c>
      <c r="Q25" s="133" t="s">
        <v>1068</v>
      </c>
      <c r="R25" s="155"/>
    </row>
    <row r="26" spans="2:18" ht="36">
      <c r="B26" s="389" t="s">
        <v>7383</v>
      </c>
      <c r="C26" s="450"/>
      <c r="D26" s="150" t="s">
        <v>1097</v>
      </c>
      <c r="E26" s="68" t="s">
        <v>109</v>
      </c>
      <c r="F26" s="150">
        <v>6</v>
      </c>
      <c r="G26" s="151" t="s">
        <v>1044</v>
      </c>
      <c r="H26" s="151" t="s">
        <v>1094</v>
      </c>
      <c r="I26" s="151">
        <v>9300241</v>
      </c>
      <c r="J26" s="151" t="s">
        <v>1094</v>
      </c>
      <c r="K26" s="151">
        <v>9300241</v>
      </c>
      <c r="L26" s="150" t="s">
        <v>1087</v>
      </c>
      <c r="M26" s="152" t="s">
        <v>1098</v>
      </c>
      <c r="N26" s="151" t="s">
        <v>1099</v>
      </c>
      <c r="O26" s="153">
        <v>8680</v>
      </c>
      <c r="P26" s="154">
        <v>3790</v>
      </c>
      <c r="Q26" s="133" t="s">
        <v>1068</v>
      </c>
      <c r="R26" s="155"/>
    </row>
    <row r="27" spans="2:18" s="124" customFormat="1" ht="36">
      <c r="B27" s="389" t="s">
        <v>7384</v>
      </c>
      <c r="C27" s="450"/>
      <c r="D27" s="150" t="s">
        <v>1100</v>
      </c>
      <c r="E27" s="68" t="s">
        <v>109</v>
      </c>
      <c r="F27" s="150">
        <v>7</v>
      </c>
      <c r="G27" s="151" t="s">
        <v>1044</v>
      </c>
      <c r="H27" s="151" t="s">
        <v>1083</v>
      </c>
      <c r="I27" s="151">
        <v>9300231</v>
      </c>
      <c r="J27" s="151" t="s">
        <v>1101</v>
      </c>
      <c r="K27" s="151">
        <v>9300031</v>
      </c>
      <c r="L27" s="150" t="s">
        <v>1046</v>
      </c>
      <c r="M27" s="152" t="s">
        <v>1102</v>
      </c>
      <c r="N27" s="151" t="s">
        <v>1103</v>
      </c>
      <c r="O27" s="156">
        <v>8680</v>
      </c>
      <c r="P27" s="154">
        <v>3790</v>
      </c>
      <c r="Q27" s="133" t="s">
        <v>1068</v>
      </c>
      <c r="R27" s="155"/>
    </row>
    <row r="28" spans="2:18" s="124" customFormat="1" ht="36">
      <c r="B28" s="389" t="s">
        <v>7385</v>
      </c>
      <c r="C28" s="450"/>
      <c r="D28" s="150" t="s">
        <v>1104</v>
      </c>
      <c r="E28" s="68" t="s">
        <v>109</v>
      </c>
      <c r="F28" s="150">
        <v>7</v>
      </c>
      <c r="G28" s="151" t="s">
        <v>1044</v>
      </c>
      <c r="H28" s="150" t="s">
        <v>1101</v>
      </c>
      <c r="I28" s="150">
        <v>9300031</v>
      </c>
      <c r="J28" s="150" t="s">
        <v>1101</v>
      </c>
      <c r="K28" s="150">
        <v>9300031</v>
      </c>
      <c r="L28" s="150" t="s">
        <v>1046</v>
      </c>
      <c r="M28" s="152" t="s">
        <v>1105</v>
      </c>
      <c r="N28" s="151" t="s">
        <v>1106</v>
      </c>
      <c r="O28" s="162">
        <v>6130</v>
      </c>
      <c r="P28" s="154">
        <v>8780</v>
      </c>
      <c r="Q28" s="133" t="s">
        <v>1068</v>
      </c>
      <c r="R28" s="155"/>
    </row>
    <row r="29" spans="2:18" s="124" customFormat="1" ht="48">
      <c r="B29" s="389" t="s">
        <v>7386</v>
      </c>
      <c r="C29" s="450"/>
      <c r="D29" s="150" t="s">
        <v>1107</v>
      </c>
      <c r="E29" s="68" t="s">
        <v>109</v>
      </c>
      <c r="F29" s="150">
        <v>7</v>
      </c>
      <c r="G29" s="151" t="s">
        <v>1108</v>
      </c>
      <c r="H29" s="150" t="s">
        <v>1101</v>
      </c>
      <c r="I29" s="150">
        <v>9300031</v>
      </c>
      <c r="J29" s="150" t="s">
        <v>1101</v>
      </c>
      <c r="K29" s="150">
        <v>9300031</v>
      </c>
      <c r="L29" s="150" t="s">
        <v>1060</v>
      </c>
      <c r="M29" s="152" t="s">
        <v>1109</v>
      </c>
      <c r="N29" s="151" t="s">
        <v>1110</v>
      </c>
      <c r="O29" s="156">
        <v>8130</v>
      </c>
      <c r="P29" s="154">
        <v>9940</v>
      </c>
      <c r="Q29" s="133" t="s">
        <v>1068</v>
      </c>
      <c r="R29" s="155"/>
    </row>
    <row r="30" spans="2:18" s="124" customFormat="1" ht="48">
      <c r="B30" s="389" t="s">
        <v>7387</v>
      </c>
      <c r="C30" s="450"/>
      <c r="D30" s="150" t="s">
        <v>1111</v>
      </c>
      <c r="E30" s="68" t="s">
        <v>109</v>
      </c>
      <c r="F30" s="150">
        <v>7</v>
      </c>
      <c r="G30" s="151" t="s">
        <v>1112</v>
      </c>
      <c r="H30" s="150" t="s">
        <v>1113</v>
      </c>
      <c r="I30" s="150">
        <v>9300031</v>
      </c>
      <c r="J30" s="150" t="s">
        <v>1114</v>
      </c>
      <c r="K30" s="150">
        <v>9300041</v>
      </c>
      <c r="L30" s="150" t="s">
        <v>1060</v>
      </c>
      <c r="M30" s="163" t="s">
        <v>1115</v>
      </c>
      <c r="N30" s="151" t="s">
        <v>1116</v>
      </c>
      <c r="O30" s="156">
        <v>6800</v>
      </c>
      <c r="P30" s="154">
        <v>9720</v>
      </c>
      <c r="Q30" s="133" t="s">
        <v>1068</v>
      </c>
      <c r="R30" s="155"/>
    </row>
    <row r="31" spans="2:18" s="124" customFormat="1" ht="36">
      <c r="B31" s="389" t="s">
        <v>7388</v>
      </c>
      <c r="C31" s="450"/>
      <c r="D31" s="150" t="s">
        <v>1117</v>
      </c>
      <c r="E31" s="68" t="s">
        <v>109</v>
      </c>
      <c r="F31" s="150">
        <v>7</v>
      </c>
      <c r="G31" s="151" t="s">
        <v>1044</v>
      </c>
      <c r="H31" s="150" t="s">
        <v>1118</v>
      </c>
      <c r="I31" s="150">
        <v>9300061</v>
      </c>
      <c r="J31" s="150" t="s">
        <v>1118</v>
      </c>
      <c r="K31" s="150">
        <v>9300061</v>
      </c>
      <c r="L31" s="150" t="s">
        <v>1046</v>
      </c>
      <c r="M31" s="152" t="s">
        <v>1119</v>
      </c>
      <c r="N31" s="151" t="s">
        <v>1120</v>
      </c>
      <c r="O31" s="156">
        <v>6720</v>
      </c>
      <c r="P31" s="154">
        <v>7830</v>
      </c>
      <c r="Q31" s="133" t="s">
        <v>1068</v>
      </c>
      <c r="R31" s="155"/>
    </row>
    <row r="32" spans="2:18" s="124" customFormat="1" ht="36">
      <c r="B32" s="389" t="s">
        <v>7389</v>
      </c>
      <c r="C32" s="450"/>
      <c r="D32" s="150" t="s">
        <v>1121</v>
      </c>
      <c r="E32" s="68" t="s">
        <v>109</v>
      </c>
      <c r="F32" s="150">
        <v>7</v>
      </c>
      <c r="G32" s="151" t="s">
        <v>1117</v>
      </c>
      <c r="H32" s="150" t="s">
        <v>1118</v>
      </c>
      <c r="I32" s="150">
        <v>9300061</v>
      </c>
      <c r="J32" s="150" t="s">
        <v>1118</v>
      </c>
      <c r="K32" s="150">
        <v>9300061</v>
      </c>
      <c r="L32" s="150" t="s">
        <v>1060</v>
      </c>
      <c r="M32" s="152" t="s">
        <v>1122</v>
      </c>
      <c r="N32" s="151" t="s">
        <v>1123</v>
      </c>
      <c r="O32" s="156">
        <v>6720</v>
      </c>
      <c r="P32" s="154">
        <v>7830</v>
      </c>
      <c r="Q32" s="133" t="s">
        <v>1068</v>
      </c>
      <c r="R32" s="155"/>
    </row>
    <row r="35" spans="2:13" ht="120" customHeight="1">
      <c r="J35" s="122"/>
    </row>
    <row r="41" spans="2:13" ht="120" customHeight="1"/>
    <row r="45" spans="2:13" s="124" customFormat="1">
      <c r="B45" s="122"/>
      <c r="C45" s="122"/>
      <c r="D45" s="122"/>
      <c r="E45" s="122"/>
      <c r="F45" s="122"/>
      <c r="G45" s="125"/>
      <c r="H45" s="123"/>
      <c r="I45" s="123"/>
      <c r="K45" s="122"/>
      <c r="L45" s="125"/>
      <c r="M45" s="145"/>
    </row>
    <row r="48" spans="2:13" ht="120" customHeight="1"/>
    <row r="53" spans="7:12" ht="120" customHeight="1">
      <c r="J53" s="122"/>
    </row>
    <row r="58" spans="7:12" ht="119.25" customHeight="1">
      <c r="G58" s="122"/>
      <c r="H58" s="122"/>
      <c r="I58" s="122"/>
      <c r="J58" s="122"/>
      <c r="L58" s="122"/>
    </row>
    <row r="63" spans="7:12" ht="119.25" customHeight="1">
      <c r="G63" s="122"/>
      <c r="H63" s="122"/>
      <c r="I63" s="122"/>
      <c r="J63" s="122"/>
      <c r="L63" s="122"/>
    </row>
    <row r="68" spans="7:12" ht="119.25" customHeight="1">
      <c r="G68" s="122"/>
      <c r="H68" s="122"/>
      <c r="I68" s="122"/>
      <c r="J68" s="122"/>
      <c r="L68" s="122"/>
    </row>
  </sheetData>
  <autoFilter ref="B12:R32">
    <filterColumn colId="6" showButton="0"/>
    <filterColumn colId="8" showButton="0"/>
    <filterColumn colId="13" showButton="0"/>
  </autoFilter>
  <mergeCells count="5">
    <mergeCell ref="P4:Q4"/>
    <mergeCell ref="H12:I12"/>
    <mergeCell ref="J12:K12"/>
    <mergeCell ref="O12:P12"/>
    <mergeCell ref="C13:C32"/>
  </mergeCells>
  <phoneticPr fontId="2" type="noConversion"/>
  <conditionalFormatting sqref="Q13">
    <cfRule type="cellIs" dxfId="83" priority="5" operator="equal">
      <formula>"Incomplete"</formula>
    </cfRule>
    <cfRule type="cellIs" dxfId="82" priority="6" operator="equal">
      <formula>"N/A"</formula>
    </cfRule>
    <cfRule type="cellIs" dxfId="81" priority="7" operator="equal">
      <formula>"Pass"</formula>
    </cfRule>
    <cfRule type="cellIs" dxfId="80" priority="8" operator="equal">
      <formula>"Fail"</formula>
    </cfRule>
  </conditionalFormatting>
  <conditionalFormatting sqref="Q13:Q32">
    <cfRule type="cellIs" dxfId="79" priority="1" operator="equal">
      <formula>"Incomplete"</formula>
    </cfRule>
    <cfRule type="cellIs" dxfId="78" priority="2" operator="equal">
      <formula>"N/A"</formula>
    </cfRule>
    <cfRule type="cellIs" dxfId="77" priority="3" operator="equal">
      <formula>"Pass"</formula>
    </cfRule>
    <cfRule type="cellIs" dxfId="76" priority="4" operator="equal">
      <formula>"Fail"</formula>
    </cfRule>
  </conditionalFormatting>
  <dataValidations count="2">
    <dataValidation type="list" allowBlank="1" showInputMessage="1" showErrorMessage="1" sqref="P4">
      <formula1>"Full,Spot"</formula1>
    </dataValidation>
    <dataValidation type="list" allowBlank="1" showInputMessage="1" showErrorMessage="1" sqref="Q13:Q32">
      <formula1>"Pass,Fail,N/A,Block,Incomplete"</formula1>
    </dataValidation>
  </dataValidations>
  <pageMargins left="0.7" right="0.7" top="0.75" bottom="0.75" header="0.3" footer="0.3"/>
  <pageSetup paperSize="9" orientation="portrait"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60"/>
  <sheetViews>
    <sheetView showGridLines="0" topLeftCell="A121" zoomScale="77" zoomScaleNormal="77" workbookViewId="0">
      <selection activeCell="G130" sqref="G130"/>
    </sheetView>
  </sheetViews>
  <sheetFormatPr defaultRowHeight="16.5"/>
  <cols>
    <col min="1" max="1" width="3.375" style="171" customWidth="1"/>
    <col min="2" max="2" width="11.375" style="122" bestFit="1" customWidth="1"/>
    <col min="3" max="3" width="9" style="171" bestFit="1" customWidth="1"/>
    <col min="4" max="4" width="18.625" style="171" customWidth="1"/>
    <col min="5" max="5" width="11" style="171" customWidth="1"/>
    <col min="6" max="6" width="43" style="172" bestFit="1" customWidth="1"/>
    <col min="7" max="7" width="42.5" style="172" bestFit="1" customWidth="1"/>
    <col min="8" max="8" width="41.5" style="172" customWidth="1"/>
    <col min="9" max="9" width="7.625" style="122" customWidth="1"/>
    <col min="10" max="10" width="7.625" style="124" customWidth="1"/>
    <col min="11" max="11" width="18" style="171" customWidth="1"/>
    <col min="12" max="16384" width="9" style="171"/>
  </cols>
  <sheetData>
    <row r="3" spans="2:11" ht="8.25" customHeight="1"/>
    <row r="4" spans="2:11" ht="17.25" thickBot="1">
      <c r="H4" s="49" t="s">
        <v>108</v>
      </c>
      <c r="I4" s="451" t="s">
        <v>109</v>
      </c>
      <c r="J4" s="452"/>
    </row>
    <row r="5" spans="2:11" ht="17.25" thickTop="1">
      <c r="H5" s="50" t="s">
        <v>1176</v>
      </c>
      <c r="I5" s="51">
        <f>COUNTIF($I$13:$J$917,"Pass")</f>
        <v>127</v>
      </c>
      <c r="J5" s="52">
        <f>I5/$I$10</f>
        <v>0.85810810810810811</v>
      </c>
    </row>
    <row r="6" spans="2:11">
      <c r="H6" s="53" t="s">
        <v>1177</v>
      </c>
      <c r="I6" s="54">
        <f>COUNTIF($I$13:$J$917,"Fail")</f>
        <v>3</v>
      </c>
      <c r="J6" s="55">
        <f>I6/I10</f>
        <v>2.0270270270270271E-2</v>
      </c>
    </row>
    <row r="7" spans="2:11">
      <c r="H7" s="53" t="s">
        <v>1178</v>
      </c>
      <c r="I7" s="54">
        <f>COUNTIF($I$13:$J$917,"N/A")</f>
        <v>2</v>
      </c>
      <c r="J7" s="55">
        <f>I7/I10</f>
        <v>1.3513513513513514E-2</v>
      </c>
    </row>
    <row r="8" spans="2:11">
      <c r="H8" s="53" t="s">
        <v>1179</v>
      </c>
      <c r="I8" s="54">
        <f>COUNTIF($I$13:$J$917,"Block")</f>
        <v>0</v>
      </c>
      <c r="J8" s="55">
        <f>I8/I10</f>
        <v>0</v>
      </c>
    </row>
    <row r="9" spans="2:11" ht="17.25" thickBot="1">
      <c r="H9" s="56" t="s">
        <v>1180</v>
      </c>
      <c r="I9" s="57">
        <f>COUNTIF($I$13:$J$917,"Incomplete")</f>
        <v>16</v>
      </c>
      <c r="J9" s="58">
        <f>I9/I10</f>
        <v>0.10810810810810811</v>
      </c>
    </row>
    <row r="10" spans="2:11">
      <c r="H10" s="59" t="s">
        <v>1181</v>
      </c>
      <c r="I10" s="60">
        <f>SUM(I5:I9)</f>
        <v>148</v>
      </c>
      <c r="J10" s="52">
        <f>SUM(J5:J9)</f>
        <v>1</v>
      </c>
    </row>
    <row r="11" spans="2:11" ht="9.75" customHeight="1"/>
    <row r="12" spans="2:11" ht="22.5" customHeight="1">
      <c r="B12" s="126" t="s">
        <v>1182</v>
      </c>
      <c r="C12" s="453" t="s">
        <v>1183</v>
      </c>
      <c r="D12" s="453"/>
      <c r="E12" s="127" t="s">
        <v>1184</v>
      </c>
      <c r="F12" s="128" t="s">
        <v>1185</v>
      </c>
      <c r="G12" s="128" t="s">
        <v>1186</v>
      </c>
      <c r="H12" s="128" t="s">
        <v>1187</v>
      </c>
      <c r="I12" s="453" t="s">
        <v>1188</v>
      </c>
      <c r="J12" s="453"/>
      <c r="K12" s="127" t="s">
        <v>1189</v>
      </c>
    </row>
    <row r="13" spans="2:11" ht="49.5">
      <c r="B13" s="173" t="s">
        <v>1190</v>
      </c>
      <c r="C13" s="454" t="s">
        <v>1191</v>
      </c>
      <c r="D13" s="454" t="s">
        <v>1192</v>
      </c>
      <c r="E13" s="130" t="s">
        <v>124</v>
      </c>
      <c r="F13" s="455" t="s">
        <v>1193</v>
      </c>
      <c r="G13" s="174" t="s">
        <v>1194</v>
      </c>
      <c r="H13" s="174" t="s">
        <v>1195</v>
      </c>
      <c r="I13" s="440" t="s">
        <v>71</v>
      </c>
      <c r="J13" s="441"/>
      <c r="K13" s="175"/>
    </row>
    <row r="14" spans="2:11" s="176" customFormat="1" ht="115.5">
      <c r="B14" s="130" t="s">
        <v>1196</v>
      </c>
      <c r="C14" s="454"/>
      <c r="D14" s="454"/>
      <c r="E14" s="130" t="s">
        <v>124</v>
      </c>
      <c r="F14" s="455"/>
      <c r="G14" s="455" t="s">
        <v>1197</v>
      </c>
      <c r="H14" s="174" t="s">
        <v>1198</v>
      </c>
      <c r="I14" s="440" t="s">
        <v>71</v>
      </c>
      <c r="J14" s="441"/>
      <c r="K14" s="175"/>
    </row>
    <row r="15" spans="2:11" s="176" customFormat="1" ht="49.5">
      <c r="B15" s="173" t="s">
        <v>1199</v>
      </c>
      <c r="C15" s="454"/>
      <c r="D15" s="454"/>
      <c r="E15" s="130" t="s">
        <v>124</v>
      </c>
      <c r="F15" s="455"/>
      <c r="G15" s="455"/>
      <c r="H15" s="174" t="s">
        <v>1200</v>
      </c>
      <c r="I15" s="440" t="s">
        <v>71</v>
      </c>
      <c r="J15" s="441"/>
      <c r="K15" s="174"/>
    </row>
    <row r="16" spans="2:11" s="176" customFormat="1">
      <c r="B16" s="130" t="s">
        <v>1201</v>
      </c>
      <c r="C16" s="454"/>
      <c r="D16" s="454"/>
      <c r="E16" s="130" t="s">
        <v>1202</v>
      </c>
      <c r="F16" s="455" t="s">
        <v>1203</v>
      </c>
      <c r="G16" s="174" t="s">
        <v>1204</v>
      </c>
      <c r="H16" s="174" t="s">
        <v>1205</v>
      </c>
      <c r="I16" s="440" t="s">
        <v>71</v>
      </c>
      <c r="J16" s="441"/>
      <c r="K16" s="174"/>
    </row>
    <row r="17" spans="2:11" ht="33">
      <c r="B17" s="173" t="s">
        <v>1206</v>
      </c>
      <c r="C17" s="454"/>
      <c r="D17" s="454"/>
      <c r="E17" s="130" t="s">
        <v>124</v>
      </c>
      <c r="F17" s="455"/>
      <c r="G17" s="174" t="s">
        <v>1207</v>
      </c>
      <c r="H17" s="174" t="s">
        <v>1208</v>
      </c>
      <c r="I17" s="440" t="s">
        <v>71</v>
      </c>
      <c r="J17" s="441"/>
      <c r="K17" s="175"/>
    </row>
    <row r="18" spans="2:11" ht="82.5">
      <c r="B18" s="130" t="s">
        <v>1209</v>
      </c>
      <c r="C18" s="454"/>
      <c r="D18" s="454"/>
      <c r="E18" s="130" t="s">
        <v>124</v>
      </c>
      <c r="F18" s="455"/>
      <c r="G18" s="174" t="s">
        <v>1210</v>
      </c>
      <c r="H18" s="174" t="s">
        <v>1211</v>
      </c>
      <c r="I18" s="440" t="s">
        <v>71</v>
      </c>
      <c r="J18" s="441"/>
      <c r="K18" s="175"/>
    </row>
    <row r="19" spans="2:11" ht="49.5">
      <c r="B19" s="173" t="s">
        <v>1212</v>
      </c>
      <c r="C19" s="454"/>
      <c r="D19" s="454"/>
      <c r="E19" s="130" t="s">
        <v>124</v>
      </c>
      <c r="F19" s="455"/>
      <c r="G19" s="174" t="s">
        <v>1213</v>
      </c>
      <c r="H19" s="174" t="s">
        <v>1214</v>
      </c>
      <c r="I19" s="440" t="s">
        <v>71</v>
      </c>
      <c r="J19" s="441"/>
      <c r="K19" s="175"/>
    </row>
    <row r="20" spans="2:11">
      <c r="B20" s="130" t="s">
        <v>1215</v>
      </c>
      <c r="C20" s="454"/>
      <c r="D20" s="454"/>
      <c r="E20" s="130" t="s">
        <v>124</v>
      </c>
      <c r="F20" s="455" t="s">
        <v>1216</v>
      </c>
      <c r="G20" s="174" t="s">
        <v>1204</v>
      </c>
      <c r="H20" s="174" t="s">
        <v>1217</v>
      </c>
      <c r="I20" s="440" t="s">
        <v>71</v>
      </c>
      <c r="J20" s="441"/>
      <c r="K20" s="175"/>
    </row>
    <row r="21" spans="2:11" ht="49.5">
      <c r="B21" s="173" t="s">
        <v>1218</v>
      </c>
      <c r="C21" s="454"/>
      <c r="D21" s="454"/>
      <c r="E21" s="130" t="s">
        <v>124</v>
      </c>
      <c r="F21" s="455"/>
      <c r="G21" s="174" t="s">
        <v>1219</v>
      </c>
      <c r="H21" s="174" t="s">
        <v>1220</v>
      </c>
      <c r="I21" s="440" t="s">
        <v>71</v>
      </c>
      <c r="J21" s="441"/>
      <c r="K21" s="174"/>
    </row>
    <row r="22" spans="2:11">
      <c r="B22" s="130" t="s">
        <v>1221</v>
      </c>
      <c r="C22" s="454"/>
      <c r="D22" s="454"/>
      <c r="E22" s="130" t="s">
        <v>124</v>
      </c>
      <c r="F22" s="455"/>
      <c r="G22" s="174" t="s">
        <v>1207</v>
      </c>
      <c r="H22" s="174" t="s">
        <v>1222</v>
      </c>
      <c r="I22" s="440" t="s">
        <v>71</v>
      </c>
      <c r="J22" s="441"/>
      <c r="K22" s="175"/>
    </row>
    <row r="23" spans="2:11">
      <c r="B23" s="173" t="s">
        <v>1223</v>
      </c>
      <c r="C23" s="454"/>
      <c r="D23" s="454"/>
      <c r="E23" s="130" t="s">
        <v>124</v>
      </c>
      <c r="F23" s="455"/>
      <c r="G23" s="174" t="s">
        <v>1224</v>
      </c>
      <c r="H23" s="174" t="s">
        <v>1225</v>
      </c>
      <c r="I23" s="440" t="s">
        <v>71</v>
      </c>
      <c r="J23" s="441"/>
      <c r="K23" s="175"/>
    </row>
    <row r="24" spans="2:11" s="176" customFormat="1" ht="50.25" customHeight="1">
      <c r="B24" s="130" t="s">
        <v>1226</v>
      </c>
      <c r="C24" s="454"/>
      <c r="D24" s="454"/>
      <c r="E24" s="130" t="s">
        <v>124</v>
      </c>
      <c r="F24" s="455" t="s">
        <v>1227</v>
      </c>
      <c r="G24" s="174" t="s">
        <v>1228</v>
      </c>
      <c r="H24" s="174" t="s">
        <v>1229</v>
      </c>
      <c r="I24" s="440" t="s">
        <v>71</v>
      </c>
      <c r="J24" s="441"/>
      <c r="K24" s="175"/>
    </row>
    <row r="25" spans="2:11" s="176" customFormat="1" ht="50.25" customHeight="1">
      <c r="B25" s="173" t="s">
        <v>1230</v>
      </c>
      <c r="C25" s="454"/>
      <c r="D25" s="454"/>
      <c r="E25" s="130"/>
      <c r="F25" s="455"/>
      <c r="G25" s="174" t="s">
        <v>1231</v>
      </c>
      <c r="H25" s="174" t="s">
        <v>1232</v>
      </c>
      <c r="I25" s="440" t="s">
        <v>71</v>
      </c>
      <c r="J25" s="441"/>
      <c r="K25" s="175"/>
    </row>
    <row r="26" spans="2:11" s="176" customFormat="1" ht="50.25" customHeight="1">
      <c r="B26" s="130" t="s">
        <v>1233</v>
      </c>
      <c r="C26" s="454"/>
      <c r="D26" s="454"/>
      <c r="E26" s="130" t="s">
        <v>124</v>
      </c>
      <c r="F26" s="455"/>
      <c r="G26" s="174" t="s">
        <v>1234</v>
      </c>
      <c r="H26" s="174" t="s">
        <v>1232</v>
      </c>
      <c r="I26" s="440" t="s">
        <v>71</v>
      </c>
      <c r="J26" s="441"/>
      <c r="K26" s="175"/>
    </row>
    <row r="27" spans="2:11" s="176" customFormat="1" ht="49.5">
      <c r="B27" s="173" t="s">
        <v>1235</v>
      </c>
      <c r="C27" s="454"/>
      <c r="D27" s="454"/>
      <c r="E27" s="130" t="s">
        <v>109</v>
      </c>
      <c r="F27" s="455"/>
      <c r="G27" s="174" t="s">
        <v>1236</v>
      </c>
      <c r="H27" s="174" t="s">
        <v>1232</v>
      </c>
      <c r="I27" s="440" t="s">
        <v>71</v>
      </c>
      <c r="J27" s="441"/>
      <c r="K27" s="175"/>
    </row>
    <row r="28" spans="2:11" s="176" customFormat="1" ht="49.5">
      <c r="B28" s="130" t="s">
        <v>1237</v>
      </c>
      <c r="C28" s="454"/>
      <c r="D28" s="454"/>
      <c r="E28" s="130" t="s">
        <v>109</v>
      </c>
      <c r="F28" s="455"/>
      <c r="G28" s="174" t="s">
        <v>1238</v>
      </c>
      <c r="H28" s="174" t="s">
        <v>1232</v>
      </c>
      <c r="I28" s="440" t="s">
        <v>71</v>
      </c>
      <c r="J28" s="441"/>
      <c r="K28" s="175"/>
    </row>
    <row r="29" spans="2:11" s="176" customFormat="1" ht="49.5">
      <c r="B29" s="173" t="s">
        <v>1239</v>
      </c>
      <c r="C29" s="454"/>
      <c r="D29" s="454"/>
      <c r="E29" s="130" t="s">
        <v>109</v>
      </c>
      <c r="F29" s="455" t="s">
        <v>1240</v>
      </c>
      <c r="G29" s="174" t="s">
        <v>1241</v>
      </c>
      <c r="H29" s="174" t="s">
        <v>1232</v>
      </c>
      <c r="I29" s="440" t="s">
        <v>71</v>
      </c>
      <c r="J29" s="441"/>
      <c r="K29" s="174"/>
    </row>
    <row r="30" spans="2:11" s="176" customFormat="1" ht="49.5">
      <c r="B30" s="130" t="s">
        <v>1242</v>
      </c>
      <c r="C30" s="454"/>
      <c r="D30" s="454"/>
      <c r="E30" s="130" t="s">
        <v>124</v>
      </c>
      <c r="F30" s="455"/>
      <c r="G30" s="174" t="s">
        <v>1243</v>
      </c>
      <c r="H30" s="174" t="s">
        <v>1244</v>
      </c>
      <c r="I30" s="440" t="s">
        <v>71</v>
      </c>
      <c r="J30" s="441"/>
      <c r="K30" s="175"/>
    </row>
    <row r="31" spans="2:11" s="176" customFormat="1" ht="33">
      <c r="B31" s="173" t="s">
        <v>1245</v>
      </c>
      <c r="C31" s="454"/>
      <c r="D31" s="454"/>
      <c r="E31" s="130" t="s">
        <v>124</v>
      </c>
      <c r="F31" s="455"/>
      <c r="G31" s="174" t="s">
        <v>1234</v>
      </c>
      <c r="H31" s="174" t="s">
        <v>1246</v>
      </c>
      <c r="I31" s="440" t="s">
        <v>71</v>
      </c>
      <c r="J31" s="441"/>
      <c r="K31" s="175"/>
    </row>
    <row r="32" spans="2:11" s="176" customFormat="1" ht="49.5">
      <c r="B32" s="130" t="s">
        <v>1247</v>
      </c>
      <c r="C32" s="454"/>
      <c r="D32" s="454"/>
      <c r="E32" s="130" t="s">
        <v>109</v>
      </c>
      <c r="F32" s="455"/>
      <c r="G32" s="174" t="s">
        <v>1236</v>
      </c>
      <c r="H32" s="174" t="s">
        <v>1248</v>
      </c>
      <c r="I32" s="440" t="s">
        <v>71</v>
      </c>
      <c r="J32" s="441"/>
      <c r="K32" s="175"/>
    </row>
    <row r="33" spans="2:11" s="176" customFormat="1" ht="49.5">
      <c r="B33" s="173" t="s">
        <v>1249</v>
      </c>
      <c r="C33" s="454"/>
      <c r="D33" s="454"/>
      <c r="E33" s="130" t="s">
        <v>109</v>
      </c>
      <c r="F33" s="455"/>
      <c r="G33" s="174" t="s">
        <v>1238</v>
      </c>
      <c r="H33" s="174" t="s">
        <v>1248</v>
      </c>
      <c r="I33" s="440" t="s">
        <v>71</v>
      </c>
      <c r="J33" s="441"/>
      <c r="K33" s="175"/>
    </row>
    <row r="34" spans="2:11" ht="33">
      <c r="B34" s="130" t="s">
        <v>1250</v>
      </c>
      <c r="C34" s="454"/>
      <c r="D34" s="454"/>
      <c r="E34" s="130" t="s">
        <v>124</v>
      </c>
      <c r="F34" s="455" t="s">
        <v>1251</v>
      </c>
      <c r="G34" s="174" t="s">
        <v>1252</v>
      </c>
      <c r="H34" s="174" t="s">
        <v>1253</v>
      </c>
      <c r="I34" s="440" t="s">
        <v>71</v>
      </c>
      <c r="J34" s="441"/>
      <c r="K34" s="174"/>
    </row>
    <row r="35" spans="2:11">
      <c r="B35" s="173" t="s">
        <v>1254</v>
      </c>
      <c r="C35" s="454"/>
      <c r="D35" s="454"/>
      <c r="E35" s="130" t="s">
        <v>124</v>
      </c>
      <c r="F35" s="455"/>
      <c r="G35" s="174" t="s">
        <v>1255</v>
      </c>
      <c r="H35" s="174" t="s">
        <v>1256</v>
      </c>
      <c r="I35" s="440" t="s">
        <v>71</v>
      </c>
      <c r="J35" s="441"/>
      <c r="K35" s="175"/>
    </row>
    <row r="36" spans="2:11">
      <c r="B36" s="130" t="s">
        <v>1257</v>
      </c>
      <c r="C36" s="454"/>
      <c r="D36" s="454"/>
      <c r="E36" s="130" t="s">
        <v>109</v>
      </c>
      <c r="F36" s="455"/>
      <c r="G36" s="174" t="s">
        <v>1258</v>
      </c>
      <c r="H36" s="174" t="s">
        <v>1259</v>
      </c>
      <c r="I36" s="440" t="s">
        <v>71</v>
      </c>
      <c r="J36" s="441"/>
      <c r="K36" s="175"/>
    </row>
    <row r="37" spans="2:11">
      <c r="B37" s="173" t="s">
        <v>1260</v>
      </c>
      <c r="C37" s="454"/>
      <c r="D37" s="454"/>
      <c r="E37" s="130" t="s">
        <v>124</v>
      </c>
      <c r="F37" s="455"/>
      <c r="G37" s="174" t="s">
        <v>1261</v>
      </c>
      <c r="H37" s="174" t="s">
        <v>1222</v>
      </c>
      <c r="I37" s="440" t="s">
        <v>71</v>
      </c>
      <c r="J37" s="441"/>
      <c r="K37" s="175"/>
    </row>
    <row r="38" spans="2:11" ht="33">
      <c r="B38" s="130" t="s">
        <v>1262</v>
      </c>
      <c r="C38" s="454"/>
      <c r="D38" s="454"/>
      <c r="E38" s="130" t="s">
        <v>124</v>
      </c>
      <c r="F38" s="455"/>
      <c r="G38" s="174" t="s">
        <v>1263</v>
      </c>
      <c r="H38" s="174" t="s">
        <v>1222</v>
      </c>
      <c r="I38" s="440" t="s">
        <v>71</v>
      </c>
      <c r="J38" s="441"/>
      <c r="K38" s="175"/>
    </row>
    <row r="39" spans="2:11">
      <c r="B39" s="173" t="s">
        <v>1264</v>
      </c>
      <c r="C39" s="454"/>
      <c r="D39" s="454"/>
      <c r="E39" s="130" t="s">
        <v>124</v>
      </c>
      <c r="F39" s="455"/>
      <c r="G39" s="174" t="s">
        <v>1265</v>
      </c>
      <c r="H39" s="174" t="s">
        <v>1222</v>
      </c>
      <c r="I39" s="440" t="s">
        <v>71</v>
      </c>
      <c r="J39" s="441"/>
      <c r="K39" s="175"/>
    </row>
    <row r="40" spans="2:11">
      <c r="B40" s="130" t="s">
        <v>1266</v>
      </c>
      <c r="C40" s="454"/>
      <c r="D40" s="454"/>
      <c r="E40" s="130" t="s">
        <v>109</v>
      </c>
      <c r="F40" s="455"/>
      <c r="G40" s="174" t="s">
        <v>1267</v>
      </c>
      <c r="H40" s="174" t="s">
        <v>1222</v>
      </c>
      <c r="I40" s="440" t="s">
        <v>71</v>
      </c>
      <c r="J40" s="441"/>
      <c r="K40" s="175"/>
    </row>
    <row r="41" spans="2:11">
      <c r="B41" s="173" t="s">
        <v>1268</v>
      </c>
      <c r="C41" s="454"/>
      <c r="D41" s="454"/>
      <c r="E41" s="130" t="s">
        <v>109</v>
      </c>
      <c r="F41" s="455"/>
      <c r="G41" s="174" t="s">
        <v>1269</v>
      </c>
      <c r="H41" s="174" t="s">
        <v>1222</v>
      </c>
      <c r="I41" s="440" t="s">
        <v>71</v>
      </c>
      <c r="J41" s="441"/>
      <c r="K41" s="175"/>
    </row>
    <row r="42" spans="2:11" s="176" customFormat="1">
      <c r="B42" s="130" t="s">
        <v>1270</v>
      </c>
      <c r="C42" s="454"/>
      <c r="D42" s="454"/>
      <c r="E42" s="130" t="s">
        <v>124</v>
      </c>
      <c r="F42" s="455" t="s">
        <v>1271</v>
      </c>
      <c r="G42" s="174" t="s">
        <v>1272</v>
      </c>
      <c r="H42" s="174" t="s">
        <v>1273</v>
      </c>
      <c r="I42" s="440" t="s">
        <v>71</v>
      </c>
      <c r="J42" s="441"/>
      <c r="K42" s="175"/>
    </row>
    <row r="43" spans="2:11" s="176" customFormat="1" ht="49.5">
      <c r="B43" s="173" t="s">
        <v>1274</v>
      </c>
      <c r="C43" s="454"/>
      <c r="D43" s="454"/>
      <c r="E43" s="130" t="s">
        <v>124</v>
      </c>
      <c r="F43" s="455"/>
      <c r="G43" s="177" t="s">
        <v>1275</v>
      </c>
      <c r="H43" s="174" t="s">
        <v>1273</v>
      </c>
      <c r="I43" s="440" t="s">
        <v>71</v>
      </c>
      <c r="J43" s="441"/>
      <c r="K43" s="175"/>
    </row>
    <row r="44" spans="2:11" s="176" customFormat="1">
      <c r="B44" s="130" t="s">
        <v>1276</v>
      </c>
      <c r="C44" s="454"/>
      <c r="D44" s="454" t="s">
        <v>1277</v>
      </c>
      <c r="E44" s="130" t="s">
        <v>124</v>
      </c>
      <c r="F44" s="455" t="s">
        <v>1278</v>
      </c>
      <c r="G44" s="177" t="s">
        <v>1279</v>
      </c>
      <c r="H44" s="174" t="s">
        <v>1280</v>
      </c>
      <c r="I44" s="440" t="s">
        <v>71</v>
      </c>
      <c r="J44" s="441"/>
      <c r="K44" s="175"/>
    </row>
    <row r="45" spans="2:11" ht="15.75" customHeight="1">
      <c r="B45" s="173" t="s">
        <v>1281</v>
      </c>
      <c r="C45" s="454"/>
      <c r="D45" s="454"/>
      <c r="E45" s="130" t="s">
        <v>124</v>
      </c>
      <c r="F45" s="455"/>
      <c r="G45" s="174" t="s">
        <v>1282</v>
      </c>
      <c r="H45" s="174" t="s">
        <v>1283</v>
      </c>
      <c r="I45" s="440" t="s">
        <v>71</v>
      </c>
      <c r="J45" s="441"/>
      <c r="K45" s="175"/>
    </row>
    <row r="46" spans="2:11">
      <c r="B46" s="130" t="s">
        <v>1284</v>
      </c>
      <c r="C46" s="454"/>
      <c r="D46" s="454"/>
      <c r="E46" s="130" t="s">
        <v>124</v>
      </c>
      <c r="F46" s="455"/>
      <c r="G46" s="455" t="s">
        <v>1285</v>
      </c>
      <c r="H46" s="174" t="s">
        <v>1286</v>
      </c>
      <c r="I46" s="440" t="s">
        <v>71</v>
      </c>
      <c r="J46" s="441"/>
      <c r="K46" s="175"/>
    </row>
    <row r="47" spans="2:11" ht="33">
      <c r="B47" s="173" t="s">
        <v>1287</v>
      </c>
      <c r="C47" s="454"/>
      <c r="D47" s="454"/>
      <c r="E47" s="130" t="s">
        <v>124</v>
      </c>
      <c r="F47" s="455"/>
      <c r="G47" s="455"/>
      <c r="H47" s="174" t="s">
        <v>1288</v>
      </c>
      <c r="I47" s="440" t="s">
        <v>71</v>
      </c>
      <c r="J47" s="441"/>
      <c r="K47" s="174"/>
    </row>
    <row r="48" spans="2:11" s="176" customFormat="1" ht="33">
      <c r="B48" s="130" t="s">
        <v>1289</v>
      </c>
      <c r="C48" s="454"/>
      <c r="D48" s="454"/>
      <c r="E48" s="130" t="s">
        <v>124</v>
      </c>
      <c r="F48" s="455"/>
      <c r="G48" s="455"/>
      <c r="H48" s="174" t="s">
        <v>1290</v>
      </c>
      <c r="I48" s="440" t="s">
        <v>71</v>
      </c>
      <c r="J48" s="441"/>
      <c r="K48" s="174"/>
    </row>
    <row r="49" spans="2:11" ht="33">
      <c r="B49" s="173" t="s">
        <v>1291</v>
      </c>
      <c r="C49" s="454"/>
      <c r="D49" s="454"/>
      <c r="E49" s="130" t="s">
        <v>124</v>
      </c>
      <c r="F49" s="455"/>
      <c r="G49" s="174" t="s">
        <v>1292</v>
      </c>
      <c r="H49" s="174" t="s">
        <v>1293</v>
      </c>
      <c r="I49" s="440" t="s">
        <v>71</v>
      </c>
      <c r="J49" s="441"/>
      <c r="K49" s="175"/>
    </row>
    <row r="50" spans="2:11">
      <c r="B50" s="173" t="s">
        <v>1294</v>
      </c>
      <c r="C50" s="454"/>
      <c r="D50" s="454"/>
      <c r="E50" s="130" t="s">
        <v>124</v>
      </c>
      <c r="F50" s="455"/>
      <c r="G50" s="455" t="s">
        <v>1295</v>
      </c>
      <c r="H50" s="174" t="s">
        <v>1296</v>
      </c>
      <c r="I50" s="440" t="s">
        <v>71</v>
      </c>
      <c r="J50" s="441"/>
      <c r="K50" s="175"/>
    </row>
    <row r="51" spans="2:11">
      <c r="B51" s="130" t="s">
        <v>1297</v>
      </c>
      <c r="C51" s="454"/>
      <c r="D51" s="454"/>
      <c r="E51" s="130" t="s">
        <v>124</v>
      </c>
      <c r="F51" s="455"/>
      <c r="G51" s="455"/>
      <c r="H51" s="178" t="s">
        <v>1298</v>
      </c>
      <c r="I51" s="440" t="s">
        <v>71</v>
      </c>
      <c r="J51" s="441"/>
      <c r="K51" s="175"/>
    </row>
    <row r="52" spans="2:11">
      <c r="B52" s="173" t="s">
        <v>1299</v>
      </c>
      <c r="C52" s="454"/>
      <c r="D52" s="454"/>
      <c r="E52" s="130" t="s">
        <v>124</v>
      </c>
      <c r="F52" s="455"/>
      <c r="G52" s="455"/>
      <c r="H52" s="174" t="s">
        <v>1300</v>
      </c>
      <c r="I52" s="440" t="s">
        <v>71</v>
      </c>
      <c r="J52" s="441"/>
      <c r="K52" s="175"/>
    </row>
    <row r="53" spans="2:11" ht="33">
      <c r="B53" s="130" t="s">
        <v>1301</v>
      </c>
      <c r="C53" s="454"/>
      <c r="D53" s="454"/>
      <c r="E53" s="130" t="s">
        <v>124</v>
      </c>
      <c r="F53" s="455"/>
      <c r="G53" s="174" t="s">
        <v>1302</v>
      </c>
      <c r="H53" s="174" t="s">
        <v>1303</v>
      </c>
      <c r="I53" s="440" t="s">
        <v>71</v>
      </c>
      <c r="J53" s="441"/>
      <c r="K53" s="175"/>
    </row>
    <row r="54" spans="2:11" ht="57" customHeight="1">
      <c r="B54" s="173" t="s">
        <v>1304</v>
      </c>
      <c r="C54" s="454"/>
      <c r="D54" s="454"/>
      <c r="E54" s="130" t="s">
        <v>124</v>
      </c>
      <c r="F54" s="174" t="s">
        <v>1305</v>
      </c>
      <c r="G54" s="174" t="s">
        <v>1306</v>
      </c>
      <c r="H54" s="174" t="s">
        <v>1307</v>
      </c>
      <c r="I54" s="440" t="s">
        <v>71</v>
      </c>
      <c r="J54" s="441"/>
      <c r="K54" s="175"/>
    </row>
    <row r="55" spans="2:11" ht="49.5">
      <c r="B55" s="130" t="s">
        <v>1308</v>
      </c>
      <c r="C55" s="454" t="s">
        <v>1309</v>
      </c>
      <c r="D55" s="454" t="s">
        <v>1310</v>
      </c>
      <c r="E55" s="130" t="s">
        <v>124</v>
      </c>
      <c r="F55" s="174" t="s">
        <v>1311</v>
      </c>
      <c r="G55" s="174" t="s">
        <v>1312</v>
      </c>
      <c r="H55" s="174" t="s">
        <v>1313</v>
      </c>
      <c r="I55" s="456" t="s">
        <v>71</v>
      </c>
      <c r="J55" s="457"/>
      <c r="K55" s="179"/>
    </row>
    <row r="56" spans="2:11">
      <c r="B56" s="173" t="s">
        <v>1314</v>
      </c>
      <c r="C56" s="454"/>
      <c r="D56" s="454"/>
      <c r="E56" s="130" t="s">
        <v>124</v>
      </c>
      <c r="F56" s="174" t="s">
        <v>1315</v>
      </c>
      <c r="G56" s="174" t="s">
        <v>1316</v>
      </c>
      <c r="H56" s="174" t="s">
        <v>1317</v>
      </c>
      <c r="I56" s="440" t="s">
        <v>71</v>
      </c>
      <c r="J56" s="441"/>
      <c r="K56" s="173"/>
    </row>
    <row r="57" spans="2:11">
      <c r="B57" s="130" t="s">
        <v>1318</v>
      </c>
      <c r="C57" s="454"/>
      <c r="D57" s="454" t="s">
        <v>1319</v>
      </c>
      <c r="E57" s="130" t="s">
        <v>124</v>
      </c>
      <c r="F57" s="455" t="s">
        <v>1320</v>
      </c>
      <c r="G57" s="174" t="s">
        <v>1321</v>
      </c>
      <c r="H57" s="174" t="s">
        <v>1322</v>
      </c>
      <c r="I57" s="440" t="s">
        <v>71</v>
      </c>
      <c r="J57" s="441"/>
      <c r="K57" s="173"/>
    </row>
    <row r="58" spans="2:11" ht="16.5" customHeight="1">
      <c r="B58" s="173" t="s">
        <v>1323</v>
      </c>
      <c r="C58" s="454"/>
      <c r="D58" s="454"/>
      <c r="E58" s="130" t="s">
        <v>124</v>
      </c>
      <c r="F58" s="455"/>
      <c r="G58" s="174" t="s">
        <v>1324</v>
      </c>
      <c r="H58" s="174" t="s">
        <v>1325</v>
      </c>
      <c r="I58" s="440" t="s">
        <v>71</v>
      </c>
      <c r="J58" s="441"/>
      <c r="K58" s="173"/>
    </row>
    <row r="59" spans="2:11">
      <c r="B59" s="130" t="s">
        <v>1326</v>
      </c>
      <c r="C59" s="454"/>
      <c r="D59" s="454"/>
      <c r="E59" s="130" t="s">
        <v>109</v>
      </c>
      <c r="F59" s="455"/>
      <c r="G59" s="174" t="s">
        <v>1327</v>
      </c>
      <c r="H59" s="174" t="s">
        <v>1325</v>
      </c>
      <c r="I59" s="440" t="s">
        <v>71</v>
      </c>
      <c r="J59" s="441"/>
      <c r="K59" s="173"/>
    </row>
    <row r="60" spans="2:11">
      <c r="B60" s="173" t="s">
        <v>1328</v>
      </c>
      <c r="C60" s="454"/>
      <c r="D60" s="454"/>
      <c r="E60" s="130" t="s">
        <v>124</v>
      </c>
      <c r="F60" s="174" t="s">
        <v>1329</v>
      </c>
      <c r="G60" s="174" t="s">
        <v>1330</v>
      </c>
      <c r="H60" s="174" t="s">
        <v>1331</v>
      </c>
      <c r="I60" s="456" t="s">
        <v>71</v>
      </c>
      <c r="J60" s="457"/>
      <c r="K60" s="173"/>
    </row>
    <row r="61" spans="2:11">
      <c r="B61" s="173" t="s">
        <v>1332</v>
      </c>
      <c r="C61" s="458" t="s">
        <v>1333</v>
      </c>
      <c r="D61" s="459" t="s">
        <v>1334</v>
      </c>
      <c r="E61" s="130" t="s">
        <v>109</v>
      </c>
      <c r="F61" s="458" t="s">
        <v>1335</v>
      </c>
      <c r="G61" s="458"/>
      <c r="H61" s="174" t="s">
        <v>1336</v>
      </c>
      <c r="I61" s="440" t="s">
        <v>71</v>
      </c>
      <c r="J61" s="441"/>
      <c r="K61" s="173"/>
    </row>
    <row r="62" spans="2:11" ht="33">
      <c r="B62" s="130" t="s">
        <v>1337</v>
      </c>
      <c r="C62" s="458"/>
      <c r="D62" s="458"/>
      <c r="E62" s="130" t="s">
        <v>109</v>
      </c>
      <c r="F62" s="173" t="s">
        <v>1338</v>
      </c>
      <c r="G62" s="173" t="s">
        <v>1339</v>
      </c>
      <c r="H62" s="174" t="s">
        <v>1340</v>
      </c>
      <c r="I62" s="440" t="s">
        <v>71</v>
      </c>
      <c r="J62" s="441"/>
      <c r="K62" s="173"/>
    </row>
    <row r="63" spans="2:11" ht="49.5">
      <c r="B63" s="173" t="s">
        <v>1341</v>
      </c>
      <c r="C63" s="458"/>
      <c r="D63" s="458"/>
      <c r="E63" s="130" t="s">
        <v>109</v>
      </c>
      <c r="F63" s="458" t="s">
        <v>1342</v>
      </c>
      <c r="G63" s="173" t="s">
        <v>1343</v>
      </c>
      <c r="H63" s="174" t="s">
        <v>1344</v>
      </c>
      <c r="I63" s="440" t="s">
        <v>71</v>
      </c>
      <c r="J63" s="441"/>
      <c r="K63" s="173"/>
    </row>
    <row r="64" spans="2:11" ht="82.5">
      <c r="B64" s="130" t="s">
        <v>1345</v>
      </c>
      <c r="C64" s="458"/>
      <c r="D64" s="458"/>
      <c r="E64" s="130" t="s">
        <v>109</v>
      </c>
      <c r="F64" s="458"/>
      <c r="G64" s="173" t="s">
        <v>1346</v>
      </c>
      <c r="H64" s="174" t="s">
        <v>1347</v>
      </c>
      <c r="I64" s="440" t="s">
        <v>71</v>
      </c>
      <c r="J64" s="441"/>
      <c r="K64" s="173"/>
    </row>
    <row r="65" spans="2:11" ht="49.5">
      <c r="B65" s="173" t="s">
        <v>1348</v>
      </c>
      <c r="C65" s="458"/>
      <c r="D65" s="458"/>
      <c r="E65" s="130" t="s">
        <v>109</v>
      </c>
      <c r="F65" s="458"/>
      <c r="G65" s="173" t="s">
        <v>1349</v>
      </c>
      <c r="H65" s="179" t="s">
        <v>1350</v>
      </c>
      <c r="I65" s="440" t="s">
        <v>71</v>
      </c>
      <c r="J65" s="441"/>
      <c r="K65" s="173"/>
    </row>
    <row r="66" spans="2:11" ht="49.5">
      <c r="B66" s="130" t="s">
        <v>1351</v>
      </c>
      <c r="C66" s="458"/>
      <c r="D66" s="458"/>
      <c r="E66" s="130" t="s">
        <v>109</v>
      </c>
      <c r="F66" s="458" t="s">
        <v>1352</v>
      </c>
      <c r="G66" s="179" t="s">
        <v>1353</v>
      </c>
      <c r="H66" s="179" t="s">
        <v>1354</v>
      </c>
      <c r="I66" s="440" t="s">
        <v>71</v>
      </c>
      <c r="J66" s="441"/>
      <c r="K66" s="173"/>
    </row>
    <row r="67" spans="2:11">
      <c r="B67" s="173" t="s">
        <v>1355</v>
      </c>
      <c r="C67" s="458"/>
      <c r="D67" s="458"/>
      <c r="E67" s="130" t="s">
        <v>109</v>
      </c>
      <c r="F67" s="458"/>
      <c r="G67" s="173" t="s">
        <v>1356</v>
      </c>
      <c r="H67" s="174" t="s">
        <v>1357</v>
      </c>
      <c r="I67" s="440" t="s">
        <v>71</v>
      </c>
      <c r="J67" s="441"/>
      <c r="K67" s="173"/>
    </row>
    <row r="68" spans="2:11">
      <c r="B68" s="130" t="s">
        <v>1358</v>
      </c>
      <c r="C68" s="458"/>
      <c r="D68" s="458"/>
      <c r="E68" s="130" t="s">
        <v>124</v>
      </c>
      <c r="F68" s="179" t="s">
        <v>1359</v>
      </c>
      <c r="G68" s="179" t="s">
        <v>1360</v>
      </c>
      <c r="H68" s="179" t="s">
        <v>1361</v>
      </c>
      <c r="I68" s="440" t="s">
        <v>71</v>
      </c>
      <c r="J68" s="441"/>
      <c r="K68" s="173"/>
    </row>
    <row r="69" spans="2:11">
      <c r="B69" s="173" t="s">
        <v>1362</v>
      </c>
      <c r="C69" s="458"/>
      <c r="D69" s="458"/>
      <c r="E69" s="130" t="s">
        <v>109</v>
      </c>
      <c r="F69" s="179" t="s">
        <v>1363</v>
      </c>
      <c r="G69" s="179" t="s">
        <v>1360</v>
      </c>
      <c r="H69" s="179" t="s">
        <v>1364</v>
      </c>
      <c r="I69" s="440" t="s">
        <v>71</v>
      </c>
      <c r="J69" s="441"/>
      <c r="K69" s="173"/>
    </row>
    <row r="70" spans="2:11">
      <c r="B70" s="130" t="s">
        <v>1365</v>
      </c>
      <c r="C70" s="458"/>
      <c r="D70" s="458"/>
      <c r="E70" s="130" t="s">
        <v>109</v>
      </c>
      <c r="F70" s="179" t="s">
        <v>1366</v>
      </c>
      <c r="G70" s="179" t="s">
        <v>1360</v>
      </c>
      <c r="H70" s="179" t="s">
        <v>1367</v>
      </c>
      <c r="I70" s="440" t="s">
        <v>71</v>
      </c>
      <c r="J70" s="441"/>
      <c r="K70" s="173"/>
    </row>
    <row r="71" spans="2:11" ht="49.5">
      <c r="B71" s="173" t="s">
        <v>1368</v>
      </c>
      <c r="C71" s="458"/>
      <c r="D71" s="458"/>
      <c r="E71" s="130" t="s">
        <v>124</v>
      </c>
      <c r="F71" s="179" t="s">
        <v>1369</v>
      </c>
      <c r="G71" s="179" t="s">
        <v>1360</v>
      </c>
      <c r="H71" s="179" t="s">
        <v>1370</v>
      </c>
      <c r="I71" s="440" t="s">
        <v>241</v>
      </c>
      <c r="J71" s="441"/>
      <c r="K71" s="179" t="s">
        <v>1371</v>
      </c>
    </row>
    <row r="72" spans="2:11" ht="49.5">
      <c r="B72" s="130" t="s">
        <v>1372</v>
      </c>
      <c r="C72" s="458"/>
      <c r="D72" s="458"/>
      <c r="E72" s="130" t="s">
        <v>109</v>
      </c>
      <c r="F72" s="179" t="s">
        <v>1373</v>
      </c>
      <c r="G72" s="179" t="s">
        <v>1360</v>
      </c>
      <c r="H72" s="179" t="s">
        <v>1374</v>
      </c>
      <c r="I72" s="440" t="s">
        <v>241</v>
      </c>
      <c r="J72" s="441"/>
      <c r="K72" s="179" t="s">
        <v>1371</v>
      </c>
    </row>
    <row r="73" spans="2:11">
      <c r="B73" s="173" t="s">
        <v>1375</v>
      </c>
      <c r="C73" s="458"/>
      <c r="D73" s="458"/>
      <c r="E73" s="130" t="s">
        <v>109</v>
      </c>
      <c r="F73" s="179" t="s">
        <v>1376</v>
      </c>
      <c r="G73" s="179" t="s">
        <v>1360</v>
      </c>
      <c r="H73" s="179" t="s">
        <v>1377</v>
      </c>
      <c r="I73" s="440" t="s">
        <v>71</v>
      </c>
      <c r="J73" s="441"/>
      <c r="K73" s="179"/>
    </row>
    <row r="74" spans="2:11" ht="66">
      <c r="B74" s="130" t="s">
        <v>1378</v>
      </c>
      <c r="C74" s="459" t="s">
        <v>1379</v>
      </c>
      <c r="D74" s="458" t="s">
        <v>1380</v>
      </c>
      <c r="E74" s="130" t="s">
        <v>124</v>
      </c>
      <c r="F74" s="179" t="s">
        <v>1381</v>
      </c>
      <c r="G74" s="179" t="s">
        <v>1382</v>
      </c>
      <c r="H74" s="174" t="s">
        <v>1383</v>
      </c>
      <c r="I74" s="440" t="s">
        <v>1068</v>
      </c>
      <c r="J74" s="441"/>
      <c r="K74" s="179" t="s">
        <v>1384</v>
      </c>
    </row>
    <row r="75" spans="2:11" ht="82.5">
      <c r="B75" s="173" t="s">
        <v>1385</v>
      </c>
      <c r="C75" s="458"/>
      <c r="D75" s="458"/>
      <c r="E75" s="130" t="s">
        <v>109</v>
      </c>
      <c r="F75" s="459" t="s">
        <v>1386</v>
      </c>
      <c r="G75" s="174" t="s">
        <v>1387</v>
      </c>
      <c r="H75" s="174" t="s">
        <v>1388</v>
      </c>
      <c r="I75" s="440" t="s">
        <v>1068</v>
      </c>
      <c r="J75" s="441"/>
      <c r="K75" s="179" t="s">
        <v>1384</v>
      </c>
    </row>
    <row r="76" spans="2:11" ht="99">
      <c r="B76" s="130" t="s">
        <v>1389</v>
      </c>
      <c r="C76" s="458"/>
      <c r="D76" s="458"/>
      <c r="E76" s="130" t="s">
        <v>124</v>
      </c>
      <c r="F76" s="459"/>
      <c r="G76" s="174" t="s">
        <v>1390</v>
      </c>
      <c r="H76" s="174" t="s">
        <v>1391</v>
      </c>
      <c r="I76" s="440" t="s">
        <v>1068</v>
      </c>
      <c r="J76" s="441"/>
      <c r="K76" s="179" t="s">
        <v>1384</v>
      </c>
    </row>
    <row r="77" spans="2:11" ht="33">
      <c r="B77" s="173" t="s">
        <v>1392</v>
      </c>
      <c r="C77" s="458"/>
      <c r="D77" s="458"/>
      <c r="E77" s="130" t="s">
        <v>124</v>
      </c>
      <c r="F77" s="179" t="s">
        <v>1393</v>
      </c>
      <c r="G77" s="179" t="s">
        <v>1394</v>
      </c>
      <c r="H77" s="174" t="s">
        <v>1395</v>
      </c>
      <c r="I77" s="440" t="s">
        <v>1068</v>
      </c>
      <c r="J77" s="441"/>
      <c r="K77" s="179" t="s">
        <v>1384</v>
      </c>
    </row>
    <row r="78" spans="2:11" ht="33">
      <c r="B78" s="130" t="s">
        <v>1396</v>
      </c>
      <c r="C78" s="458"/>
      <c r="D78" s="458"/>
      <c r="E78" s="130" t="s">
        <v>124</v>
      </c>
      <c r="F78" s="459" t="s">
        <v>1397</v>
      </c>
      <c r="G78" s="459"/>
      <c r="H78" s="174" t="s">
        <v>1398</v>
      </c>
      <c r="I78" s="440" t="s">
        <v>1068</v>
      </c>
      <c r="J78" s="441"/>
      <c r="K78" s="179" t="s">
        <v>1384</v>
      </c>
    </row>
    <row r="79" spans="2:11" ht="33">
      <c r="B79" s="173" t="s">
        <v>1399</v>
      </c>
      <c r="C79" s="458"/>
      <c r="D79" s="458"/>
      <c r="E79" s="130" t="s">
        <v>109</v>
      </c>
      <c r="F79" s="459" t="s">
        <v>1400</v>
      </c>
      <c r="G79" s="459"/>
      <c r="H79" s="174" t="s">
        <v>1401</v>
      </c>
      <c r="I79" s="440" t="s">
        <v>1068</v>
      </c>
      <c r="J79" s="441"/>
      <c r="K79" s="179" t="s">
        <v>1384</v>
      </c>
    </row>
    <row r="80" spans="2:11" ht="49.5">
      <c r="B80" s="130" t="s">
        <v>1402</v>
      </c>
      <c r="C80" s="458"/>
      <c r="D80" s="458" t="s">
        <v>1403</v>
      </c>
      <c r="E80" s="130" t="s">
        <v>124</v>
      </c>
      <c r="F80" s="179" t="s">
        <v>1404</v>
      </c>
      <c r="G80" s="179" t="s">
        <v>1405</v>
      </c>
      <c r="H80" s="174" t="s">
        <v>1406</v>
      </c>
      <c r="I80" s="440" t="s">
        <v>1068</v>
      </c>
      <c r="J80" s="441"/>
      <c r="K80" s="179" t="s">
        <v>1384</v>
      </c>
    </row>
    <row r="81" spans="2:11" ht="33">
      <c r="B81" s="173" t="s">
        <v>1407</v>
      </c>
      <c r="C81" s="458"/>
      <c r="D81" s="458"/>
      <c r="E81" s="130" t="s">
        <v>109</v>
      </c>
      <c r="F81" s="459" t="s">
        <v>1408</v>
      </c>
      <c r="G81" s="459"/>
      <c r="H81" s="174" t="s">
        <v>1409</v>
      </c>
      <c r="I81" s="440" t="s">
        <v>1068</v>
      </c>
      <c r="J81" s="441"/>
      <c r="K81" s="179" t="s">
        <v>1384</v>
      </c>
    </row>
    <row r="82" spans="2:11" ht="49.5">
      <c r="B82" s="130" t="s">
        <v>1410</v>
      </c>
      <c r="C82" s="458"/>
      <c r="D82" s="458"/>
      <c r="E82" s="130" t="s">
        <v>124</v>
      </c>
      <c r="F82" s="459" t="s">
        <v>1411</v>
      </c>
      <c r="G82" s="459"/>
      <c r="H82" s="174" t="s">
        <v>1412</v>
      </c>
      <c r="I82" s="440" t="s">
        <v>1068</v>
      </c>
      <c r="J82" s="441"/>
      <c r="K82" s="179" t="s">
        <v>1384</v>
      </c>
    </row>
    <row r="83" spans="2:11" ht="33">
      <c r="B83" s="173" t="s">
        <v>1413</v>
      </c>
      <c r="C83" s="458"/>
      <c r="D83" s="458"/>
      <c r="E83" s="130" t="s">
        <v>109</v>
      </c>
      <c r="F83" s="459" t="s">
        <v>1414</v>
      </c>
      <c r="G83" s="179" t="s">
        <v>1415</v>
      </c>
      <c r="H83" s="174" t="s">
        <v>1416</v>
      </c>
      <c r="I83" s="440" t="s">
        <v>1068</v>
      </c>
      <c r="J83" s="441"/>
      <c r="K83" s="179" t="s">
        <v>1384</v>
      </c>
    </row>
    <row r="84" spans="2:11" ht="33">
      <c r="B84" s="130" t="s">
        <v>1417</v>
      </c>
      <c r="C84" s="458"/>
      <c r="D84" s="458"/>
      <c r="E84" s="130" t="s">
        <v>109</v>
      </c>
      <c r="F84" s="459"/>
      <c r="G84" s="179" t="s">
        <v>1418</v>
      </c>
      <c r="H84" s="174" t="s">
        <v>1419</v>
      </c>
      <c r="I84" s="440" t="s">
        <v>1068</v>
      </c>
      <c r="J84" s="441"/>
      <c r="K84" s="179" t="s">
        <v>1384</v>
      </c>
    </row>
    <row r="85" spans="2:11" ht="33">
      <c r="B85" s="173" t="s">
        <v>1420</v>
      </c>
      <c r="C85" s="458"/>
      <c r="D85" s="458"/>
      <c r="E85" s="130" t="s">
        <v>109</v>
      </c>
      <c r="F85" s="459"/>
      <c r="G85" s="179" t="s">
        <v>1421</v>
      </c>
      <c r="H85" s="174" t="s">
        <v>1422</v>
      </c>
      <c r="I85" s="440" t="s">
        <v>1068</v>
      </c>
      <c r="J85" s="441"/>
      <c r="K85" s="179" t="s">
        <v>1384</v>
      </c>
    </row>
    <row r="86" spans="2:11" ht="33">
      <c r="B86" s="130" t="s">
        <v>1423</v>
      </c>
      <c r="C86" s="458"/>
      <c r="D86" s="458" t="s">
        <v>1424</v>
      </c>
      <c r="E86" s="130" t="s">
        <v>109</v>
      </c>
      <c r="F86" s="459" t="s">
        <v>1425</v>
      </c>
      <c r="G86" s="459"/>
      <c r="H86" s="179" t="s">
        <v>1426</v>
      </c>
      <c r="I86" s="440" t="s">
        <v>1068</v>
      </c>
      <c r="J86" s="441"/>
      <c r="K86" s="179" t="s">
        <v>1384</v>
      </c>
    </row>
    <row r="87" spans="2:11" ht="33">
      <c r="B87" s="173" t="s">
        <v>1427</v>
      </c>
      <c r="C87" s="458"/>
      <c r="D87" s="458"/>
      <c r="E87" s="130" t="s">
        <v>109</v>
      </c>
      <c r="F87" s="459" t="s">
        <v>1428</v>
      </c>
      <c r="G87" s="459"/>
      <c r="H87" s="174" t="s">
        <v>1429</v>
      </c>
      <c r="I87" s="440" t="s">
        <v>1068</v>
      </c>
      <c r="J87" s="441"/>
      <c r="K87" s="179" t="s">
        <v>1384</v>
      </c>
    </row>
    <row r="88" spans="2:11" ht="33">
      <c r="B88" s="130" t="s">
        <v>1430</v>
      </c>
      <c r="C88" s="458"/>
      <c r="D88" s="458"/>
      <c r="E88" s="130" t="s">
        <v>109</v>
      </c>
      <c r="F88" s="459" t="s">
        <v>1431</v>
      </c>
      <c r="G88" s="459"/>
      <c r="H88" s="174" t="s">
        <v>1432</v>
      </c>
      <c r="I88" s="440" t="s">
        <v>1068</v>
      </c>
      <c r="J88" s="441"/>
      <c r="K88" s="179" t="s">
        <v>1384</v>
      </c>
    </row>
    <row r="89" spans="2:11" ht="33">
      <c r="B89" s="173" t="s">
        <v>1433</v>
      </c>
      <c r="C89" s="458"/>
      <c r="D89" s="458"/>
      <c r="E89" s="130" t="s">
        <v>109</v>
      </c>
      <c r="F89" s="459" t="s">
        <v>1434</v>
      </c>
      <c r="G89" s="459"/>
      <c r="H89" s="174" t="s">
        <v>1435</v>
      </c>
      <c r="I89" s="440" t="s">
        <v>1068</v>
      </c>
      <c r="J89" s="441"/>
      <c r="K89" s="179" t="s">
        <v>1384</v>
      </c>
    </row>
    <row r="90" spans="2:11" ht="33" customHeight="1">
      <c r="B90" s="130" t="s">
        <v>1436</v>
      </c>
      <c r="C90" s="459" t="s">
        <v>1437</v>
      </c>
      <c r="D90" s="454" t="s">
        <v>1438</v>
      </c>
      <c r="E90" s="130" t="s">
        <v>1202</v>
      </c>
      <c r="F90" s="460" t="s">
        <v>1439</v>
      </c>
      <c r="G90" s="180" t="s">
        <v>1440</v>
      </c>
      <c r="H90" s="181" t="s">
        <v>1441</v>
      </c>
      <c r="I90" s="440" t="s">
        <v>71</v>
      </c>
      <c r="J90" s="441"/>
      <c r="K90" s="182"/>
    </row>
    <row r="91" spans="2:11" ht="82.5">
      <c r="B91" s="173" t="s">
        <v>1442</v>
      </c>
      <c r="C91" s="459"/>
      <c r="D91" s="454"/>
      <c r="E91" s="175" t="s">
        <v>1443</v>
      </c>
      <c r="F91" s="460"/>
      <c r="G91" s="180" t="s">
        <v>1444</v>
      </c>
      <c r="H91" s="181" t="s">
        <v>1445</v>
      </c>
      <c r="I91" s="440" t="s">
        <v>71</v>
      </c>
      <c r="J91" s="441"/>
      <c r="K91" s="182"/>
    </row>
    <row r="92" spans="2:11" ht="82.5">
      <c r="B92" s="130" t="s">
        <v>1446</v>
      </c>
      <c r="C92" s="459"/>
      <c r="D92" s="454"/>
      <c r="E92" s="130" t="s">
        <v>1202</v>
      </c>
      <c r="F92" s="460"/>
      <c r="G92" s="180" t="s">
        <v>1447</v>
      </c>
      <c r="H92" s="181" t="s">
        <v>1448</v>
      </c>
      <c r="I92" s="440" t="s">
        <v>71</v>
      </c>
      <c r="J92" s="441"/>
      <c r="K92" s="182"/>
    </row>
    <row r="93" spans="2:11" ht="132">
      <c r="B93" s="173" t="s">
        <v>1449</v>
      </c>
      <c r="C93" s="459"/>
      <c r="D93" s="454"/>
      <c r="E93" s="175" t="s">
        <v>1443</v>
      </c>
      <c r="F93" s="460" t="s">
        <v>1450</v>
      </c>
      <c r="G93" s="460"/>
      <c r="H93" s="181" t="s">
        <v>1451</v>
      </c>
      <c r="I93" s="440" t="s">
        <v>71</v>
      </c>
      <c r="J93" s="441"/>
      <c r="K93" s="182"/>
    </row>
    <row r="94" spans="2:11" ht="33">
      <c r="B94" s="130" t="s">
        <v>1452</v>
      </c>
      <c r="C94" s="459"/>
      <c r="D94" s="454"/>
      <c r="E94" s="130" t="s">
        <v>1202</v>
      </c>
      <c r="F94" s="460" t="s">
        <v>1453</v>
      </c>
      <c r="G94" s="180" t="s">
        <v>1454</v>
      </c>
      <c r="H94" s="181" t="s">
        <v>1455</v>
      </c>
      <c r="I94" s="440" t="s">
        <v>71</v>
      </c>
      <c r="J94" s="441"/>
      <c r="K94" s="182"/>
    </row>
    <row r="95" spans="2:11" ht="33">
      <c r="B95" s="173" t="s">
        <v>1456</v>
      </c>
      <c r="C95" s="459"/>
      <c r="D95" s="454"/>
      <c r="E95" s="175" t="s">
        <v>1443</v>
      </c>
      <c r="F95" s="460"/>
      <c r="G95" s="178" t="s">
        <v>1457</v>
      </c>
      <c r="H95" s="181" t="s">
        <v>1458</v>
      </c>
      <c r="I95" s="440" t="s">
        <v>71</v>
      </c>
      <c r="J95" s="441"/>
      <c r="K95" s="182"/>
    </row>
    <row r="96" spans="2:11" ht="33">
      <c r="B96" s="130" t="s">
        <v>1459</v>
      </c>
      <c r="C96" s="459"/>
      <c r="D96" s="454"/>
      <c r="E96" s="175" t="s">
        <v>1443</v>
      </c>
      <c r="F96" s="460"/>
      <c r="G96" s="178" t="s">
        <v>1460</v>
      </c>
      <c r="H96" s="181" t="s">
        <v>1461</v>
      </c>
      <c r="I96" s="440" t="s">
        <v>71</v>
      </c>
      <c r="J96" s="441"/>
      <c r="K96" s="182"/>
    </row>
    <row r="97" spans="2:11" ht="33">
      <c r="B97" s="173" t="s">
        <v>1462</v>
      </c>
      <c r="C97" s="459"/>
      <c r="D97" s="454"/>
      <c r="E97" s="175" t="s">
        <v>1443</v>
      </c>
      <c r="F97" s="460"/>
      <c r="G97" s="180" t="s">
        <v>1463</v>
      </c>
      <c r="H97" s="181" t="s">
        <v>1464</v>
      </c>
      <c r="I97" s="440" t="s">
        <v>71</v>
      </c>
      <c r="J97" s="441"/>
      <c r="K97" s="182"/>
    </row>
    <row r="98" spans="2:11" ht="33">
      <c r="B98" s="130" t="s">
        <v>1465</v>
      </c>
      <c r="C98" s="459"/>
      <c r="D98" s="454"/>
      <c r="E98" s="175" t="s">
        <v>1443</v>
      </c>
      <c r="F98" s="460" t="s">
        <v>1466</v>
      </c>
      <c r="G98" s="460"/>
      <c r="H98" s="181" t="s">
        <v>1467</v>
      </c>
      <c r="I98" s="440" t="s">
        <v>71</v>
      </c>
      <c r="J98" s="441"/>
      <c r="K98" s="182"/>
    </row>
    <row r="99" spans="2:11">
      <c r="B99" s="173" t="s">
        <v>1468</v>
      </c>
      <c r="C99" s="459"/>
      <c r="D99" s="454"/>
      <c r="E99" s="130" t="s">
        <v>1202</v>
      </c>
      <c r="F99" s="460" t="s">
        <v>1469</v>
      </c>
      <c r="G99" s="183" t="s">
        <v>1470</v>
      </c>
      <c r="H99" s="181" t="s">
        <v>1471</v>
      </c>
      <c r="I99" s="440" t="s">
        <v>71</v>
      </c>
      <c r="J99" s="441"/>
      <c r="K99" s="182"/>
    </row>
    <row r="100" spans="2:11">
      <c r="B100" s="130" t="s">
        <v>1472</v>
      </c>
      <c r="C100" s="459"/>
      <c r="D100" s="454"/>
      <c r="E100" s="130" t="s">
        <v>1202</v>
      </c>
      <c r="F100" s="460"/>
      <c r="G100" s="183" t="s">
        <v>1473</v>
      </c>
      <c r="H100" s="181" t="s">
        <v>1471</v>
      </c>
      <c r="I100" s="440" t="s">
        <v>71</v>
      </c>
      <c r="J100" s="441"/>
      <c r="K100" s="182"/>
    </row>
    <row r="101" spans="2:11" ht="148.5">
      <c r="B101" s="173" t="s">
        <v>1474</v>
      </c>
      <c r="C101" s="459"/>
      <c r="D101" s="454"/>
      <c r="E101" s="130" t="s">
        <v>1202</v>
      </c>
      <c r="F101" s="460"/>
      <c r="G101" s="461" t="s">
        <v>1475</v>
      </c>
      <c r="H101" s="181" t="s">
        <v>1476</v>
      </c>
      <c r="I101" s="440" t="s">
        <v>71</v>
      </c>
      <c r="J101" s="441"/>
      <c r="K101" s="182"/>
    </row>
    <row r="102" spans="2:11" ht="49.5">
      <c r="B102" s="130" t="s">
        <v>1477</v>
      </c>
      <c r="C102" s="459"/>
      <c r="D102" s="454"/>
      <c r="E102" s="130" t="s">
        <v>1478</v>
      </c>
      <c r="F102" s="460"/>
      <c r="G102" s="461"/>
      <c r="H102" s="181" t="s">
        <v>1479</v>
      </c>
      <c r="I102" s="440" t="s">
        <v>71</v>
      </c>
      <c r="J102" s="441"/>
      <c r="K102" s="182"/>
    </row>
    <row r="103" spans="2:11" ht="49.5">
      <c r="B103" s="173" t="s">
        <v>1480</v>
      </c>
      <c r="C103" s="459"/>
      <c r="D103" s="444" t="s">
        <v>1481</v>
      </c>
      <c r="E103" s="130" t="s">
        <v>1202</v>
      </c>
      <c r="F103" s="444" t="s">
        <v>1482</v>
      </c>
      <c r="G103" s="130" t="s">
        <v>1483</v>
      </c>
      <c r="H103" s="136" t="s">
        <v>1484</v>
      </c>
      <c r="I103" s="440" t="s">
        <v>71</v>
      </c>
      <c r="J103" s="441"/>
      <c r="K103" s="182"/>
    </row>
    <row r="104" spans="2:11">
      <c r="B104" s="130" t="s">
        <v>1485</v>
      </c>
      <c r="C104" s="459"/>
      <c r="D104" s="444"/>
      <c r="E104" s="130" t="s">
        <v>1202</v>
      </c>
      <c r="F104" s="444"/>
      <c r="G104" s="130" t="s">
        <v>1486</v>
      </c>
      <c r="H104" s="138" t="s">
        <v>1487</v>
      </c>
      <c r="I104" s="440" t="s">
        <v>71</v>
      </c>
      <c r="J104" s="441"/>
      <c r="K104" s="182"/>
    </row>
    <row r="105" spans="2:11">
      <c r="B105" s="173" t="s">
        <v>1488</v>
      </c>
      <c r="C105" s="459"/>
      <c r="D105" s="444"/>
      <c r="E105" s="130" t="s">
        <v>1202</v>
      </c>
      <c r="F105" s="444"/>
      <c r="G105" s="130" t="s">
        <v>1489</v>
      </c>
      <c r="H105" s="136" t="s">
        <v>1490</v>
      </c>
      <c r="I105" s="440" t="s">
        <v>71</v>
      </c>
      <c r="J105" s="441"/>
      <c r="K105" s="182"/>
    </row>
    <row r="106" spans="2:11">
      <c r="B106" s="130" t="s">
        <v>1491</v>
      </c>
      <c r="C106" s="459"/>
      <c r="D106" s="444"/>
      <c r="E106" s="130" t="s">
        <v>1202</v>
      </c>
      <c r="F106" s="444" t="s">
        <v>1492</v>
      </c>
      <c r="G106" s="130" t="s">
        <v>1493</v>
      </c>
      <c r="H106" s="136" t="s">
        <v>1494</v>
      </c>
      <c r="I106" s="440" t="s">
        <v>71</v>
      </c>
      <c r="J106" s="441"/>
      <c r="K106" s="182"/>
    </row>
    <row r="107" spans="2:11" ht="33">
      <c r="B107" s="173" t="s">
        <v>1495</v>
      </c>
      <c r="C107" s="459"/>
      <c r="D107" s="444"/>
      <c r="E107" s="130" t="s">
        <v>1202</v>
      </c>
      <c r="F107" s="444"/>
      <c r="G107" s="130" t="s">
        <v>1496</v>
      </c>
      <c r="H107" s="136" t="s">
        <v>1497</v>
      </c>
      <c r="I107" s="440" t="s">
        <v>241</v>
      </c>
      <c r="J107" s="441"/>
      <c r="K107" s="184" t="s">
        <v>1498</v>
      </c>
    </row>
    <row r="108" spans="2:11" ht="33">
      <c r="B108" s="130" t="s">
        <v>1499</v>
      </c>
      <c r="C108" s="459"/>
      <c r="D108" s="444"/>
      <c r="E108" s="130" t="s">
        <v>1202</v>
      </c>
      <c r="F108" s="444" t="s">
        <v>1500</v>
      </c>
      <c r="G108" s="130" t="s">
        <v>1501</v>
      </c>
      <c r="H108" s="136" t="s">
        <v>1502</v>
      </c>
      <c r="I108" s="440" t="s">
        <v>71</v>
      </c>
      <c r="J108" s="441"/>
      <c r="K108" s="182"/>
    </row>
    <row r="109" spans="2:11" ht="82.5">
      <c r="B109" s="173" t="s">
        <v>1503</v>
      </c>
      <c r="C109" s="459"/>
      <c r="D109" s="444"/>
      <c r="E109" s="130" t="s">
        <v>1202</v>
      </c>
      <c r="F109" s="444"/>
      <c r="G109" s="130" t="s">
        <v>1504</v>
      </c>
      <c r="H109" s="136" t="s">
        <v>1505</v>
      </c>
      <c r="I109" s="440" t="s">
        <v>71</v>
      </c>
      <c r="J109" s="441"/>
      <c r="K109" s="182"/>
    </row>
    <row r="110" spans="2:11">
      <c r="B110" s="130" t="s">
        <v>1506</v>
      </c>
      <c r="C110" s="459"/>
      <c r="D110" s="444"/>
      <c r="E110" s="130" t="s">
        <v>1202</v>
      </c>
      <c r="F110" s="444"/>
      <c r="G110" s="130" t="s">
        <v>1507</v>
      </c>
      <c r="H110" s="136" t="s">
        <v>1508</v>
      </c>
      <c r="I110" s="440" t="s">
        <v>71</v>
      </c>
      <c r="J110" s="441"/>
      <c r="K110" s="182"/>
    </row>
    <row r="111" spans="2:11" ht="82.5">
      <c r="B111" s="173" t="s">
        <v>1509</v>
      </c>
      <c r="C111" s="459"/>
      <c r="D111" s="444"/>
      <c r="E111" s="130" t="s">
        <v>1202</v>
      </c>
      <c r="F111" s="444" t="s">
        <v>1510</v>
      </c>
      <c r="G111" s="183" t="s">
        <v>1511</v>
      </c>
      <c r="H111" s="132" t="s">
        <v>1512</v>
      </c>
      <c r="I111" s="440" t="s">
        <v>71</v>
      </c>
      <c r="J111" s="441"/>
      <c r="K111" s="182"/>
    </row>
    <row r="112" spans="2:11" ht="49.5">
      <c r="B112" s="130" t="s">
        <v>1513</v>
      </c>
      <c r="C112" s="459"/>
      <c r="D112" s="444"/>
      <c r="E112" s="130" t="s">
        <v>1202</v>
      </c>
      <c r="F112" s="444"/>
      <c r="G112" s="130" t="s">
        <v>1514</v>
      </c>
      <c r="H112" s="136" t="s">
        <v>1515</v>
      </c>
      <c r="I112" s="440" t="s">
        <v>71</v>
      </c>
      <c r="J112" s="441"/>
      <c r="K112" s="182"/>
    </row>
    <row r="113" spans="2:11" ht="33">
      <c r="B113" s="173" t="s">
        <v>1516</v>
      </c>
      <c r="C113" s="459"/>
      <c r="D113" s="444"/>
      <c r="E113" s="130" t="s">
        <v>1478</v>
      </c>
      <c r="F113" s="444"/>
      <c r="G113" s="444" t="s">
        <v>1517</v>
      </c>
      <c r="H113" s="136" t="s">
        <v>1518</v>
      </c>
      <c r="I113" s="440" t="s">
        <v>71</v>
      </c>
      <c r="J113" s="441"/>
      <c r="K113" s="182"/>
    </row>
    <row r="114" spans="2:11" ht="33">
      <c r="B114" s="130" t="s">
        <v>1519</v>
      </c>
      <c r="C114" s="459"/>
      <c r="D114" s="444"/>
      <c r="E114" s="130" t="s">
        <v>1478</v>
      </c>
      <c r="F114" s="444"/>
      <c r="G114" s="444"/>
      <c r="H114" s="136" t="s">
        <v>1520</v>
      </c>
      <c r="I114" s="440" t="s">
        <v>71</v>
      </c>
      <c r="J114" s="441"/>
      <c r="K114" s="182"/>
    </row>
    <row r="115" spans="2:11" ht="33">
      <c r="B115" s="173" t="s">
        <v>1521</v>
      </c>
      <c r="C115" s="459"/>
      <c r="D115" s="444"/>
      <c r="E115" s="130" t="s">
        <v>1478</v>
      </c>
      <c r="F115" s="444"/>
      <c r="G115" s="130" t="s">
        <v>1522</v>
      </c>
      <c r="H115" s="136" t="s">
        <v>1523</v>
      </c>
      <c r="I115" s="440" t="s">
        <v>71</v>
      </c>
      <c r="J115" s="441"/>
      <c r="K115" s="182"/>
    </row>
    <row r="116" spans="2:11" ht="33">
      <c r="B116" s="130" t="s">
        <v>1524</v>
      </c>
      <c r="C116" s="459"/>
      <c r="D116" s="444"/>
      <c r="E116" s="130" t="s">
        <v>1478</v>
      </c>
      <c r="F116" s="444" t="s">
        <v>1525</v>
      </c>
      <c r="G116" s="444"/>
      <c r="H116" s="136" t="s">
        <v>1526</v>
      </c>
      <c r="I116" s="440" t="s">
        <v>71</v>
      </c>
      <c r="J116" s="441"/>
      <c r="K116" s="182"/>
    </row>
    <row r="117" spans="2:11">
      <c r="B117" s="173" t="s">
        <v>1527</v>
      </c>
      <c r="C117" s="459"/>
      <c r="D117" s="444"/>
      <c r="E117" s="130" t="s">
        <v>1478</v>
      </c>
      <c r="F117" s="444" t="s">
        <v>1528</v>
      </c>
      <c r="G117" s="444"/>
      <c r="H117" s="136" t="s">
        <v>1529</v>
      </c>
      <c r="I117" s="440" t="s">
        <v>71</v>
      </c>
      <c r="J117" s="441"/>
      <c r="K117" s="182"/>
    </row>
    <row r="118" spans="2:11">
      <c r="B118" s="130" t="s">
        <v>1530</v>
      </c>
      <c r="C118" s="459"/>
      <c r="D118" s="444" t="s">
        <v>1531</v>
      </c>
      <c r="E118" s="130" t="s">
        <v>1202</v>
      </c>
      <c r="F118" s="462" t="s">
        <v>1532</v>
      </c>
      <c r="G118" s="134" t="s">
        <v>1533</v>
      </c>
      <c r="H118" s="136" t="s">
        <v>1534</v>
      </c>
      <c r="I118" s="440" t="s">
        <v>71</v>
      </c>
      <c r="J118" s="441"/>
      <c r="K118" s="182"/>
    </row>
    <row r="119" spans="2:11" ht="33">
      <c r="B119" s="173" t="s">
        <v>1535</v>
      </c>
      <c r="C119" s="459"/>
      <c r="D119" s="444"/>
      <c r="E119" s="130" t="s">
        <v>1202</v>
      </c>
      <c r="F119" s="444"/>
      <c r="G119" s="134" t="s">
        <v>1536</v>
      </c>
      <c r="H119" s="136" t="s">
        <v>1537</v>
      </c>
      <c r="I119" s="440" t="s">
        <v>71</v>
      </c>
      <c r="J119" s="441"/>
      <c r="K119" s="182"/>
    </row>
    <row r="120" spans="2:11" ht="33">
      <c r="B120" s="130" t="s">
        <v>1538</v>
      </c>
      <c r="C120" s="459"/>
      <c r="D120" s="444"/>
      <c r="E120" s="130" t="s">
        <v>1202</v>
      </c>
      <c r="F120" s="134" t="s">
        <v>1539</v>
      </c>
      <c r="G120" s="134" t="s">
        <v>1540</v>
      </c>
      <c r="H120" s="136" t="s">
        <v>1541</v>
      </c>
      <c r="I120" s="440" t="s">
        <v>71</v>
      </c>
      <c r="J120" s="441"/>
      <c r="K120" s="182"/>
    </row>
    <row r="121" spans="2:11">
      <c r="B121" s="173" t="s">
        <v>1542</v>
      </c>
      <c r="C121" s="459"/>
      <c r="D121" s="444"/>
      <c r="E121" s="175" t="s">
        <v>1443</v>
      </c>
      <c r="F121" s="462" t="s">
        <v>1543</v>
      </c>
      <c r="G121" s="134" t="s">
        <v>1544</v>
      </c>
      <c r="H121" s="136" t="s">
        <v>1545</v>
      </c>
      <c r="I121" s="440" t="s">
        <v>71</v>
      </c>
      <c r="J121" s="441"/>
      <c r="K121" s="182"/>
    </row>
    <row r="122" spans="2:11">
      <c r="B122" s="130" t="s">
        <v>1546</v>
      </c>
      <c r="C122" s="459"/>
      <c r="D122" s="444"/>
      <c r="E122" s="175" t="s">
        <v>1443</v>
      </c>
      <c r="F122" s="462"/>
      <c r="G122" s="134" t="s">
        <v>1547</v>
      </c>
      <c r="H122" s="136" t="s">
        <v>1548</v>
      </c>
      <c r="I122" s="440" t="s">
        <v>71</v>
      </c>
      <c r="J122" s="441"/>
      <c r="K122" s="182"/>
    </row>
    <row r="123" spans="2:11" ht="33">
      <c r="B123" s="130" t="s">
        <v>1549</v>
      </c>
      <c r="C123" s="459"/>
      <c r="D123" s="444"/>
      <c r="E123" s="175" t="s">
        <v>1443</v>
      </c>
      <c r="F123" s="462"/>
      <c r="G123" s="134" t="s">
        <v>1550</v>
      </c>
      <c r="H123" s="136" t="s">
        <v>1551</v>
      </c>
      <c r="I123" s="440" t="s">
        <v>71</v>
      </c>
      <c r="J123" s="441"/>
      <c r="K123" s="182"/>
    </row>
    <row r="124" spans="2:11">
      <c r="B124" s="173" t="s">
        <v>1552</v>
      </c>
      <c r="C124" s="459"/>
      <c r="D124" s="444"/>
      <c r="E124" s="175" t="s">
        <v>1443</v>
      </c>
      <c r="F124" s="462"/>
      <c r="G124" s="134" t="s">
        <v>1553</v>
      </c>
      <c r="H124" s="136" t="s">
        <v>1554</v>
      </c>
      <c r="I124" s="440" t="s">
        <v>71</v>
      </c>
      <c r="J124" s="441"/>
      <c r="K124" s="182"/>
    </row>
    <row r="125" spans="2:11">
      <c r="B125" s="130" t="s">
        <v>1555</v>
      </c>
      <c r="C125" s="459"/>
      <c r="D125" s="444"/>
      <c r="E125" s="175" t="s">
        <v>1443</v>
      </c>
      <c r="F125" s="462"/>
      <c r="G125" s="134" t="s">
        <v>1556</v>
      </c>
      <c r="H125" s="136" t="s">
        <v>1557</v>
      </c>
      <c r="I125" s="440" t="s">
        <v>71</v>
      </c>
      <c r="J125" s="441"/>
      <c r="K125" s="182"/>
    </row>
    <row r="126" spans="2:11" ht="33">
      <c r="B126" s="173" t="s">
        <v>1558</v>
      </c>
      <c r="C126" s="459"/>
      <c r="D126" s="444"/>
      <c r="E126" s="130" t="s">
        <v>1202</v>
      </c>
      <c r="F126" s="444" t="s">
        <v>1559</v>
      </c>
      <c r="G126" s="134" t="s">
        <v>1560</v>
      </c>
      <c r="H126" s="136" t="s">
        <v>1561</v>
      </c>
      <c r="I126" s="440" t="s">
        <v>71</v>
      </c>
      <c r="J126" s="441"/>
      <c r="K126" s="182"/>
    </row>
    <row r="127" spans="2:11" ht="33">
      <c r="B127" s="130" t="s">
        <v>1562</v>
      </c>
      <c r="C127" s="459"/>
      <c r="D127" s="444"/>
      <c r="E127" s="130" t="s">
        <v>1202</v>
      </c>
      <c r="F127" s="444"/>
      <c r="G127" s="130" t="s">
        <v>1563</v>
      </c>
      <c r="H127" s="136" t="s">
        <v>1564</v>
      </c>
      <c r="I127" s="440" t="s">
        <v>71</v>
      </c>
      <c r="J127" s="441"/>
      <c r="K127" s="182"/>
    </row>
    <row r="128" spans="2:11" ht="33">
      <c r="B128" s="173" t="s">
        <v>1565</v>
      </c>
      <c r="C128" s="459"/>
      <c r="D128" s="444" t="s">
        <v>1566</v>
      </c>
      <c r="E128" s="130" t="s">
        <v>1202</v>
      </c>
      <c r="F128" s="462" t="s">
        <v>1567</v>
      </c>
      <c r="G128" s="134" t="s">
        <v>1568</v>
      </c>
      <c r="H128" s="136" t="s">
        <v>1569</v>
      </c>
      <c r="I128" s="440" t="s">
        <v>71</v>
      </c>
      <c r="J128" s="441"/>
      <c r="K128" s="182"/>
    </row>
    <row r="129" spans="2:11" ht="33">
      <c r="B129" s="130" t="s">
        <v>1570</v>
      </c>
      <c r="C129" s="459"/>
      <c r="D129" s="444"/>
      <c r="E129" s="130" t="s">
        <v>1202</v>
      </c>
      <c r="F129" s="444"/>
      <c r="G129" s="134" t="s">
        <v>1571</v>
      </c>
      <c r="H129" s="136" t="s">
        <v>1572</v>
      </c>
      <c r="I129" s="440" t="s">
        <v>71</v>
      </c>
      <c r="J129" s="441"/>
      <c r="K129" s="182"/>
    </row>
    <row r="130" spans="2:11" ht="33">
      <c r="B130" s="173" t="s">
        <v>1573</v>
      </c>
      <c r="C130" s="459"/>
      <c r="D130" s="444"/>
      <c r="E130" s="130" t="s">
        <v>1202</v>
      </c>
      <c r="F130" s="134" t="s">
        <v>1574</v>
      </c>
      <c r="G130" s="134" t="s">
        <v>1540</v>
      </c>
      <c r="H130" s="136" t="s">
        <v>1575</v>
      </c>
      <c r="I130" s="440" t="s">
        <v>71</v>
      </c>
      <c r="J130" s="441"/>
      <c r="K130" s="182"/>
    </row>
    <row r="131" spans="2:11" ht="33">
      <c r="B131" s="130" t="s">
        <v>1576</v>
      </c>
      <c r="C131" s="459"/>
      <c r="D131" s="444"/>
      <c r="E131" s="175" t="s">
        <v>1443</v>
      </c>
      <c r="F131" s="134" t="s">
        <v>1577</v>
      </c>
      <c r="G131" s="134" t="s">
        <v>1578</v>
      </c>
      <c r="H131" s="136" t="s">
        <v>1579</v>
      </c>
      <c r="I131" s="440" t="s">
        <v>71</v>
      </c>
      <c r="J131" s="441"/>
      <c r="K131" s="182"/>
    </row>
    <row r="132" spans="2:11" ht="33">
      <c r="B132" s="173" t="s">
        <v>1580</v>
      </c>
      <c r="C132" s="459"/>
      <c r="D132" s="444"/>
      <c r="E132" s="175" t="s">
        <v>1443</v>
      </c>
      <c r="F132" s="462" t="s">
        <v>1581</v>
      </c>
      <c r="G132" s="134" t="s">
        <v>1582</v>
      </c>
      <c r="H132" s="136" t="s">
        <v>1583</v>
      </c>
      <c r="I132" s="440" t="s">
        <v>71</v>
      </c>
      <c r="J132" s="441"/>
      <c r="K132" s="182"/>
    </row>
    <row r="133" spans="2:11" ht="49.5">
      <c r="B133" s="130" t="s">
        <v>1584</v>
      </c>
      <c r="C133" s="459"/>
      <c r="D133" s="444"/>
      <c r="E133" s="130" t="s">
        <v>1202</v>
      </c>
      <c r="F133" s="462"/>
      <c r="G133" s="134" t="s">
        <v>1585</v>
      </c>
      <c r="H133" s="136" t="s">
        <v>1586</v>
      </c>
      <c r="I133" s="440" t="s">
        <v>71</v>
      </c>
      <c r="J133" s="441"/>
      <c r="K133" s="182"/>
    </row>
    <row r="134" spans="2:11" ht="66">
      <c r="B134" s="173" t="s">
        <v>1587</v>
      </c>
      <c r="C134" s="459"/>
      <c r="D134" s="463" t="s">
        <v>1588</v>
      </c>
      <c r="E134" s="130" t="s">
        <v>1202</v>
      </c>
      <c r="F134" s="463" t="s">
        <v>1589</v>
      </c>
      <c r="G134" s="463"/>
      <c r="H134" s="132" t="s">
        <v>1590</v>
      </c>
      <c r="I134" s="440" t="s">
        <v>71</v>
      </c>
      <c r="J134" s="441"/>
      <c r="K134" s="182"/>
    </row>
    <row r="135" spans="2:11">
      <c r="B135" s="130" t="s">
        <v>1591</v>
      </c>
      <c r="C135" s="459"/>
      <c r="D135" s="463"/>
      <c r="E135" s="175" t="s">
        <v>1443</v>
      </c>
      <c r="F135" s="463" t="s">
        <v>1592</v>
      </c>
      <c r="G135" s="463"/>
      <c r="H135" s="132" t="s">
        <v>1593</v>
      </c>
      <c r="I135" s="440" t="s">
        <v>71</v>
      </c>
      <c r="J135" s="441"/>
      <c r="K135" s="182"/>
    </row>
    <row r="136" spans="2:11">
      <c r="B136" s="173" t="s">
        <v>1594</v>
      </c>
      <c r="C136" s="459"/>
      <c r="D136" s="463"/>
      <c r="E136" s="185" t="s">
        <v>109</v>
      </c>
      <c r="F136" s="463" t="s">
        <v>1595</v>
      </c>
      <c r="G136" s="463"/>
      <c r="H136" s="132" t="s">
        <v>1596</v>
      </c>
      <c r="I136" s="440" t="s">
        <v>71</v>
      </c>
      <c r="J136" s="441"/>
      <c r="K136" s="182"/>
    </row>
    <row r="137" spans="2:11" ht="49.5">
      <c r="B137" s="130" t="s">
        <v>1597</v>
      </c>
      <c r="C137" s="459"/>
      <c r="D137" s="463"/>
      <c r="E137" s="130" t="s">
        <v>1202</v>
      </c>
      <c r="F137" s="463" t="s">
        <v>1598</v>
      </c>
      <c r="G137" s="463"/>
      <c r="H137" s="132" t="s">
        <v>1599</v>
      </c>
      <c r="I137" s="440" t="s">
        <v>71</v>
      </c>
      <c r="J137" s="441"/>
      <c r="K137" s="182"/>
    </row>
    <row r="138" spans="2:11" ht="33">
      <c r="B138" s="173" t="s">
        <v>1600</v>
      </c>
      <c r="C138" s="459"/>
      <c r="D138" s="463"/>
      <c r="E138" s="130" t="s">
        <v>1202</v>
      </c>
      <c r="F138" s="463" t="s">
        <v>1601</v>
      </c>
      <c r="G138" s="463"/>
      <c r="H138" s="132" t="s">
        <v>1602</v>
      </c>
      <c r="I138" s="440" t="s">
        <v>71</v>
      </c>
      <c r="J138" s="441"/>
      <c r="K138" s="182"/>
    </row>
    <row r="139" spans="2:11">
      <c r="B139" s="130" t="s">
        <v>1603</v>
      </c>
      <c r="C139" s="459"/>
      <c r="D139" s="463"/>
      <c r="E139" s="130" t="s">
        <v>1202</v>
      </c>
      <c r="F139" s="463" t="s">
        <v>1604</v>
      </c>
      <c r="G139" s="463"/>
      <c r="H139" s="132" t="s">
        <v>1605</v>
      </c>
      <c r="I139" s="440" t="s">
        <v>71</v>
      </c>
      <c r="J139" s="441"/>
      <c r="K139" s="182"/>
    </row>
    <row r="140" spans="2:11">
      <c r="B140" s="173" t="s">
        <v>1606</v>
      </c>
      <c r="C140" s="459"/>
      <c r="D140" s="463"/>
      <c r="E140" s="130" t="s">
        <v>1202</v>
      </c>
      <c r="F140" s="463" t="s">
        <v>1607</v>
      </c>
      <c r="G140" s="463"/>
      <c r="H140" s="132" t="s">
        <v>1608</v>
      </c>
      <c r="I140" s="440" t="s">
        <v>71</v>
      </c>
      <c r="J140" s="441"/>
      <c r="K140" s="182"/>
    </row>
    <row r="141" spans="2:11" ht="99">
      <c r="B141" s="130" t="s">
        <v>1609</v>
      </c>
      <c r="C141" s="459"/>
      <c r="D141" s="463" t="s">
        <v>1610</v>
      </c>
      <c r="E141" s="129" t="s">
        <v>1202</v>
      </c>
      <c r="F141" s="464" t="s">
        <v>1277</v>
      </c>
      <c r="G141" s="464"/>
      <c r="H141" s="141" t="s">
        <v>1611</v>
      </c>
      <c r="I141" s="440" t="s">
        <v>71</v>
      </c>
      <c r="J141" s="441"/>
      <c r="K141" s="182"/>
    </row>
    <row r="142" spans="2:11">
      <c r="B142" s="173" t="s">
        <v>1612</v>
      </c>
      <c r="C142" s="459"/>
      <c r="D142" s="463"/>
      <c r="E142" s="129" t="s">
        <v>1202</v>
      </c>
      <c r="F142" s="464"/>
      <c r="G142" s="464"/>
      <c r="H142" s="141" t="s">
        <v>1613</v>
      </c>
      <c r="I142" s="440" t="s">
        <v>71</v>
      </c>
      <c r="J142" s="441"/>
      <c r="K142" s="182"/>
    </row>
    <row r="143" spans="2:11" ht="33">
      <c r="B143" s="130" t="s">
        <v>1614</v>
      </c>
      <c r="C143" s="459"/>
      <c r="D143" s="463"/>
      <c r="E143" s="185" t="s">
        <v>109</v>
      </c>
      <c r="F143" s="186" t="s">
        <v>1615</v>
      </c>
      <c r="G143" s="186" t="s">
        <v>239</v>
      </c>
      <c r="H143" s="132" t="s">
        <v>1616</v>
      </c>
      <c r="I143" s="440" t="s">
        <v>71</v>
      </c>
      <c r="J143" s="441"/>
      <c r="K143" s="182"/>
    </row>
    <row r="144" spans="2:11">
      <c r="B144" s="173" t="s">
        <v>1617</v>
      </c>
      <c r="C144" s="459"/>
      <c r="D144" s="463"/>
      <c r="E144" s="175" t="s">
        <v>1443</v>
      </c>
      <c r="F144" s="463" t="s">
        <v>1618</v>
      </c>
      <c r="G144" s="186" t="s">
        <v>1319</v>
      </c>
      <c r="H144" s="132" t="s">
        <v>1619</v>
      </c>
      <c r="I144" s="440" t="s">
        <v>71</v>
      </c>
      <c r="J144" s="441"/>
      <c r="K144" s="182"/>
    </row>
    <row r="145" spans="2:11">
      <c r="B145" s="130" t="s">
        <v>1620</v>
      </c>
      <c r="C145" s="459"/>
      <c r="D145" s="463"/>
      <c r="E145" s="175" t="s">
        <v>1443</v>
      </c>
      <c r="F145" s="463"/>
      <c r="G145" s="186" t="s">
        <v>1621</v>
      </c>
      <c r="H145" s="132" t="s">
        <v>1622</v>
      </c>
      <c r="I145" s="440" t="s">
        <v>71</v>
      </c>
      <c r="J145" s="441"/>
      <c r="K145" s="182"/>
    </row>
    <row r="146" spans="2:11">
      <c r="B146" s="173" t="s">
        <v>1623</v>
      </c>
      <c r="C146" s="459"/>
      <c r="D146" s="463"/>
      <c r="E146" s="175" t="s">
        <v>1443</v>
      </c>
      <c r="F146" s="463"/>
      <c r="G146" s="186" t="s">
        <v>1624</v>
      </c>
      <c r="H146" s="132" t="s">
        <v>1625</v>
      </c>
      <c r="I146" s="440" t="s">
        <v>71</v>
      </c>
      <c r="J146" s="441"/>
      <c r="K146" s="182"/>
    </row>
    <row r="147" spans="2:11">
      <c r="B147" s="130" t="s">
        <v>1626</v>
      </c>
      <c r="C147" s="459"/>
      <c r="D147" s="463"/>
      <c r="E147" s="175" t="s">
        <v>1443</v>
      </c>
      <c r="F147" s="463"/>
      <c r="G147" s="186" t="s">
        <v>1627</v>
      </c>
      <c r="H147" s="132" t="s">
        <v>1628</v>
      </c>
      <c r="I147" s="440" t="s">
        <v>71</v>
      </c>
      <c r="J147" s="441"/>
      <c r="K147" s="182"/>
    </row>
    <row r="148" spans="2:11">
      <c r="B148" s="173" t="s">
        <v>1629</v>
      </c>
      <c r="C148" s="459"/>
      <c r="D148" s="463"/>
      <c r="E148" s="175" t="s">
        <v>1443</v>
      </c>
      <c r="F148" s="463"/>
      <c r="G148" s="186" t="s">
        <v>1630</v>
      </c>
      <c r="H148" s="132" t="s">
        <v>1631</v>
      </c>
      <c r="I148" s="440" t="s">
        <v>73</v>
      </c>
      <c r="J148" s="441"/>
      <c r="K148" s="182" t="s">
        <v>1632</v>
      </c>
    </row>
    <row r="149" spans="2:11">
      <c r="B149" s="130" t="s">
        <v>1633</v>
      </c>
      <c r="C149" s="459"/>
      <c r="D149" s="463"/>
      <c r="E149" s="175" t="s">
        <v>1443</v>
      </c>
      <c r="F149" s="463"/>
      <c r="G149" s="186" t="s">
        <v>1634</v>
      </c>
      <c r="H149" s="132" t="s">
        <v>1635</v>
      </c>
      <c r="I149" s="440" t="s">
        <v>73</v>
      </c>
      <c r="J149" s="441"/>
      <c r="K149" s="182" t="s">
        <v>1636</v>
      </c>
    </row>
    <row r="150" spans="2:11" ht="33">
      <c r="B150" s="130" t="s">
        <v>1637</v>
      </c>
      <c r="C150" s="459"/>
      <c r="D150" s="463" t="s">
        <v>1638</v>
      </c>
      <c r="E150" s="130" t="s">
        <v>1202</v>
      </c>
      <c r="F150" s="463" t="s">
        <v>1639</v>
      </c>
      <c r="G150" s="186" t="s">
        <v>1640</v>
      </c>
      <c r="H150" s="132" t="s">
        <v>1641</v>
      </c>
      <c r="I150" s="440" t="s">
        <v>71</v>
      </c>
      <c r="J150" s="441"/>
      <c r="K150" s="182"/>
    </row>
    <row r="151" spans="2:11" ht="49.5">
      <c r="B151" s="173" t="s">
        <v>1642</v>
      </c>
      <c r="C151" s="459"/>
      <c r="D151" s="463"/>
      <c r="E151" s="130" t="s">
        <v>1202</v>
      </c>
      <c r="F151" s="463"/>
      <c r="G151" s="186" t="s">
        <v>1643</v>
      </c>
      <c r="H151" s="132" t="s">
        <v>1644</v>
      </c>
      <c r="I151" s="440" t="s">
        <v>71</v>
      </c>
      <c r="J151" s="441"/>
      <c r="K151" s="182"/>
    </row>
    <row r="152" spans="2:11" ht="33">
      <c r="B152" s="130" t="s">
        <v>1645</v>
      </c>
      <c r="C152" s="459"/>
      <c r="D152" s="463"/>
      <c r="E152" s="130" t="s">
        <v>1202</v>
      </c>
      <c r="F152" s="463"/>
      <c r="G152" s="187" t="s">
        <v>1646</v>
      </c>
      <c r="H152" s="132" t="s">
        <v>1647</v>
      </c>
      <c r="I152" s="440" t="s">
        <v>71</v>
      </c>
      <c r="J152" s="441"/>
      <c r="K152" s="182"/>
    </row>
    <row r="153" spans="2:11" ht="33">
      <c r="B153" s="173" t="s">
        <v>1648</v>
      </c>
      <c r="C153" s="459"/>
      <c r="D153" s="463"/>
      <c r="E153" s="175" t="s">
        <v>1443</v>
      </c>
      <c r="F153" s="463"/>
      <c r="G153" s="187" t="s">
        <v>1649</v>
      </c>
      <c r="H153" s="132" t="s">
        <v>1647</v>
      </c>
      <c r="I153" s="440" t="s">
        <v>71</v>
      </c>
      <c r="J153" s="441"/>
      <c r="K153" s="182"/>
    </row>
    <row r="154" spans="2:11">
      <c r="B154" s="173" t="s">
        <v>1650</v>
      </c>
      <c r="C154" s="459"/>
      <c r="D154" s="463"/>
      <c r="E154" s="130" t="s">
        <v>1202</v>
      </c>
      <c r="F154" s="463" t="s">
        <v>1651</v>
      </c>
      <c r="G154" s="186" t="s">
        <v>1640</v>
      </c>
      <c r="H154" s="188" t="s">
        <v>1647</v>
      </c>
      <c r="I154" s="440" t="s">
        <v>71</v>
      </c>
      <c r="J154" s="441"/>
      <c r="K154" s="182"/>
    </row>
    <row r="155" spans="2:11">
      <c r="B155" s="130" t="s">
        <v>1652</v>
      </c>
      <c r="C155" s="459"/>
      <c r="D155" s="463"/>
      <c r="E155" s="130" t="s">
        <v>1202</v>
      </c>
      <c r="F155" s="463"/>
      <c r="G155" s="187" t="s">
        <v>1653</v>
      </c>
      <c r="H155" s="132" t="s">
        <v>1654</v>
      </c>
      <c r="I155" s="440" t="s">
        <v>71</v>
      </c>
      <c r="J155" s="441"/>
      <c r="K155" s="182"/>
    </row>
    <row r="156" spans="2:11">
      <c r="B156" s="173" t="s">
        <v>1655</v>
      </c>
      <c r="C156" s="459"/>
      <c r="D156" s="463"/>
      <c r="E156" s="175" t="s">
        <v>1443</v>
      </c>
      <c r="F156" s="463"/>
      <c r="G156" s="187" t="s">
        <v>1656</v>
      </c>
      <c r="H156" s="132" t="s">
        <v>1657</v>
      </c>
      <c r="I156" s="440" t="s">
        <v>71</v>
      </c>
      <c r="J156" s="441"/>
      <c r="K156" s="182"/>
    </row>
    <row r="157" spans="2:11" ht="33">
      <c r="B157" s="130" t="s">
        <v>1658</v>
      </c>
      <c r="C157" s="459"/>
      <c r="D157" s="458" t="s">
        <v>1607</v>
      </c>
      <c r="E157" s="130" t="s">
        <v>1443</v>
      </c>
      <c r="F157" s="458" t="s">
        <v>1659</v>
      </c>
      <c r="G157" s="173" t="s">
        <v>1454</v>
      </c>
      <c r="H157" s="136" t="s">
        <v>1660</v>
      </c>
      <c r="I157" s="440" t="s">
        <v>71</v>
      </c>
      <c r="J157" s="441"/>
      <c r="K157" s="182"/>
    </row>
    <row r="158" spans="2:11" ht="33">
      <c r="B158" s="173" t="s">
        <v>1661</v>
      </c>
      <c r="C158" s="459"/>
      <c r="D158" s="458"/>
      <c r="E158" s="130" t="s">
        <v>1202</v>
      </c>
      <c r="F158" s="458"/>
      <c r="G158" s="173" t="s">
        <v>1662</v>
      </c>
      <c r="H158" s="136" t="s">
        <v>1663</v>
      </c>
      <c r="I158" s="440" t="s">
        <v>71</v>
      </c>
      <c r="J158" s="441"/>
      <c r="K158" s="182"/>
    </row>
    <row r="159" spans="2:11" ht="66">
      <c r="B159" s="130" t="s">
        <v>1664</v>
      </c>
      <c r="C159" s="459"/>
      <c r="D159" s="458"/>
      <c r="E159" s="130" t="s">
        <v>1202</v>
      </c>
      <c r="F159" s="458" t="s">
        <v>1665</v>
      </c>
      <c r="G159" s="458"/>
      <c r="H159" s="136" t="s">
        <v>1666</v>
      </c>
      <c r="I159" s="440" t="s">
        <v>71</v>
      </c>
      <c r="J159" s="441"/>
      <c r="K159" s="182"/>
    </row>
    <row r="160" spans="2:11">
      <c r="B160" s="173" t="s">
        <v>1667</v>
      </c>
      <c r="C160" s="459"/>
      <c r="D160" s="458"/>
      <c r="E160" s="130" t="s">
        <v>1202</v>
      </c>
      <c r="F160" s="458" t="s">
        <v>1668</v>
      </c>
      <c r="G160" s="458"/>
      <c r="H160" s="138" t="s">
        <v>1588</v>
      </c>
      <c r="I160" s="440" t="s">
        <v>71</v>
      </c>
      <c r="J160" s="441"/>
      <c r="K160" s="182"/>
    </row>
  </sheetData>
  <autoFilter ref="C12:K160">
    <filterColumn colId="0" showButton="0"/>
    <filterColumn colId="6" showButton="0"/>
  </autoFilter>
  <mergeCells count="230">
    <mergeCell ref="D141:D149"/>
    <mergeCell ref="F141:G142"/>
    <mergeCell ref="I141:J141"/>
    <mergeCell ref="D157:D160"/>
    <mergeCell ref="F157:F158"/>
    <mergeCell ref="I157:J157"/>
    <mergeCell ref="I158:J158"/>
    <mergeCell ref="F159:G159"/>
    <mergeCell ref="I159:J159"/>
    <mergeCell ref="F160:G160"/>
    <mergeCell ref="I160:J160"/>
    <mergeCell ref="D150:D156"/>
    <mergeCell ref="F150:F153"/>
    <mergeCell ref="I150:J150"/>
    <mergeCell ref="I151:J151"/>
    <mergeCell ref="I152:J152"/>
    <mergeCell ref="I153:J153"/>
    <mergeCell ref="F154:F156"/>
    <mergeCell ref="I154:J154"/>
    <mergeCell ref="I155:J155"/>
    <mergeCell ref="I156:J156"/>
    <mergeCell ref="D134:D140"/>
    <mergeCell ref="F134:G134"/>
    <mergeCell ref="I134:J134"/>
    <mergeCell ref="F135:G135"/>
    <mergeCell ref="I135:J135"/>
    <mergeCell ref="F136:G136"/>
    <mergeCell ref="I136:J136"/>
    <mergeCell ref="F137:G137"/>
    <mergeCell ref="I137:J137"/>
    <mergeCell ref="F138:G138"/>
    <mergeCell ref="I139:J139"/>
    <mergeCell ref="F140:G140"/>
    <mergeCell ref="I140:J140"/>
    <mergeCell ref="F144:F149"/>
    <mergeCell ref="I144:J144"/>
    <mergeCell ref="I145:J145"/>
    <mergeCell ref="I146:J146"/>
    <mergeCell ref="I147:J147"/>
    <mergeCell ref="I148:J148"/>
    <mergeCell ref="I149:J149"/>
    <mergeCell ref="I138:J138"/>
    <mergeCell ref="F139:G139"/>
    <mergeCell ref="I142:J142"/>
    <mergeCell ref="I143:J143"/>
    <mergeCell ref="D128:D133"/>
    <mergeCell ref="F128:F129"/>
    <mergeCell ref="I128:J128"/>
    <mergeCell ref="I129:J129"/>
    <mergeCell ref="I130:J130"/>
    <mergeCell ref="I131:J131"/>
    <mergeCell ref="F132:F133"/>
    <mergeCell ref="I132:J132"/>
    <mergeCell ref="I133:J133"/>
    <mergeCell ref="I121:J121"/>
    <mergeCell ref="I122:J122"/>
    <mergeCell ref="I123:J123"/>
    <mergeCell ref="I124:J124"/>
    <mergeCell ref="I125:J125"/>
    <mergeCell ref="F126:F127"/>
    <mergeCell ref="I126:J126"/>
    <mergeCell ref="I127:J127"/>
    <mergeCell ref="F116:G116"/>
    <mergeCell ref="I116:J116"/>
    <mergeCell ref="F117:G117"/>
    <mergeCell ref="I117:J117"/>
    <mergeCell ref="D118:D127"/>
    <mergeCell ref="F118:F119"/>
    <mergeCell ref="I118:J118"/>
    <mergeCell ref="I119:J119"/>
    <mergeCell ref="I120:J120"/>
    <mergeCell ref="F121:F125"/>
    <mergeCell ref="I109:J109"/>
    <mergeCell ref="I110:J110"/>
    <mergeCell ref="F111:F115"/>
    <mergeCell ref="I111:J111"/>
    <mergeCell ref="I112:J112"/>
    <mergeCell ref="G113:G114"/>
    <mergeCell ref="I113:J113"/>
    <mergeCell ref="I114:J114"/>
    <mergeCell ref="I115:J115"/>
    <mergeCell ref="D103:D117"/>
    <mergeCell ref="F103:F105"/>
    <mergeCell ref="I103:J103"/>
    <mergeCell ref="I104:J104"/>
    <mergeCell ref="I105:J105"/>
    <mergeCell ref="F106:F107"/>
    <mergeCell ref="I106:J106"/>
    <mergeCell ref="I107:J107"/>
    <mergeCell ref="F108:F110"/>
    <mergeCell ref="I108:J108"/>
    <mergeCell ref="F98:G98"/>
    <mergeCell ref="I98:J98"/>
    <mergeCell ref="F99:F102"/>
    <mergeCell ref="I99:J99"/>
    <mergeCell ref="I100:J100"/>
    <mergeCell ref="G101:G102"/>
    <mergeCell ref="I101:J101"/>
    <mergeCell ref="I102:J102"/>
    <mergeCell ref="C90:C160"/>
    <mergeCell ref="D90:D102"/>
    <mergeCell ref="F90:F92"/>
    <mergeCell ref="I90:J90"/>
    <mergeCell ref="I91:J91"/>
    <mergeCell ref="I92:J92"/>
    <mergeCell ref="I82:J82"/>
    <mergeCell ref="F83:F85"/>
    <mergeCell ref="I83:J83"/>
    <mergeCell ref="I84:J84"/>
    <mergeCell ref="I85:J85"/>
    <mergeCell ref="D86:D89"/>
    <mergeCell ref="F86:G86"/>
    <mergeCell ref="I86:J86"/>
    <mergeCell ref="F87:G87"/>
    <mergeCell ref="I87:J87"/>
    <mergeCell ref="F93:G93"/>
    <mergeCell ref="I93:J93"/>
    <mergeCell ref="F94:F97"/>
    <mergeCell ref="I94:J94"/>
    <mergeCell ref="I95:J95"/>
    <mergeCell ref="I96:J96"/>
    <mergeCell ref="I97:J97"/>
    <mergeCell ref="F88:G88"/>
    <mergeCell ref="C74:C89"/>
    <mergeCell ref="D74:D79"/>
    <mergeCell ref="I74:J74"/>
    <mergeCell ref="F75:F76"/>
    <mergeCell ref="I75:J75"/>
    <mergeCell ref="I76:J76"/>
    <mergeCell ref="I77:J77"/>
    <mergeCell ref="F78:G78"/>
    <mergeCell ref="I78:J78"/>
    <mergeCell ref="F79:G79"/>
    <mergeCell ref="I79:J79"/>
    <mergeCell ref="D80:D85"/>
    <mergeCell ref="I80:J80"/>
    <mergeCell ref="F81:G81"/>
    <mergeCell ref="I81:J81"/>
    <mergeCell ref="F82:G82"/>
    <mergeCell ref="I88:J88"/>
    <mergeCell ref="F89:G89"/>
    <mergeCell ref="I89:J89"/>
    <mergeCell ref="I65:J65"/>
    <mergeCell ref="F66:F67"/>
    <mergeCell ref="I66:J66"/>
    <mergeCell ref="I67:J67"/>
    <mergeCell ref="I68:J68"/>
    <mergeCell ref="I69:J69"/>
    <mergeCell ref="I59:J59"/>
    <mergeCell ref="I60:J60"/>
    <mergeCell ref="C61:C73"/>
    <mergeCell ref="D61:D73"/>
    <mergeCell ref="F61:G61"/>
    <mergeCell ref="I61:J61"/>
    <mergeCell ref="I62:J62"/>
    <mergeCell ref="F63:F65"/>
    <mergeCell ref="I63:J63"/>
    <mergeCell ref="I64:J64"/>
    <mergeCell ref="I70:J70"/>
    <mergeCell ref="I71:J71"/>
    <mergeCell ref="I72:J72"/>
    <mergeCell ref="I73:J73"/>
    <mergeCell ref="F44:F53"/>
    <mergeCell ref="I44:J44"/>
    <mergeCell ref="I45:J45"/>
    <mergeCell ref="G46:G48"/>
    <mergeCell ref="I46:J46"/>
    <mergeCell ref="I47:J47"/>
    <mergeCell ref="I53:J53"/>
    <mergeCell ref="I54:J54"/>
    <mergeCell ref="C55:C60"/>
    <mergeCell ref="D55:D56"/>
    <mergeCell ref="I55:J55"/>
    <mergeCell ref="I56:J56"/>
    <mergeCell ref="D57:D60"/>
    <mergeCell ref="F57:F59"/>
    <mergeCell ref="I57:J57"/>
    <mergeCell ref="I58:J58"/>
    <mergeCell ref="D44:D54"/>
    <mergeCell ref="I48:J48"/>
    <mergeCell ref="I49:J49"/>
    <mergeCell ref="G50:G52"/>
    <mergeCell ref="I50:J50"/>
    <mergeCell ref="I51:J51"/>
    <mergeCell ref="I52:J52"/>
    <mergeCell ref="I32:J32"/>
    <mergeCell ref="I33:J33"/>
    <mergeCell ref="F24:F28"/>
    <mergeCell ref="I24:J24"/>
    <mergeCell ref="I25:J25"/>
    <mergeCell ref="I26:J26"/>
    <mergeCell ref="I27:J27"/>
    <mergeCell ref="I28:J28"/>
    <mergeCell ref="D34:D43"/>
    <mergeCell ref="F34:F41"/>
    <mergeCell ref="I34:J34"/>
    <mergeCell ref="I35:J35"/>
    <mergeCell ref="I36:J36"/>
    <mergeCell ref="I37:J37"/>
    <mergeCell ref="I38:J38"/>
    <mergeCell ref="I39:J39"/>
    <mergeCell ref="I40:J40"/>
    <mergeCell ref="I41:J41"/>
    <mergeCell ref="F42:F43"/>
    <mergeCell ref="I42:J42"/>
    <mergeCell ref="I43:J43"/>
    <mergeCell ref="I4:J4"/>
    <mergeCell ref="C12:D12"/>
    <mergeCell ref="I12:J12"/>
    <mergeCell ref="C13:C54"/>
    <mergeCell ref="D13:D33"/>
    <mergeCell ref="F13:F15"/>
    <mergeCell ref="I13:J13"/>
    <mergeCell ref="G14:G15"/>
    <mergeCell ref="I14:J14"/>
    <mergeCell ref="I15:J15"/>
    <mergeCell ref="F16:F19"/>
    <mergeCell ref="I16:J16"/>
    <mergeCell ref="I17:J17"/>
    <mergeCell ref="I18:J18"/>
    <mergeCell ref="I19:J19"/>
    <mergeCell ref="F20:F23"/>
    <mergeCell ref="I20:J20"/>
    <mergeCell ref="I21:J21"/>
    <mergeCell ref="I22:J22"/>
    <mergeCell ref="I23:J23"/>
    <mergeCell ref="F29:F33"/>
    <mergeCell ref="I29:J29"/>
    <mergeCell ref="I30:J30"/>
    <mergeCell ref="I31:J31"/>
  </mergeCells>
  <phoneticPr fontId="2" type="noConversion"/>
  <conditionalFormatting sqref="I13:J162">
    <cfRule type="cellIs" dxfId="75" priority="1" operator="equal">
      <formula>"Incomplete"</formula>
    </cfRule>
    <cfRule type="cellIs" dxfId="74" priority="2" operator="equal">
      <formula>"N/A"</formula>
    </cfRule>
    <cfRule type="cellIs" dxfId="73" priority="3" operator="equal">
      <formula>"Pass"</formula>
    </cfRule>
    <cfRule type="cellIs" dxfId="72"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162">
      <formula1>"Pass,Fail,N/A,Block,Incomplete"</formula1>
    </dataValidation>
  </dataValidations>
  <pageMargins left="0.7" right="0.7" top="0.75" bottom="0.75" header="0.3" footer="0.3"/>
  <pageSetup paperSize="9" orientation="portrait" r:id="rId1"/>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8"/>
  <sheetViews>
    <sheetView showGridLines="0" topLeftCell="D25" zoomScale="80" zoomScaleNormal="85" workbookViewId="0">
      <selection activeCell="G8" sqref="G8"/>
    </sheetView>
  </sheetViews>
  <sheetFormatPr defaultRowHeight="16.5"/>
  <cols>
    <col min="1" max="1" width="3.125" style="171" customWidth="1"/>
    <col min="2" max="2" width="9.5" style="122" bestFit="1" customWidth="1"/>
    <col min="3" max="3" width="12" style="171" bestFit="1" customWidth="1"/>
    <col min="4" max="4" width="20.125" style="171" bestFit="1" customWidth="1"/>
    <col min="5" max="5" width="11.875" style="171" customWidth="1"/>
    <col min="6" max="6" width="24.125" style="171" customWidth="1"/>
    <col min="7" max="7" width="36.25" style="171" bestFit="1" customWidth="1"/>
    <col min="8" max="8" width="58.375" style="171" bestFit="1" customWidth="1"/>
    <col min="9" max="9" width="7.625" style="122" customWidth="1"/>
    <col min="10" max="10" width="7.625" style="124" customWidth="1"/>
    <col min="11" max="11" width="18" style="171" customWidth="1"/>
    <col min="12" max="16384" width="9" style="171"/>
  </cols>
  <sheetData>
    <row r="4" spans="2:11" ht="17.25" thickBot="1">
      <c r="H4" s="49" t="s">
        <v>108</v>
      </c>
      <c r="I4" s="432" t="s">
        <v>109</v>
      </c>
      <c r="J4" s="432"/>
    </row>
    <row r="5" spans="2:11" ht="17.25" thickTop="1">
      <c r="H5" s="50" t="s">
        <v>2953</v>
      </c>
      <c r="I5" s="51">
        <f>COUNTIF($I$13:$J$958,"Pass")</f>
        <v>45</v>
      </c>
      <c r="J5" s="52">
        <f>I5/$I$10</f>
        <v>0.97826086956521741</v>
      </c>
    </row>
    <row r="6" spans="2:11">
      <c r="H6" s="53" t="s">
        <v>111</v>
      </c>
      <c r="I6" s="54">
        <f>COUNTIF($I$13:$J$958,"FAIL")</f>
        <v>1</v>
      </c>
      <c r="J6" s="55">
        <f>I6/$I$10</f>
        <v>2.1739130434782608E-2</v>
      </c>
    </row>
    <row r="7" spans="2:11">
      <c r="H7" s="53" t="s">
        <v>112</v>
      </c>
      <c r="I7" s="54">
        <f>COUNTIF($I$13:$J$958,"n/A")</f>
        <v>0</v>
      </c>
      <c r="J7" s="55">
        <f>I7/$I$10</f>
        <v>0</v>
      </c>
    </row>
    <row r="8" spans="2:11">
      <c r="H8" s="53" t="s">
        <v>2954</v>
      </c>
      <c r="I8" s="54">
        <f>COUNTIF($I$13:$J$958,"Block")</f>
        <v>0</v>
      </c>
      <c r="J8" s="55">
        <f>I8/$I$10</f>
        <v>0</v>
      </c>
    </row>
    <row r="9" spans="2:11" ht="17.25" thickBot="1">
      <c r="H9" s="56" t="s">
        <v>2955</v>
      </c>
      <c r="I9" s="57">
        <f>COUNTIF($I$13:$J$958,"Incomplete")</f>
        <v>0</v>
      </c>
      <c r="J9" s="58">
        <f>I9/$I$10</f>
        <v>0</v>
      </c>
    </row>
    <row r="10" spans="2:11">
      <c r="H10" s="59" t="s">
        <v>2956</v>
      </c>
      <c r="I10" s="60">
        <f>SUM(I5:I9)</f>
        <v>46</v>
      </c>
      <c r="J10" s="52">
        <f>SUM(J5:J9)</f>
        <v>1</v>
      </c>
    </row>
    <row r="11" spans="2:11" ht="9.75" customHeight="1"/>
    <row r="12" spans="2:11" ht="22.5" customHeight="1">
      <c r="B12" s="199" t="s">
        <v>115</v>
      </c>
      <c r="C12" s="466" t="s">
        <v>2957</v>
      </c>
      <c r="D12" s="466"/>
      <c r="E12" s="200" t="s">
        <v>642</v>
      </c>
      <c r="F12" s="200" t="s">
        <v>2958</v>
      </c>
      <c r="G12" s="200" t="s">
        <v>2959</v>
      </c>
      <c r="H12" s="200" t="s">
        <v>2960</v>
      </c>
      <c r="I12" s="466" t="s">
        <v>2961</v>
      </c>
      <c r="J12" s="466"/>
      <c r="K12" s="200" t="s">
        <v>2962</v>
      </c>
    </row>
    <row r="13" spans="2:11" ht="33">
      <c r="B13" s="201" t="s">
        <v>2963</v>
      </c>
      <c r="C13" s="467" t="s">
        <v>2964</v>
      </c>
      <c r="D13" s="202" t="s">
        <v>2965</v>
      </c>
      <c r="E13" s="203" t="s">
        <v>109</v>
      </c>
      <c r="F13" s="204" t="s">
        <v>2966</v>
      </c>
      <c r="G13" s="204" t="s">
        <v>2967</v>
      </c>
      <c r="H13" s="205" t="s">
        <v>2968</v>
      </c>
      <c r="I13" s="465" t="s">
        <v>71</v>
      </c>
      <c r="J13" s="465"/>
      <c r="K13" s="206"/>
    </row>
    <row r="14" spans="2:11" s="176" customFormat="1">
      <c r="B14" s="201" t="s">
        <v>2969</v>
      </c>
      <c r="C14" s="467"/>
      <c r="D14" s="202" t="s">
        <v>2965</v>
      </c>
      <c r="E14" s="203" t="s">
        <v>109</v>
      </c>
      <c r="F14" s="204" t="s">
        <v>2970</v>
      </c>
      <c r="G14" s="204" t="s">
        <v>2971</v>
      </c>
      <c r="H14" s="204" t="s">
        <v>2972</v>
      </c>
      <c r="I14" s="465" t="s">
        <v>2973</v>
      </c>
      <c r="J14" s="465"/>
      <c r="K14" s="206"/>
    </row>
    <row r="15" spans="2:11" s="176" customFormat="1" ht="33">
      <c r="B15" s="201" t="s">
        <v>2974</v>
      </c>
      <c r="C15" s="467"/>
      <c r="D15" s="202" t="s">
        <v>2965</v>
      </c>
      <c r="E15" s="203" t="s">
        <v>109</v>
      </c>
      <c r="F15" s="204" t="s">
        <v>2966</v>
      </c>
      <c r="G15" s="205" t="s">
        <v>2975</v>
      </c>
      <c r="H15" s="205" t="s">
        <v>2976</v>
      </c>
      <c r="I15" s="465" t="s">
        <v>2973</v>
      </c>
      <c r="J15" s="465"/>
      <c r="K15" s="207"/>
    </row>
    <row r="16" spans="2:11" s="176" customFormat="1">
      <c r="B16" s="208" t="s">
        <v>2977</v>
      </c>
      <c r="C16" s="467"/>
      <c r="D16" s="209" t="s">
        <v>2965</v>
      </c>
      <c r="E16" s="203" t="s">
        <v>124</v>
      </c>
      <c r="F16" s="210" t="s">
        <v>2966</v>
      </c>
      <c r="G16" s="210" t="s">
        <v>2978</v>
      </c>
      <c r="H16" s="210" t="s">
        <v>2979</v>
      </c>
      <c r="I16" s="465" t="s">
        <v>2973</v>
      </c>
      <c r="J16" s="465"/>
      <c r="K16" s="206"/>
    </row>
    <row r="17" spans="2:11" ht="33">
      <c r="B17" s="208" t="s">
        <v>2980</v>
      </c>
      <c r="C17" s="467"/>
      <c r="D17" s="209" t="s">
        <v>2981</v>
      </c>
      <c r="E17" s="203" t="s">
        <v>109</v>
      </c>
      <c r="F17" s="210" t="s">
        <v>2966</v>
      </c>
      <c r="G17" s="211" t="s">
        <v>2975</v>
      </c>
      <c r="H17" s="210" t="s">
        <v>2982</v>
      </c>
      <c r="I17" s="465" t="s">
        <v>2973</v>
      </c>
      <c r="J17" s="465"/>
      <c r="K17" s="206"/>
    </row>
    <row r="18" spans="2:11">
      <c r="B18" s="208" t="s">
        <v>2983</v>
      </c>
      <c r="C18" s="467"/>
      <c r="D18" s="209" t="s">
        <v>2981</v>
      </c>
      <c r="E18" s="203" t="s">
        <v>109</v>
      </c>
      <c r="F18" s="210" t="s">
        <v>2966</v>
      </c>
      <c r="G18" s="210" t="s">
        <v>2967</v>
      </c>
      <c r="H18" s="210" t="s">
        <v>2984</v>
      </c>
      <c r="I18" s="465" t="s">
        <v>2973</v>
      </c>
      <c r="J18" s="465"/>
      <c r="K18" s="206"/>
    </row>
    <row r="19" spans="2:11" ht="33">
      <c r="B19" s="208" t="s">
        <v>2985</v>
      </c>
      <c r="C19" s="467"/>
      <c r="D19" s="209" t="s">
        <v>2981</v>
      </c>
      <c r="E19" s="203" t="s">
        <v>109</v>
      </c>
      <c r="F19" s="210" t="s">
        <v>2966</v>
      </c>
      <c r="G19" s="210" t="s">
        <v>2978</v>
      </c>
      <c r="H19" s="211" t="s">
        <v>2986</v>
      </c>
      <c r="I19" s="465" t="s">
        <v>2973</v>
      </c>
      <c r="J19" s="465"/>
      <c r="K19" s="212"/>
    </row>
    <row r="20" spans="2:11">
      <c r="B20" s="208" t="s">
        <v>2987</v>
      </c>
      <c r="C20" s="467"/>
      <c r="D20" s="209" t="s">
        <v>2981</v>
      </c>
      <c r="E20" s="203" t="s">
        <v>109</v>
      </c>
      <c r="F20" s="210" t="s">
        <v>2988</v>
      </c>
      <c r="G20" s="210" t="s">
        <v>2989</v>
      </c>
      <c r="H20" s="210" t="s">
        <v>2990</v>
      </c>
      <c r="I20" s="465" t="s">
        <v>2973</v>
      </c>
      <c r="J20" s="465"/>
      <c r="K20" s="206"/>
    </row>
    <row r="21" spans="2:11" ht="16.5" customHeight="1">
      <c r="B21" s="208" t="s">
        <v>2991</v>
      </c>
      <c r="C21" s="467"/>
      <c r="D21" s="209" t="s">
        <v>2992</v>
      </c>
      <c r="E21" s="203" t="s">
        <v>109</v>
      </c>
      <c r="F21" s="210" t="s">
        <v>2966</v>
      </c>
      <c r="G21" s="210" t="s">
        <v>2989</v>
      </c>
      <c r="H21" s="211" t="s">
        <v>2993</v>
      </c>
      <c r="I21" s="465" t="s">
        <v>2994</v>
      </c>
      <c r="J21" s="465"/>
      <c r="K21" s="212"/>
    </row>
    <row r="22" spans="2:11">
      <c r="B22" s="201" t="s">
        <v>2995</v>
      </c>
      <c r="C22" s="467"/>
      <c r="D22" s="202" t="s">
        <v>2992</v>
      </c>
      <c r="E22" s="203" t="s">
        <v>109</v>
      </c>
      <c r="F22" s="204" t="s">
        <v>2996</v>
      </c>
      <c r="G22" s="204" t="s">
        <v>2989</v>
      </c>
      <c r="H22" s="204" t="s">
        <v>2997</v>
      </c>
      <c r="I22" s="465" t="s">
        <v>2994</v>
      </c>
      <c r="J22" s="465"/>
      <c r="K22" s="206"/>
    </row>
    <row r="23" spans="2:11" ht="32.25" customHeight="1">
      <c r="B23" s="201" t="s">
        <v>2998</v>
      </c>
      <c r="C23" s="467"/>
      <c r="D23" s="202" t="s">
        <v>2981</v>
      </c>
      <c r="E23" s="203" t="s">
        <v>109</v>
      </c>
      <c r="F23" s="204" t="s">
        <v>2999</v>
      </c>
      <c r="G23" s="204" t="s">
        <v>2989</v>
      </c>
      <c r="H23" s="204" t="s">
        <v>3000</v>
      </c>
      <c r="I23" s="465" t="s">
        <v>2994</v>
      </c>
      <c r="J23" s="465"/>
      <c r="K23" s="206"/>
    </row>
    <row r="24" spans="2:11">
      <c r="B24" s="201" t="s">
        <v>3001</v>
      </c>
      <c r="C24" s="467"/>
      <c r="D24" s="202" t="s">
        <v>2965</v>
      </c>
      <c r="E24" s="203" t="s">
        <v>124</v>
      </c>
      <c r="F24" s="204" t="s">
        <v>3002</v>
      </c>
      <c r="G24" s="204" t="s">
        <v>3003</v>
      </c>
      <c r="H24" s="204" t="s">
        <v>3004</v>
      </c>
      <c r="I24" s="465" t="s">
        <v>2994</v>
      </c>
      <c r="J24" s="465"/>
      <c r="K24" s="206"/>
    </row>
    <row r="25" spans="2:11">
      <c r="B25" s="201" t="s">
        <v>3005</v>
      </c>
      <c r="C25" s="467"/>
      <c r="D25" s="202" t="s">
        <v>2992</v>
      </c>
      <c r="E25" s="203" t="s">
        <v>109</v>
      </c>
      <c r="F25" s="204" t="s">
        <v>2999</v>
      </c>
      <c r="G25" s="204" t="s">
        <v>2989</v>
      </c>
      <c r="H25" s="204" t="s">
        <v>3000</v>
      </c>
      <c r="I25" s="465" t="s">
        <v>2994</v>
      </c>
      <c r="J25" s="465"/>
      <c r="K25" s="206"/>
    </row>
    <row r="26" spans="2:11">
      <c r="B26" s="173" t="s">
        <v>3006</v>
      </c>
      <c r="C26" s="467"/>
      <c r="D26" s="467" t="s">
        <v>3007</v>
      </c>
      <c r="E26" s="203" t="s">
        <v>109</v>
      </c>
      <c r="F26" s="467" t="s">
        <v>3008</v>
      </c>
      <c r="G26" s="467"/>
      <c r="H26" s="206" t="s">
        <v>3009</v>
      </c>
      <c r="I26" s="468" t="s">
        <v>2994</v>
      </c>
      <c r="J26" s="469"/>
      <c r="K26" s="213"/>
    </row>
    <row r="27" spans="2:11">
      <c r="B27" s="173" t="s">
        <v>3010</v>
      </c>
      <c r="C27" s="467"/>
      <c r="D27" s="467"/>
      <c r="E27" s="203" t="s">
        <v>109</v>
      </c>
      <c r="F27" s="467" t="s">
        <v>3011</v>
      </c>
      <c r="G27" s="467"/>
      <c r="H27" s="206" t="s">
        <v>3012</v>
      </c>
      <c r="I27" s="468" t="s">
        <v>2994</v>
      </c>
      <c r="J27" s="469"/>
      <c r="K27" s="213"/>
    </row>
    <row r="28" spans="2:11" ht="49.5">
      <c r="B28" s="173" t="s">
        <v>3013</v>
      </c>
      <c r="C28" s="467"/>
      <c r="D28" s="467" t="s">
        <v>3014</v>
      </c>
      <c r="E28" s="203" t="s">
        <v>109</v>
      </c>
      <c r="F28" s="214" t="s">
        <v>3015</v>
      </c>
      <c r="G28" s="206" t="s">
        <v>3016</v>
      </c>
      <c r="H28" s="215" t="s">
        <v>3017</v>
      </c>
      <c r="I28" s="468" t="s">
        <v>2994</v>
      </c>
      <c r="J28" s="469"/>
      <c r="K28" s="213"/>
    </row>
    <row r="29" spans="2:11">
      <c r="B29" s="173" t="s">
        <v>3018</v>
      </c>
      <c r="C29" s="467"/>
      <c r="D29" s="467"/>
      <c r="E29" s="203" t="s">
        <v>109</v>
      </c>
      <c r="F29" s="467" t="s">
        <v>3019</v>
      </c>
      <c r="G29" s="467"/>
      <c r="H29" s="206" t="s">
        <v>3020</v>
      </c>
      <c r="I29" s="468" t="s">
        <v>2994</v>
      </c>
      <c r="J29" s="469"/>
      <c r="K29" s="213"/>
    </row>
    <row r="30" spans="2:11" ht="33">
      <c r="B30" s="173" t="s">
        <v>3021</v>
      </c>
      <c r="C30" s="467"/>
      <c r="D30" s="467"/>
      <c r="E30" s="203" t="s">
        <v>124</v>
      </c>
      <c r="F30" s="216" t="s">
        <v>3022</v>
      </c>
      <c r="G30" s="216" t="s">
        <v>3023</v>
      </c>
      <c r="H30" s="215" t="s">
        <v>3024</v>
      </c>
      <c r="I30" s="468" t="s">
        <v>2994</v>
      </c>
      <c r="J30" s="469"/>
      <c r="K30" s="213"/>
    </row>
    <row r="31" spans="2:11">
      <c r="B31" s="173" t="s">
        <v>3025</v>
      </c>
      <c r="C31" s="467" t="s">
        <v>3026</v>
      </c>
      <c r="D31" s="467" t="s">
        <v>3027</v>
      </c>
      <c r="E31" s="203" t="s">
        <v>124</v>
      </c>
      <c r="F31" s="214" t="s">
        <v>3028</v>
      </c>
      <c r="G31" s="216" t="s">
        <v>3029</v>
      </c>
      <c r="H31" s="215" t="s">
        <v>3030</v>
      </c>
      <c r="I31" s="465" t="s">
        <v>241</v>
      </c>
      <c r="J31" s="465"/>
      <c r="K31" s="206" t="s">
        <v>3031</v>
      </c>
    </row>
    <row r="32" spans="2:11" s="176" customFormat="1" ht="33">
      <c r="B32" s="173" t="s">
        <v>3032</v>
      </c>
      <c r="C32" s="467"/>
      <c r="D32" s="467"/>
      <c r="E32" s="203" t="s">
        <v>124</v>
      </c>
      <c r="F32" s="214" t="s">
        <v>3033</v>
      </c>
      <c r="G32" s="217" t="s">
        <v>3034</v>
      </c>
      <c r="H32" s="215" t="s">
        <v>3035</v>
      </c>
      <c r="I32" s="465" t="s">
        <v>2994</v>
      </c>
      <c r="J32" s="465"/>
      <c r="K32" s="206"/>
    </row>
    <row r="33" spans="2:11" ht="33">
      <c r="B33" s="173" t="s">
        <v>3036</v>
      </c>
      <c r="C33" s="467"/>
      <c r="D33" s="470" t="s">
        <v>3037</v>
      </c>
      <c r="E33" s="203" t="s">
        <v>124</v>
      </c>
      <c r="F33" s="471" t="s">
        <v>3038</v>
      </c>
      <c r="G33" s="206" t="s">
        <v>3039</v>
      </c>
      <c r="H33" s="215" t="s">
        <v>3040</v>
      </c>
      <c r="I33" s="465" t="s">
        <v>2994</v>
      </c>
      <c r="J33" s="465"/>
      <c r="K33" s="206"/>
    </row>
    <row r="34" spans="2:11">
      <c r="B34" s="173" t="s">
        <v>3041</v>
      </c>
      <c r="C34" s="467"/>
      <c r="D34" s="470"/>
      <c r="E34" s="203" t="s">
        <v>124</v>
      </c>
      <c r="F34" s="471"/>
      <c r="G34" s="206" t="s">
        <v>3042</v>
      </c>
      <c r="H34" s="215" t="s">
        <v>3043</v>
      </c>
      <c r="I34" s="468" t="s">
        <v>2994</v>
      </c>
      <c r="J34" s="469"/>
      <c r="K34" s="206"/>
    </row>
    <row r="35" spans="2:11" ht="49.5">
      <c r="B35" s="173" t="s">
        <v>3044</v>
      </c>
      <c r="C35" s="467"/>
      <c r="D35" s="470"/>
      <c r="E35" s="203" t="s">
        <v>124</v>
      </c>
      <c r="F35" s="472"/>
      <c r="G35" s="214" t="s">
        <v>3045</v>
      </c>
      <c r="H35" s="215" t="s">
        <v>3046</v>
      </c>
      <c r="I35" s="465" t="s">
        <v>2994</v>
      </c>
      <c r="J35" s="465"/>
      <c r="K35" s="212"/>
    </row>
    <row r="36" spans="2:11">
      <c r="B36" s="173" t="s">
        <v>3047</v>
      </c>
      <c r="C36" s="467"/>
      <c r="D36" s="470"/>
      <c r="E36" s="203" t="s">
        <v>109</v>
      </c>
      <c r="F36" s="472"/>
      <c r="G36" s="206" t="s">
        <v>3048</v>
      </c>
      <c r="H36" s="206" t="s">
        <v>3049</v>
      </c>
      <c r="I36" s="465" t="s">
        <v>2994</v>
      </c>
      <c r="J36" s="465"/>
      <c r="K36" s="206"/>
    </row>
    <row r="37" spans="2:11">
      <c r="B37" s="173" t="s">
        <v>3050</v>
      </c>
      <c r="C37" s="467"/>
      <c r="D37" s="470"/>
      <c r="E37" s="203" t="s">
        <v>124</v>
      </c>
      <c r="F37" s="471" t="s">
        <v>3051</v>
      </c>
      <c r="G37" s="206" t="s">
        <v>3052</v>
      </c>
      <c r="H37" s="206" t="s">
        <v>3053</v>
      </c>
      <c r="I37" s="465" t="s">
        <v>2994</v>
      </c>
      <c r="J37" s="465"/>
      <c r="K37" s="206"/>
    </row>
    <row r="38" spans="2:11" ht="33">
      <c r="B38" s="173" t="s">
        <v>3054</v>
      </c>
      <c r="C38" s="467"/>
      <c r="D38" s="470"/>
      <c r="E38" s="203" t="s">
        <v>124</v>
      </c>
      <c r="F38" s="471"/>
      <c r="G38" s="206" t="s">
        <v>3055</v>
      </c>
      <c r="H38" s="215" t="s">
        <v>3056</v>
      </c>
      <c r="I38" s="468" t="s">
        <v>2994</v>
      </c>
      <c r="J38" s="469"/>
      <c r="K38" s="206"/>
    </row>
    <row r="39" spans="2:11">
      <c r="B39" s="173" t="s">
        <v>3057</v>
      </c>
      <c r="C39" s="467"/>
      <c r="D39" s="470"/>
      <c r="E39" s="203" t="s">
        <v>109</v>
      </c>
      <c r="F39" s="472"/>
      <c r="G39" s="206" t="s">
        <v>3058</v>
      </c>
      <c r="H39" s="206" t="s">
        <v>3059</v>
      </c>
      <c r="I39" s="465" t="s">
        <v>2994</v>
      </c>
      <c r="J39" s="465"/>
      <c r="K39" s="212"/>
    </row>
    <row r="40" spans="2:11">
      <c r="B40" s="173" t="s">
        <v>3060</v>
      </c>
      <c r="C40" s="467"/>
      <c r="D40" s="470"/>
      <c r="E40" s="203" t="s">
        <v>124</v>
      </c>
      <c r="F40" s="472"/>
      <c r="G40" s="471" t="s">
        <v>3061</v>
      </c>
      <c r="H40" s="206" t="s">
        <v>3062</v>
      </c>
      <c r="I40" s="465" t="s">
        <v>2994</v>
      </c>
      <c r="J40" s="465"/>
      <c r="K40" s="206"/>
    </row>
    <row r="41" spans="2:11" ht="31.5" customHeight="1">
      <c r="B41" s="173" t="s">
        <v>3063</v>
      </c>
      <c r="C41" s="467"/>
      <c r="D41" s="470"/>
      <c r="E41" s="203" t="s">
        <v>124</v>
      </c>
      <c r="F41" s="472"/>
      <c r="G41" s="472"/>
      <c r="H41" s="215" t="s">
        <v>3064</v>
      </c>
      <c r="I41" s="465" t="s">
        <v>2994</v>
      </c>
      <c r="J41" s="465"/>
      <c r="K41" s="206"/>
    </row>
    <row r="42" spans="2:11">
      <c r="B42" s="173" t="s">
        <v>3065</v>
      </c>
      <c r="C42" s="467"/>
      <c r="D42" s="470"/>
      <c r="E42" s="203" t="s">
        <v>124</v>
      </c>
      <c r="F42" s="472"/>
      <c r="G42" s="471" t="s">
        <v>3066</v>
      </c>
      <c r="H42" s="206" t="s">
        <v>3067</v>
      </c>
      <c r="I42" s="465" t="s">
        <v>2994</v>
      </c>
      <c r="J42" s="465"/>
      <c r="K42" s="212"/>
    </row>
    <row r="43" spans="2:11" ht="66">
      <c r="B43" s="173" t="s">
        <v>3068</v>
      </c>
      <c r="C43" s="467"/>
      <c r="D43" s="470"/>
      <c r="E43" s="203" t="s">
        <v>124</v>
      </c>
      <c r="F43" s="472"/>
      <c r="G43" s="472"/>
      <c r="H43" s="215" t="s">
        <v>3069</v>
      </c>
      <c r="I43" s="465" t="s">
        <v>2994</v>
      </c>
      <c r="J43" s="465"/>
      <c r="K43" s="206"/>
    </row>
    <row r="44" spans="2:11">
      <c r="B44" s="173" t="s">
        <v>3070</v>
      </c>
      <c r="C44" s="467"/>
      <c r="D44" s="470"/>
      <c r="E44" s="203" t="s">
        <v>124</v>
      </c>
      <c r="F44" s="472"/>
      <c r="G44" s="218" t="s">
        <v>3071</v>
      </c>
      <c r="H44" s="206" t="s">
        <v>3072</v>
      </c>
      <c r="I44" s="468" t="s">
        <v>2994</v>
      </c>
      <c r="J44" s="469"/>
      <c r="K44" s="206"/>
    </row>
    <row r="45" spans="2:11">
      <c r="B45" s="173" t="s">
        <v>3073</v>
      </c>
      <c r="C45" s="467"/>
      <c r="D45" s="470"/>
      <c r="E45" s="203" t="s">
        <v>109</v>
      </c>
      <c r="F45" s="472"/>
      <c r="G45" s="206" t="s">
        <v>3074</v>
      </c>
      <c r="H45" s="206" t="s">
        <v>3049</v>
      </c>
      <c r="I45" s="465" t="s">
        <v>2994</v>
      </c>
      <c r="J45" s="465"/>
      <c r="K45" s="206"/>
    </row>
    <row r="46" spans="2:11" ht="51" customHeight="1">
      <c r="B46" s="173" t="s">
        <v>3075</v>
      </c>
      <c r="C46" s="467"/>
      <c r="D46" s="470"/>
      <c r="E46" s="203" t="s">
        <v>124</v>
      </c>
      <c r="F46" s="470" t="s">
        <v>3076</v>
      </c>
      <c r="G46" s="470"/>
      <c r="H46" s="215" t="s">
        <v>3077</v>
      </c>
      <c r="I46" s="465" t="s">
        <v>2994</v>
      </c>
      <c r="J46" s="465"/>
      <c r="K46" s="206"/>
    </row>
    <row r="47" spans="2:11" ht="49.5">
      <c r="B47" s="173" t="s">
        <v>3078</v>
      </c>
      <c r="C47" s="467"/>
      <c r="D47" s="470"/>
      <c r="E47" s="203" t="s">
        <v>109</v>
      </c>
      <c r="F47" s="473" t="s">
        <v>3079</v>
      </c>
      <c r="G47" s="473"/>
      <c r="H47" s="219" t="s">
        <v>3080</v>
      </c>
      <c r="I47" s="468" t="s">
        <v>2994</v>
      </c>
      <c r="J47" s="469"/>
      <c r="K47" s="206"/>
    </row>
    <row r="48" spans="2:11" ht="33">
      <c r="B48" s="173" t="s">
        <v>3081</v>
      </c>
      <c r="C48" s="467"/>
      <c r="D48" s="470"/>
      <c r="E48" s="203" t="s">
        <v>124</v>
      </c>
      <c r="F48" s="473" t="s">
        <v>3082</v>
      </c>
      <c r="G48" s="473"/>
      <c r="H48" s="219" t="s">
        <v>3083</v>
      </c>
      <c r="I48" s="468" t="s">
        <v>2994</v>
      </c>
      <c r="J48" s="469"/>
      <c r="K48" s="206"/>
    </row>
    <row r="49" spans="2:11">
      <c r="B49" s="173" t="s">
        <v>3084</v>
      </c>
      <c r="C49" s="467"/>
      <c r="D49" s="467" t="s">
        <v>3085</v>
      </c>
      <c r="E49" s="203" t="s">
        <v>124</v>
      </c>
      <c r="F49" s="472" t="s">
        <v>3086</v>
      </c>
      <c r="G49" s="206" t="s">
        <v>3087</v>
      </c>
      <c r="H49" s="206" t="s">
        <v>3088</v>
      </c>
      <c r="I49" s="468" t="s">
        <v>2994</v>
      </c>
      <c r="J49" s="469"/>
      <c r="K49" s="206"/>
    </row>
    <row r="50" spans="2:11">
      <c r="B50" s="173" t="s">
        <v>3089</v>
      </c>
      <c r="C50" s="467"/>
      <c r="D50" s="467"/>
      <c r="E50" s="203" t="s">
        <v>109</v>
      </c>
      <c r="F50" s="472"/>
      <c r="G50" s="206" t="s">
        <v>3090</v>
      </c>
      <c r="H50" s="206" t="s">
        <v>3091</v>
      </c>
      <c r="I50" s="468" t="s">
        <v>2994</v>
      </c>
      <c r="J50" s="469"/>
      <c r="K50" s="206"/>
    </row>
    <row r="51" spans="2:11">
      <c r="B51" s="173" t="s">
        <v>3092</v>
      </c>
      <c r="C51" s="467"/>
      <c r="D51" s="467"/>
      <c r="E51" s="203" t="s">
        <v>124</v>
      </c>
      <c r="F51" s="472" t="s">
        <v>3093</v>
      </c>
      <c r="G51" s="206" t="s">
        <v>3087</v>
      </c>
      <c r="H51" s="206" t="s">
        <v>3094</v>
      </c>
      <c r="I51" s="468" t="s">
        <v>2994</v>
      </c>
      <c r="J51" s="469"/>
      <c r="K51" s="206"/>
    </row>
    <row r="52" spans="2:11" ht="33">
      <c r="B52" s="173" t="s">
        <v>3095</v>
      </c>
      <c r="C52" s="467"/>
      <c r="D52" s="467"/>
      <c r="E52" s="203" t="s">
        <v>109</v>
      </c>
      <c r="F52" s="472"/>
      <c r="G52" s="206" t="s">
        <v>3096</v>
      </c>
      <c r="H52" s="215" t="s">
        <v>3097</v>
      </c>
      <c r="I52" s="468" t="s">
        <v>2994</v>
      </c>
      <c r="J52" s="469"/>
      <c r="K52" s="206"/>
    </row>
    <row r="53" spans="2:11">
      <c r="B53" s="173" t="s">
        <v>3098</v>
      </c>
      <c r="C53" s="467"/>
      <c r="D53" s="467" t="s">
        <v>3099</v>
      </c>
      <c r="E53" s="203" t="s">
        <v>124</v>
      </c>
      <c r="F53" s="218" t="s">
        <v>3100</v>
      </c>
      <c r="G53" s="218" t="s">
        <v>3101</v>
      </c>
      <c r="H53" s="206" t="s">
        <v>3102</v>
      </c>
      <c r="I53" s="468" t="s">
        <v>2994</v>
      </c>
      <c r="J53" s="469"/>
      <c r="K53" s="206"/>
    </row>
    <row r="54" spans="2:11">
      <c r="B54" s="173" t="s">
        <v>3103</v>
      </c>
      <c r="C54" s="467"/>
      <c r="D54" s="467"/>
      <c r="E54" s="203" t="s">
        <v>109</v>
      </c>
      <c r="F54" s="218" t="s">
        <v>3104</v>
      </c>
      <c r="G54" s="218" t="s">
        <v>3101</v>
      </c>
      <c r="H54" s="206" t="s">
        <v>3102</v>
      </c>
      <c r="I54" s="468" t="s">
        <v>2994</v>
      </c>
      <c r="J54" s="469"/>
      <c r="K54" s="206"/>
    </row>
    <row r="55" spans="2:11">
      <c r="B55" s="173" t="s">
        <v>3105</v>
      </c>
      <c r="C55" s="467"/>
      <c r="D55" s="467"/>
      <c r="E55" s="203" t="s">
        <v>109</v>
      </c>
      <c r="F55" s="220" t="s">
        <v>3106</v>
      </c>
      <c r="G55" s="220" t="s">
        <v>3107</v>
      </c>
      <c r="H55" s="206" t="s">
        <v>3102</v>
      </c>
      <c r="I55" s="468" t="s">
        <v>2994</v>
      </c>
      <c r="J55" s="469"/>
      <c r="K55" s="206"/>
    </row>
    <row r="56" spans="2:11">
      <c r="B56" s="173" t="s">
        <v>3108</v>
      </c>
      <c r="C56" s="467"/>
      <c r="D56" s="467" t="s">
        <v>3109</v>
      </c>
      <c r="E56" s="203" t="s">
        <v>124</v>
      </c>
      <c r="F56" s="467" t="s">
        <v>3110</v>
      </c>
      <c r="G56" s="467"/>
      <c r="H56" s="215" t="s">
        <v>3111</v>
      </c>
      <c r="I56" s="465" t="s">
        <v>2994</v>
      </c>
      <c r="J56" s="465"/>
      <c r="K56" s="206"/>
    </row>
    <row r="57" spans="2:11" ht="33">
      <c r="B57" s="173" t="s">
        <v>3112</v>
      </c>
      <c r="C57" s="467"/>
      <c r="D57" s="467"/>
      <c r="E57" s="203" t="s">
        <v>124</v>
      </c>
      <c r="F57" s="467" t="s">
        <v>3113</v>
      </c>
      <c r="G57" s="467"/>
      <c r="H57" s="215" t="s">
        <v>3114</v>
      </c>
      <c r="I57" s="465" t="s">
        <v>2994</v>
      </c>
      <c r="J57" s="465"/>
      <c r="K57" s="206"/>
    </row>
    <row r="58" spans="2:11" ht="82.5">
      <c r="B58" s="173" t="s">
        <v>3115</v>
      </c>
      <c r="C58" s="467"/>
      <c r="D58" s="467"/>
      <c r="E58" s="203" t="s">
        <v>109</v>
      </c>
      <c r="F58" s="467" t="s">
        <v>3116</v>
      </c>
      <c r="G58" s="467"/>
      <c r="H58" s="215" t="s">
        <v>3117</v>
      </c>
      <c r="I58" s="465" t="s">
        <v>2994</v>
      </c>
      <c r="J58" s="465"/>
      <c r="K58" s="212" t="s">
        <v>3118</v>
      </c>
    </row>
  </sheetData>
  <autoFilter ref="C12:K58">
    <filterColumn colId="0" showButton="0"/>
    <filterColumn colId="6" showButton="0"/>
  </autoFilter>
  <mergeCells count="73">
    <mergeCell ref="I58:J58"/>
    <mergeCell ref="D53:D55"/>
    <mergeCell ref="I53:J53"/>
    <mergeCell ref="I54:J54"/>
    <mergeCell ref="I55:J55"/>
    <mergeCell ref="D56:D58"/>
    <mergeCell ref="F56:G56"/>
    <mergeCell ref="I56:J56"/>
    <mergeCell ref="F57:G57"/>
    <mergeCell ref="I57:J57"/>
    <mergeCell ref="F58:G58"/>
    <mergeCell ref="F46:G46"/>
    <mergeCell ref="I46:J46"/>
    <mergeCell ref="F47:G47"/>
    <mergeCell ref="I47:J47"/>
    <mergeCell ref="D49:D52"/>
    <mergeCell ref="F49:F50"/>
    <mergeCell ref="I49:J49"/>
    <mergeCell ref="I50:J50"/>
    <mergeCell ref="F51:F52"/>
    <mergeCell ref="I51:J51"/>
    <mergeCell ref="I52:J52"/>
    <mergeCell ref="I43:J43"/>
    <mergeCell ref="I44:J44"/>
    <mergeCell ref="F37:F45"/>
    <mergeCell ref="I37:J37"/>
    <mergeCell ref="I38:J38"/>
    <mergeCell ref="I39:J39"/>
    <mergeCell ref="G40:G41"/>
    <mergeCell ref="I45:J45"/>
    <mergeCell ref="D28:D30"/>
    <mergeCell ref="I28:J28"/>
    <mergeCell ref="F29:G29"/>
    <mergeCell ref="I29:J29"/>
    <mergeCell ref="I30:J30"/>
    <mergeCell ref="C31:C58"/>
    <mergeCell ref="D31:D32"/>
    <mergeCell ref="I31:J31"/>
    <mergeCell ref="I32:J32"/>
    <mergeCell ref="D33:D48"/>
    <mergeCell ref="F33:F36"/>
    <mergeCell ref="I33:J33"/>
    <mergeCell ref="I34:J34"/>
    <mergeCell ref="I35:J35"/>
    <mergeCell ref="I36:J36"/>
    <mergeCell ref="F48:G48"/>
    <mergeCell ref="I48:J48"/>
    <mergeCell ref="I40:J40"/>
    <mergeCell ref="I41:J41"/>
    <mergeCell ref="G42:G43"/>
    <mergeCell ref="I42:J42"/>
    <mergeCell ref="I25:J25"/>
    <mergeCell ref="D26:D27"/>
    <mergeCell ref="F26:G26"/>
    <mergeCell ref="I26:J26"/>
    <mergeCell ref="F27:G27"/>
    <mergeCell ref="I27:J27"/>
    <mergeCell ref="I24:J24"/>
    <mergeCell ref="I4:J4"/>
    <mergeCell ref="C12:D12"/>
    <mergeCell ref="I12:J12"/>
    <mergeCell ref="C13:C30"/>
    <mergeCell ref="I13:J13"/>
    <mergeCell ref="I14:J14"/>
    <mergeCell ref="I15:J15"/>
    <mergeCell ref="I16:J16"/>
    <mergeCell ref="I17:J17"/>
    <mergeCell ref="I18:J18"/>
    <mergeCell ref="I19:J19"/>
    <mergeCell ref="I20:J20"/>
    <mergeCell ref="I21:J21"/>
    <mergeCell ref="I22:J22"/>
    <mergeCell ref="I23:J23"/>
  </mergeCells>
  <phoneticPr fontId="2" type="noConversion"/>
  <conditionalFormatting sqref="I13:J58">
    <cfRule type="cellIs" dxfId="71" priority="1" operator="equal">
      <formula>"Incomplete"</formula>
    </cfRule>
    <cfRule type="cellIs" dxfId="70" priority="2" operator="equal">
      <formula>"N/A"</formula>
    </cfRule>
    <cfRule type="cellIs" dxfId="69" priority="3" operator="equal">
      <formula>"Pass"</formula>
    </cfRule>
    <cfRule type="cellIs" dxfId="6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58">
      <formula1>"Pass,Fail,N/A,Block,Incomplete"</formula1>
    </dataValidation>
  </dataValidations>
  <pageMargins left="0.7" right="0.7" top="0.75" bottom="0.75" header="0.3" footer="0.3"/>
  <pageSetup paperSize="9" orientation="portrait" r:id="rId1"/>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63"/>
  <sheetViews>
    <sheetView showGridLines="0" zoomScale="70" zoomScaleNormal="70" workbookViewId="0">
      <selection activeCell="D16" sqref="D16:D17"/>
    </sheetView>
  </sheetViews>
  <sheetFormatPr defaultRowHeight="16.5"/>
  <cols>
    <col min="1" max="1" width="4" style="171" customWidth="1"/>
    <col min="2" max="2" width="11.25" style="122" customWidth="1"/>
    <col min="3" max="3" width="18.5" style="1" customWidth="1"/>
    <col min="4" max="5" width="16.5" style="122" customWidth="1"/>
    <col min="6" max="6" width="8.875" style="122" customWidth="1"/>
    <col min="7" max="7" width="15" style="122" customWidth="1"/>
    <col min="8" max="8" width="13.875" style="250" customWidth="1"/>
    <col min="9" max="9" width="12" style="122" customWidth="1"/>
    <col min="10" max="10" width="18.25" style="122" customWidth="1"/>
    <col min="11" max="11" width="21.125" style="122" customWidth="1"/>
    <col min="12" max="12" width="57.625" style="123" customWidth="1"/>
    <col min="13" max="14" width="7.75" style="122" customWidth="1"/>
    <col min="15" max="15" width="18" style="171" customWidth="1"/>
    <col min="16" max="16384" width="9" style="171"/>
  </cols>
  <sheetData>
    <row r="3" spans="2:15" ht="11.25" customHeight="1"/>
    <row r="4" spans="2:15" ht="17.25" thickBot="1">
      <c r="C4" s="122"/>
      <c r="L4" s="251" t="s">
        <v>108</v>
      </c>
      <c r="M4" s="432" t="s">
        <v>109</v>
      </c>
      <c r="N4" s="432"/>
    </row>
    <row r="5" spans="2:15" ht="17.25" thickTop="1">
      <c r="C5" s="122"/>
      <c r="L5" s="252" t="s">
        <v>4149</v>
      </c>
      <c r="M5" s="51">
        <f>COUNTIF($M$13:$N$523,"Pass")</f>
        <v>0</v>
      </c>
      <c r="N5" s="52">
        <f>M5/M10</f>
        <v>0</v>
      </c>
    </row>
    <row r="6" spans="2:15">
      <c r="C6" s="122"/>
      <c r="L6" s="253" t="s">
        <v>4150</v>
      </c>
      <c r="M6" s="54">
        <f>COUNTIF($M$13:$N$523,"Fail")</f>
        <v>0</v>
      </c>
      <c r="N6" s="55">
        <f>M6/M10</f>
        <v>0</v>
      </c>
    </row>
    <row r="7" spans="2:15">
      <c r="C7" s="122"/>
      <c r="L7" s="253" t="s">
        <v>4151</v>
      </c>
      <c r="M7" s="54">
        <f>COUNTIF($M$13:$N$523,"N/A")</f>
        <v>0</v>
      </c>
      <c r="N7" s="55">
        <f>M7/M10</f>
        <v>0</v>
      </c>
    </row>
    <row r="8" spans="2:15">
      <c r="C8" s="122"/>
      <c r="L8" s="253" t="s">
        <v>4152</v>
      </c>
      <c r="M8" s="54">
        <f>COUNTIF($M$13:$N$523,"Block")</f>
        <v>0</v>
      </c>
      <c r="N8" s="55">
        <f>M8/M10</f>
        <v>0</v>
      </c>
    </row>
    <row r="9" spans="2:15" ht="17.25" thickBot="1">
      <c r="C9" s="122"/>
      <c r="L9" s="254" t="s">
        <v>4153</v>
      </c>
      <c r="M9" s="57">
        <f>COUNTIF($M$13:$N$523,"Incomplete")</f>
        <v>179</v>
      </c>
      <c r="N9" s="58">
        <f>M9/M10</f>
        <v>1</v>
      </c>
    </row>
    <row r="10" spans="2:15">
      <c r="C10" s="122"/>
      <c r="L10" s="255" t="s">
        <v>114</v>
      </c>
      <c r="M10" s="256">
        <f>SUM(M5:M9)</f>
        <v>179</v>
      </c>
      <c r="N10" s="257">
        <f>SUM(N5:N9)</f>
        <v>1</v>
      </c>
    </row>
    <row r="11" spans="2:15" s="260" customFormat="1" ht="17.25" customHeight="1">
      <c r="B11" s="221"/>
      <c r="C11" s="221"/>
      <c r="D11" s="221"/>
      <c r="E11" s="221"/>
      <c r="F11" s="221"/>
      <c r="G11" s="221"/>
      <c r="H11" s="258"/>
      <c r="I11" s="221"/>
      <c r="J11" s="221"/>
      <c r="K11" s="221"/>
      <c r="L11" s="259"/>
      <c r="M11" s="221"/>
      <c r="N11" s="221"/>
    </row>
    <row r="12" spans="2:15" s="260" customFormat="1" ht="22.5" customHeight="1">
      <c r="B12" s="261" t="s">
        <v>4154</v>
      </c>
      <c r="C12" s="478" t="s">
        <v>4155</v>
      </c>
      <c r="D12" s="478"/>
      <c r="E12" s="478" t="s">
        <v>4156</v>
      </c>
      <c r="F12" s="478"/>
      <c r="G12" s="478" t="s">
        <v>1675</v>
      </c>
      <c r="H12" s="478"/>
      <c r="I12" s="478" t="s">
        <v>1676</v>
      </c>
      <c r="J12" s="478"/>
      <c r="K12" s="478"/>
      <c r="L12" s="262" t="s">
        <v>4157</v>
      </c>
      <c r="M12" s="478" t="s">
        <v>1040</v>
      </c>
      <c r="N12" s="478"/>
      <c r="O12" s="263" t="s">
        <v>1041</v>
      </c>
    </row>
    <row r="13" spans="2:15" s="260" customFormat="1" ht="15.75" customHeight="1">
      <c r="B13" s="474" t="s">
        <v>4158</v>
      </c>
      <c r="C13" s="474"/>
      <c r="D13" s="474"/>
      <c r="E13" s="474"/>
      <c r="F13" s="474"/>
      <c r="G13" s="474"/>
      <c r="H13" s="474"/>
      <c r="I13" s="474"/>
      <c r="J13" s="474"/>
      <c r="K13" s="474"/>
      <c r="L13" s="474"/>
      <c r="M13" s="474"/>
      <c r="N13" s="474"/>
      <c r="O13" s="474"/>
    </row>
    <row r="14" spans="2:15" s="260" customFormat="1">
      <c r="B14" s="264" t="s">
        <v>4159</v>
      </c>
      <c r="C14" s="475" t="s">
        <v>4160</v>
      </c>
      <c r="D14" s="475" t="s">
        <v>4161</v>
      </c>
      <c r="E14" s="475" t="s">
        <v>124</v>
      </c>
      <c r="F14" s="475"/>
      <c r="G14" s="476" t="s">
        <v>4162</v>
      </c>
      <c r="H14" s="476"/>
      <c r="I14" s="476"/>
      <c r="J14" s="476"/>
      <c r="K14" s="476"/>
      <c r="L14" s="265" t="s">
        <v>4163</v>
      </c>
      <c r="M14" s="477" t="s">
        <v>1068</v>
      </c>
      <c r="N14" s="477"/>
      <c r="O14" s="266"/>
    </row>
    <row r="15" spans="2:15" s="260" customFormat="1">
      <c r="B15" s="264" t="s">
        <v>4164</v>
      </c>
      <c r="C15" s="475"/>
      <c r="D15" s="475"/>
      <c r="E15" s="475" t="s">
        <v>124</v>
      </c>
      <c r="F15" s="475"/>
      <c r="G15" s="476" t="s">
        <v>4165</v>
      </c>
      <c r="H15" s="476"/>
      <c r="I15" s="476"/>
      <c r="J15" s="476"/>
      <c r="K15" s="476"/>
      <c r="L15" s="265" t="s">
        <v>4163</v>
      </c>
      <c r="M15" s="477" t="s">
        <v>1068</v>
      </c>
      <c r="N15" s="477"/>
      <c r="O15" s="266"/>
    </row>
    <row r="16" spans="2:15" s="260" customFormat="1" ht="16.5" customHeight="1">
      <c r="B16" s="264" t="s">
        <v>4166</v>
      </c>
      <c r="C16" s="476" t="s">
        <v>4167</v>
      </c>
      <c r="D16" s="476" t="s">
        <v>4168</v>
      </c>
      <c r="E16" s="475" t="s">
        <v>124</v>
      </c>
      <c r="F16" s="475"/>
      <c r="G16" s="476" t="s">
        <v>4169</v>
      </c>
      <c r="H16" s="476"/>
      <c r="I16" s="476"/>
      <c r="J16" s="476"/>
      <c r="K16" s="476"/>
      <c r="L16" s="267" t="s">
        <v>4170</v>
      </c>
      <c r="M16" s="477" t="s">
        <v>1068</v>
      </c>
      <c r="N16" s="477"/>
      <c r="O16" s="266"/>
    </row>
    <row r="17" spans="2:15" s="260" customFormat="1" ht="16.5" customHeight="1">
      <c r="B17" s="264" t="s">
        <v>4171</v>
      </c>
      <c r="C17" s="476"/>
      <c r="D17" s="476"/>
      <c r="E17" s="475" t="s">
        <v>124</v>
      </c>
      <c r="F17" s="475"/>
      <c r="G17" s="476" t="s">
        <v>4172</v>
      </c>
      <c r="H17" s="476"/>
      <c r="I17" s="476"/>
      <c r="J17" s="476"/>
      <c r="K17" s="476"/>
      <c r="L17" s="267" t="s">
        <v>4173</v>
      </c>
      <c r="M17" s="477" t="s">
        <v>1068</v>
      </c>
      <c r="N17" s="477"/>
      <c r="O17" s="266"/>
    </row>
    <row r="18" spans="2:15" s="260" customFormat="1">
      <c r="B18" s="264" t="s">
        <v>4174</v>
      </c>
      <c r="C18" s="476"/>
      <c r="D18" s="266" t="s">
        <v>4175</v>
      </c>
      <c r="E18" s="475" t="s">
        <v>109</v>
      </c>
      <c r="F18" s="475"/>
      <c r="G18" s="476" t="s">
        <v>4176</v>
      </c>
      <c r="H18" s="476"/>
      <c r="I18" s="476"/>
      <c r="J18" s="476"/>
      <c r="K18" s="476"/>
      <c r="L18" s="265" t="s">
        <v>4177</v>
      </c>
      <c r="M18" s="477" t="s">
        <v>1068</v>
      </c>
      <c r="N18" s="477"/>
      <c r="O18" s="266"/>
    </row>
    <row r="19" spans="2:15" s="260" customFormat="1">
      <c r="B19" s="264" t="s">
        <v>4178</v>
      </c>
      <c r="C19" s="476"/>
      <c r="D19" s="266" t="s">
        <v>4179</v>
      </c>
      <c r="E19" s="475" t="s">
        <v>124</v>
      </c>
      <c r="F19" s="475"/>
      <c r="G19" s="479" t="s">
        <v>4180</v>
      </c>
      <c r="H19" s="479"/>
      <c r="I19" s="476" t="s">
        <v>4181</v>
      </c>
      <c r="J19" s="476"/>
      <c r="K19" s="476"/>
      <c r="L19" s="265" t="s">
        <v>4182</v>
      </c>
      <c r="M19" s="477" t="s">
        <v>1068</v>
      </c>
      <c r="N19" s="477"/>
      <c r="O19" s="266"/>
    </row>
    <row r="20" spans="2:15" s="260" customFormat="1">
      <c r="B20" s="264" t="s">
        <v>4183</v>
      </c>
      <c r="C20" s="476"/>
      <c r="D20" s="266" t="s">
        <v>4184</v>
      </c>
      <c r="E20" s="475" t="s">
        <v>124</v>
      </c>
      <c r="F20" s="475"/>
      <c r="G20" s="476" t="s">
        <v>4185</v>
      </c>
      <c r="H20" s="476"/>
      <c r="I20" s="476" t="s">
        <v>4186</v>
      </c>
      <c r="J20" s="476"/>
      <c r="K20" s="476"/>
      <c r="L20" s="265" t="s">
        <v>4184</v>
      </c>
      <c r="M20" s="477" t="s">
        <v>1068</v>
      </c>
      <c r="N20" s="477"/>
      <c r="O20" s="266"/>
    </row>
    <row r="21" spans="2:15" s="260" customFormat="1" ht="16.5" customHeight="1">
      <c r="B21" s="264" t="s">
        <v>4187</v>
      </c>
      <c r="C21" s="476"/>
      <c r="D21" s="476" t="s">
        <v>4188</v>
      </c>
      <c r="E21" s="475" t="s">
        <v>124</v>
      </c>
      <c r="F21" s="475"/>
      <c r="G21" s="476" t="s">
        <v>4189</v>
      </c>
      <c r="H21" s="476"/>
      <c r="I21" s="476" t="s">
        <v>4190</v>
      </c>
      <c r="J21" s="476"/>
      <c r="K21" s="476"/>
      <c r="L21" s="267" t="s">
        <v>4191</v>
      </c>
      <c r="M21" s="477" t="s">
        <v>1068</v>
      </c>
      <c r="N21" s="477"/>
      <c r="O21" s="266"/>
    </row>
    <row r="22" spans="2:15" s="260" customFormat="1">
      <c r="B22" s="264" t="s">
        <v>4192</v>
      </c>
      <c r="C22" s="476"/>
      <c r="D22" s="476"/>
      <c r="E22" s="475" t="s">
        <v>109</v>
      </c>
      <c r="F22" s="475"/>
      <c r="G22" s="476"/>
      <c r="H22" s="476"/>
      <c r="I22" s="476" t="s">
        <v>4193</v>
      </c>
      <c r="J22" s="476"/>
      <c r="K22" s="476"/>
      <c r="L22" s="265" t="s">
        <v>4194</v>
      </c>
      <c r="M22" s="477" t="s">
        <v>1068</v>
      </c>
      <c r="N22" s="477"/>
      <c r="O22" s="266"/>
    </row>
    <row r="23" spans="2:15" s="260" customFormat="1">
      <c r="B23" s="264" t="s">
        <v>4195</v>
      </c>
      <c r="C23" s="476"/>
      <c r="D23" s="476"/>
      <c r="E23" s="475" t="s">
        <v>124</v>
      </c>
      <c r="F23" s="475"/>
      <c r="G23" s="476"/>
      <c r="H23" s="476"/>
      <c r="I23" s="480" t="s">
        <v>4196</v>
      </c>
      <c r="J23" s="480"/>
      <c r="K23" s="480"/>
      <c r="L23" s="265" t="s">
        <v>4197</v>
      </c>
      <c r="M23" s="477" t="s">
        <v>1068</v>
      </c>
      <c r="N23" s="477"/>
      <c r="O23" s="266"/>
    </row>
    <row r="24" spans="2:15" s="260" customFormat="1" ht="16.5" customHeight="1">
      <c r="B24" s="264" t="s">
        <v>4198</v>
      </c>
      <c r="C24" s="476"/>
      <c r="D24" s="476"/>
      <c r="E24" s="475" t="s">
        <v>109</v>
      </c>
      <c r="F24" s="475"/>
      <c r="G24" s="476"/>
      <c r="H24" s="476"/>
      <c r="I24" s="480"/>
      <c r="J24" s="480"/>
      <c r="K24" s="480"/>
      <c r="L24" s="268" t="s">
        <v>4199</v>
      </c>
      <c r="M24" s="477" t="s">
        <v>1068</v>
      </c>
      <c r="N24" s="477"/>
      <c r="O24" s="269"/>
    </row>
    <row r="25" spans="2:15" s="260" customFormat="1">
      <c r="B25" s="264" t="s">
        <v>4200</v>
      </c>
      <c r="C25" s="476" t="s">
        <v>4201</v>
      </c>
      <c r="D25" s="476" t="s">
        <v>195</v>
      </c>
      <c r="E25" s="475" t="s">
        <v>109</v>
      </c>
      <c r="F25" s="475"/>
      <c r="G25" s="476" t="s">
        <v>4202</v>
      </c>
      <c r="H25" s="476"/>
      <c r="I25" s="476"/>
      <c r="J25" s="476"/>
      <c r="K25" s="476"/>
      <c r="L25" s="265" t="s">
        <v>4203</v>
      </c>
      <c r="M25" s="477" t="s">
        <v>1068</v>
      </c>
      <c r="N25" s="477"/>
      <c r="O25" s="266"/>
    </row>
    <row r="26" spans="2:15" s="260" customFormat="1">
      <c r="B26" s="264" t="s">
        <v>4204</v>
      </c>
      <c r="C26" s="476"/>
      <c r="D26" s="476"/>
      <c r="E26" s="475" t="s">
        <v>124</v>
      </c>
      <c r="F26" s="475"/>
      <c r="G26" s="476" t="s">
        <v>4205</v>
      </c>
      <c r="H26" s="476"/>
      <c r="I26" s="476"/>
      <c r="J26" s="476"/>
      <c r="K26" s="476"/>
      <c r="L26" s="265" t="s">
        <v>4206</v>
      </c>
      <c r="M26" s="477" t="s">
        <v>1068</v>
      </c>
      <c r="N26" s="477"/>
      <c r="O26" s="266"/>
    </row>
    <row r="27" spans="2:15" s="260" customFormat="1">
      <c r="B27" s="264" t="s">
        <v>4207</v>
      </c>
      <c r="C27" s="476"/>
      <c r="D27" s="476" t="s">
        <v>4208</v>
      </c>
      <c r="E27" s="475" t="s">
        <v>124</v>
      </c>
      <c r="F27" s="475"/>
      <c r="G27" s="480" t="s">
        <v>4209</v>
      </c>
      <c r="H27" s="480"/>
      <c r="I27" s="480"/>
      <c r="J27" s="480"/>
      <c r="K27" s="480"/>
      <c r="L27" s="270" t="s">
        <v>4210</v>
      </c>
      <c r="M27" s="477" t="s">
        <v>1068</v>
      </c>
      <c r="N27" s="477"/>
      <c r="O27" s="269"/>
    </row>
    <row r="28" spans="2:15" s="260" customFormat="1" ht="33">
      <c r="B28" s="264" t="s">
        <v>4211</v>
      </c>
      <c r="C28" s="476"/>
      <c r="D28" s="476"/>
      <c r="E28" s="475" t="s">
        <v>109</v>
      </c>
      <c r="F28" s="475"/>
      <c r="G28" s="476" t="s">
        <v>4212</v>
      </c>
      <c r="H28" s="476"/>
      <c r="I28" s="479" t="s">
        <v>3129</v>
      </c>
      <c r="J28" s="479"/>
      <c r="K28" s="479"/>
      <c r="L28" s="267" t="s">
        <v>4213</v>
      </c>
      <c r="M28" s="477" t="s">
        <v>1068</v>
      </c>
      <c r="N28" s="477"/>
      <c r="O28" s="266"/>
    </row>
    <row r="29" spans="2:15" s="260" customFormat="1" ht="66">
      <c r="B29" s="264" t="s">
        <v>4214</v>
      </c>
      <c r="C29" s="476"/>
      <c r="D29" s="476"/>
      <c r="E29" s="475" t="s">
        <v>4215</v>
      </c>
      <c r="F29" s="475"/>
      <c r="G29" s="476"/>
      <c r="H29" s="476"/>
      <c r="I29" s="479" t="s">
        <v>4216</v>
      </c>
      <c r="J29" s="479"/>
      <c r="K29" s="479"/>
      <c r="L29" s="267" t="s">
        <v>4217</v>
      </c>
      <c r="M29" s="477" t="s">
        <v>1068</v>
      </c>
      <c r="N29" s="477"/>
      <c r="O29" s="266"/>
    </row>
    <row r="30" spans="2:15" s="260" customFormat="1">
      <c r="B30" s="264" t="s">
        <v>4218</v>
      </c>
      <c r="C30" s="476"/>
      <c r="D30" s="476"/>
      <c r="E30" s="475" t="s">
        <v>109</v>
      </c>
      <c r="F30" s="475"/>
      <c r="G30" s="476"/>
      <c r="H30" s="476"/>
      <c r="I30" s="479" t="s">
        <v>4219</v>
      </c>
      <c r="J30" s="479"/>
      <c r="K30" s="479"/>
      <c r="L30" s="267" t="s">
        <v>4220</v>
      </c>
      <c r="M30" s="477" t="s">
        <v>1068</v>
      </c>
      <c r="N30" s="477"/>
      <c r="O30" s="266"/>
    </row>
    <row r="31" spans="2:15" s="260" customFormat="1" ht="33">
      <c r="B31" s="264" t="s">
        <v>4221</v>
      </c>
      <c r="C31" s="476"/>
      <c r="D31" s="476"/>
      <c r="E31" s="475" t="s">
        <v>124</v>
      </c>
      <c r="F31" s="475"/>
      <c r="G31" s="476"/>
      <c r="H31" s="476"/>
      <c r="I31" s="479" t="s">
        <v>4222</v>
      </c>
      <c r="J31" s="479"/>
      <c r="K31" s="479"/>
      <c r="L31" s="267" t="s">
        <v>4223</v>
      </c>
      <c r="M31" s="477" t="s">
        <v>1068</v>
      </c>
      <c r="N31" s="477"/>
      <c r="O31" s="266"/>
    </row>
    <row r="32" spans="2:15" s="260" customFormat="1">
      <c r="B32" s="264" t="s">
        <v>4224</v>
      </c>
      <c r="C32" s="476"/>
      <c r="D32" s="476"/>
      <c r="E32" s="475" t="s">
        <v>124</v>
      </c>
      <c r="F32" s="475"/>
      <c r="G32" s="476"/>
      <c r="H32" s="476"/>
      <c r="I32" s="479" t="s">
        <v>4225</v>
      </c>
      <c r="J32" s="479"/>
      <c r="K32" s="479"/>
      <c r="L32" s="267" t="s">
        <v>4226</v>
      </c>
      <c r="M32" s="477" t="s">
        <v>1068</v>
      </c>
      <c r="N32" s="477"/>
      <c r="O32" s="271"/>
    </row>
    <row r="33" spans="2:15" s="260" customFormat="1">
      <c r="B33" s="264" t="s">
        <v>4227</v>
      </c>
      <c r="C33" s="476"/>
      <c r="D33" s="476"/>
      <c r="E33" s="475" t="s">
        <v>109</v>
      </c>
      <c r="F33" s="475"/>
      <c r="G33" s="476"/>
      <c r="H33" s="476"/>
      <c r="I33" s="476" t="s">
        <v>4228</v>
      </c>
      <c r="J33" s="476"/>
      <c r="K33" s="476"/>
      <c r="L33" s="265" t="s">
        <v>4229</v>
      </c>
      <c r="M33" s="477" t="s">
        <v>1068</v>
      </c>
      <c r="N33" s="477"/>
      <c r="O33" s="266"/>
    </row>
    <row r="34" spans="2:15" s="260" customFormat="1">
      <c r="B34" s="264" t="s">
        <v>4230</v>
      </c>
      <c r="C34" s="476"/>
      <c r="D34" s="476"/>
      <c r="E34" s="475" t="s">
        <v>124</v>
      </c>
      <c r="F34" s="475"/>
      <c r="G34" s="476"/>
      <c r="H34" s="476"/>
      <c r="I34" s="476" t="s">
        <v>4231</v>
      </c>
      <c r="J34" s="476"/>
      <c r="K34" s="476"/>
      <c r="L34" s="265" t="s">
        <v>4232</v>
      </c>
      <c r="M34" s="477" t="s">
        <v>1068</v>
      </c>
      <c r="N34" s="477"/>
      <c r="O34" s="266"/>
    </row>
    <row r="35" spans="2:15" s="260" customFormat="1">
      <c r="B35" s="264" t="s">
        <v>4233</v>
      </c>
      <c r="C35" s="476"/>
      <c r="D35" s="476"/>
      <c r="E35" s="475" t="s">
        <v>109</v>
      </c>
      <c r="F35" s="475"/>
      <c r="G35" s="476"/>
      <c r="H35" s="476"/>
      <c r="I35" s="476"/>
      <c r="J35" s="476"/>
      <c r="K35" s="476"/>
      <c r="L35" s="265" t="s">
        <v>4234</v>
      </c>
      <c r="M35" s="477" t="s">
        <v>1068</v>
      </c>
      <c r="N35" s="477"/>
      <c r="O35" s="266"/>
    </row>
    <row r="36" spans="2:15" s="260" customFormat="1">
      <c r="B36" s="264" t="s">
        <v>4235</v>
      </c>
      <c r="C36" s="476"/>
      <c r="D36" s="476" t="s">
        <v>4236</v>
      </c>
      <c r="E36" s="475" t="s">
        <v>124</v>
      </c>
      <c r="F36" s="475"/>
      <c r="G36" s="480" t="s">
        <v>4237</v>
      </c>
      <c r="H36" s="480"/>
      <c r="I36" s="480" t="s">
        <v>4238</v>
      </c>
      <c r="J36" s="480"/>
      <c r="K36" s="264" t="s">
        <v>4239</v>
      </c>
      <c r="L36" s="272" t="s">
        <v>4240</v>
      </c>
      <c r="M36" s="477" t="s">
        <v>1068</v>
      </c>
      <c r="N36" s="477"/>
      <c r="O36" s="269"/>
    </row>
    <row r="37" spans="2:15" s="260" customFormat="1">
      <c r="B37" s="264" t="s">
        <v>4241</v>
      </c>
      <c r="C37" s="476"/>
      <c r="D37" s="476"/>
      <c r="E37" s="475" t="s">
        <v>4215</v>
      </c>
      <c r="F37" s="475"/>
      <c r="G37" s="480"/>
      <c r="H37" s="480"/>
      <c r="I37" s="480"/>
      <c r="J37" s="480"/>
      <c r="K37" s="264" t="s">
        <v>4242</v>
      </c>
      <c r="L37" s="272" t="s">
        <v>4243</v>
      </c>
      <c r="M37" s="477" t="s">
        <v>1068</v>
      </c>
      <c r="N37" s="477"/>
      <c r="O37" s="269"/>
    </row>
    <row r="38" spans="2:15" s="260" customFormat="1">
      <c r="B38" s="264" t="s">
        <v>4244</v>
      </c>
      <c r="C38" s="476"/>
      <c r="D38" s="476"/>
      <c r="E38" s="475" t="s">
        <v>4215</v>
      </c>
      <c r="F38" s="475"/>
      <c r="G38" s="480"/>
      <c r="H38" s="480"/>
      <c r="I38" s="480"/>
      <c r="J38" s="480"/>
      <c r="K38" s="264" t="s">
        <v>4245</v>
      </c>
      <c r="L38" s="272" t="s">
        <v>4246</v>
      </c>
      <c r="M38" s="477" t="s">
        <v>1068</v>
      </c>
      <c r="N38" s="477"/>
      <c r="O38" s="269"/>
    </row>
    <row r="39" spans="2:15" s="260" customFormat="1">
      <c r="B39" s="264" t="s">
        <v>4247</v>
      </c>
      <c r="C39" s="476"/>
      <c r="D39" s="476"/>
      <c r="E39" s="475" t="s">
        <v>4215</v>
      </c>
      <c r="F39" s="475"/>
      <c r="G39" s="480"/>
      <c r="H39" s="480"/>
      <c r="I39" s="480"/>
      <c r="J39" s="480"/>
      <c r="K39" s="264" t="s">
        <v>4248</v>
      </c>
      <c r="L39" s="272" t="s">
        <v>4249</v>
      </c>
      <c r="M39" s="477" t="s">
        <v>1068</v>
      </c>
      <c r="N39" s="477"/>
      <c r="O39" s="269"/>
    </row>
    <row r="40" spans="2:15" s="260" customFormat="1">
      <c r="B40" s="264" t="s">
        <v>4250</v>
      </c>
      <c r="C40" s="476"/>
      <c r="D40" s="476"/>
      <c r="E40" s="475" t="s">
        <v>4215</v>
      </c>
      <c r="F40" s="475"/>
      <c r="G40" s="480"/>
      <c r="H40" s="480"/>
      <c r="I40" s="480"/>
      <c r="J40" s="480"/>
      <c r="K40" s="264" t="s">
        <v>4251</v>
      </c>
      <c r="L40" s="272" t="s">
        <v>4252</v>
      </c>
      <c r="M40" s="477" t="s">
        <v>1068</v>
      </c>
      <c r="N40" s="477"/>
      <c r="O40" s="269"/>
    </row>
    <row r="41" spans="2:15" s="260" customFormat="1">
      <c r="B41" s="264" t="s">
        <v>4253</v>
      </c>
      <c r="C41" s="476"/>
      <c r="D41" s="476"/>
      <c r="E41" s="475" t="s">
        <v>4215</v>
      </c>
      <c r="F41" s="475"/>
      <c r="G41" s="480"/>
      <c r="H41" s="480"/>
      <c r="I41" s="480"/>
      <c r="J41" s="480"/>
      <c r="K41" s="264" t="s">
        <v>4254</v>
      </c>
      <c r="L41" s="272" t="s">
        <v>4255</v>
      </c>
      <c r="M41" s="477" t="s">
        <v>1068</v>
      </c>
      <c r="N41" s="477"/>
      <c r="O41" s="269"/>
    </row>
    <row r="42" spans="2:15" s="260" customFormat="1">
      <c r="B42" s="264" t="s">
        <v>4256</v>
      </c>
      <c r="C42" s="476"/>
      <c r="D42" s="476"/>
      <c r="E42" s="475" t="s">
        <v>124</v>
      </c>
      <c r="F42" s="475"/>
      <c r="G42" s="480"/>
      <c r="H42" s="480"/>
      <c r="I42" s="480" t="s">
        <v>4257</v>
      </c>
      <c r="J42" s="480"/>
      <c r="K42" s="264" t="s">
        <v>4258</v>
      </c>
      <c r="L42" s="272" t="s">
        <v>4259</v>
      </c>
      <c r="M42" s="477" t="s">
        <v>1068</v>
      </c>
      <c r="N42" s="477"/>
      <c r="O42" s="269"/>
    </row>
    <row r="43" spans="2:15" s="260" customFormat="1">
      <c r="B43" s="264" t="s">
        <v>4260</v>
      </c>
      <c r="C43" s="476"/>
      <c r="D43" s="476"/>
      <c r="E43" s="475" t="s">
        <v>4215</v>
      </c>
      <c r="F43" s="475"/>
      <c r="G43" s="480"/>
      <c r="H43" s="480"/>
      <c r="I43" s="480"/>
      <c r="J43" s="480"/>
      <c r="K43" s="264" t="s">
        <v>4261</v>
      </c>
      <c r="L43" s="272" t="s">
        <v>4262</v>
      </c>
      <c r="M43" s="477" t="s">
        <v>1068</v>
      </c>
      <c r="N43" s="477"/>
      <c r="O43" s="269"/>
    </row>
    <row r="44" spans="2:15" s="260" customFormat="1">
      <c r="B44" s="264" t="s">
        <v>4263</v>
      </c>
      <c r="C44" s="476"/>
      <c r="D44" s="476"/>
      <c r="E44" s="475" t="s">
        <v>4215</v>
      </c>
      <c r="F44" s="475"/>
      <c r="G44" s="480"/>
      <c r="H44" s="480"/>
      <c r="I44" s="480"/>
      <c r="J44" s="480"/>
      <c r="K44" s="264" t="s">
        <v>4264</v>
      </c>
      <c r="L44" s="272" t="s">
        <v>4265</v>
      </c>
      <c r="M44" s="477" t="s">
        <v>1068</v>
      </c>
      <c r="N44" s="477"/>
      <c r="O44" s="269"/>
    </row>
    <row r="45" spans="2:15" s="260" customFormat="1">
      <c r="B45" s="264" t="s">
        <v>4266</v>
      </c>
      <c r="C45" s="476"/>
      <c r="D45" s="476"/>
      <c r="E45" s="475" t="s">
        <v>4215</v>
      </c>
      <c r="F45" s="475"/>
      <c r="G45" s="480"/>
      <c r="H45" s="480"/>
      <c r="I45" s="480"/>
      <c r="J45" s="480"/>
      <c r="K45" s="264" t="s">
        <v>4267</v>
      </c>
      <c r="L45" s="272" t="s">
        <v>4268</v>
      </c>
      <c r="M45" s="477" t="s">
        <v>1068</v>
      </c>
      <c r="N45" s="477"/>
      <c r="O45" s="269"/>
    </row>
    <row r="46" spans="2:15" s="260" customFormat="1">
      <c r="B46" s="264" t="s">
        <v>4269</v>
      </c>
      <c r="C46" s="476"/>
      <c r="D46" s="476"/>
      <c r="E46" s="475" t="s">
        <v>4215</v>
      </c>
      <c r="F46" s="475"/>
      <c r="G46" s="480"/>
      <c r="H46" s="480"/>
      <c r="I46" s="480"/>
      <c r="J46" s="480"/>
      <c r="K46" s="264" t="s">
        <v>4270</v>
      </c>
      <c r="L46" s="272" t="s">
        <v>4271</v>
      </c>
      <c r="M46" s="477" t="s">
        <v>1068</v>
      </c>
      <c r="N46" s="477"/>
      <c r="O46" s="269"/>
    </row>
    <row r="47" spans="2:15" s="260" customFormat="1">
      <c r="B47" s="264" t="s">
        <v>4272</v>
      </c>
      <c r="C47" s="476"/>
      <c r="D47" s="476"/>
      <c r="E47" s="475" t="s">
        <v>4215</v>
      </c>
      <c r="F47" s="475"/>
      <c r="G47" s="480"/>
      <c r="H47" s="480"/>
      <c r="I47" s="480"/>
      <c r="J47" s="480"/>
      <c r="K47" s="264" t="s">
        <v>4273</v>
      </c>
      <c r="L47" s="272" t="s">
        <v>4274</v>
      </c>
      <c r="M47" s="477" t="s">
        <v>1068</v>
      </c>
      <c r="N47" s="477"/>
      <c r="O47" s="269"/>
    </row>
    <row r="48" spans="2:15" s="260" customFormat="1">
      <c r="B48" s="264" t="s">
        <v>4275</v>
      </c>
      <c r="C48" s="476"/>
      <c r="D48" s="476"/>
      <c r="E48" s="475" t="s">
        <v>124</v>
      </c>
      <c r="F48" s="475"/>
      <c r="G48" s="480" t="s">
        <v>4276</v>
      </c>
      <c r="H48" s="480"/>
      <c r="I48" s="480" t="s">
        <v>4277</v>
      </c>
      <c r="J48" s="480"/>
      <c r="K48" s="264" t="s">
        <v>4278</v>
      </c>
      <c r="L48" s="272" t="s">
        <v>4279</v>
      </c>
      <c r="M48" s="477" t="s">
        <v>1068</v>
      </c>
      <c r="N48" s="477"/>
      <c r="O48" s="269"/>
    </row>
    <row r="49" spans="2:15" s="260" customFormat="1">
      <c r="B49" s="264" t="s">
        <v>4280</v>
      </c>
      <c r="C49" s="476"/>
      <c r="D49" s="476"/>
      <c r="E49" s="475" t="s">
        <v>4215</v>
      </c>
      <c r="F49" s="475"/>
      <c r="G49" s="480"/>
      <c r="H49" s="480"/>
      <c r="I49" s="480"/>
      <c r="J49" s="480"/>
      <c r="K49" s="264" t="s">
        <v>4281</v>
      </c>
      <c r="L49" s="272" t="s">
        <v>4282</v>
      </c>
      <c r="M49" s="477" t="s">
        <v>1068</v>
      </c>
      <c r="N49" s="477"/>
      <c r="O49" s="269"/>
    </row>
    <row r="50" spans="2:15" s="260" customFormat="1">
      <c r="B50" s="264" t="s">
        <v>4283</v>
      </c>
      <c r="C50" s="476"/>
      <c r="D50" s="476"/>
      <c r="E50" s="475" t="s">
        <v>4215</v>
      </c>
      <c r="F50" s="475"/>
      <c r="G50" s="480"/>
      <c r="H50" s="480"/>
      <c r="I50" s="480"/>
      <c r="J50" s="480"/>
      <c r="K50" s="264" t="s">
        <v>4284</v>
      </c>
      <c r="L50" s="272" t="s">
        <v>4285</v>
      </c>
      <c r="M50" s="477" t="s">
        <v>1068</v>
      </c>
      <c r="N50" s="477"/>
      <c r="O50" s="269"/>
    </row>
    <row r="51" spans="2:15" s="260" customFormat="1">
      <c r="B51" s="264" t="s">
        <v>4286</v>
      </c>
      <c r="C51" s="476"/>
      <c r="D51" s="476"/>
      <c r="E51" s="475" t="s">
        <v>4215</v>
      </c>
      <c r="F51" s="475"/>
      <c r="G51" s="480"/>
      <c r="H51" s="480"/>
      <c r="I51" s="480"/>
      <c r="J51" s="480"/>
      <c r="K51" s="264" t="s">
        <v>4287</v>
      </c>
      <c r="L51" s="272" t="s">
        <v>4288</v>
      </c>
      <c r="M51" s="477" t="s">
        <v>1068</v>
      </c>
      <c r="N51" s="477"/>
      <c r="O51" s="269"/>
    </row>
    <row r="52" spans="2:15" s="260" customFormat="1">
      <c r="B52" s="264" t="s">
        <v>4289</v>
      </c>
      <c r="C52" s="476"/>
      <c r="D52" s="476"/>
      <c r="E52" s="475" t="s">
        <v>4215</v>
      </c>
      <c r="F52" s="475"/>
      <c r="G52" s="480"/>
      <c r="H52" s="480"/>
      <c r="I52" s="480"/>
      <c r="J52" s="480"/>
      <c r="K52" s="264" t="s">
        <v>4290</v>
      </c>
      <c r="L52" s="272" t="s">
        <v>4291</v>
      </c>
      <c r="M52" s="477" t="s">
        <v>1068</v>
      </c>
      <c r="N52" s="477"/>
      <c r="O52" s="269"/>
    </row>
    <row r="53" spans="2:15" s="260" customFormat="1">
      <c r="B53" s="264" t="s">
        <v>4292</v>
      </c>
      <c r="C53" s="476"/>
      <c r="D53" s="476"/>
      <c r="E53" s="475" t="s">
        <v>4215</v>
      </c>
      <c r="F53" s="475"/>
      <c r="G53" s="480"/>
      <c r="H53" s="480"/>
      <c r="I53" s="480"/>
      <c r="J53" s="480"/>
      <c r="K53" s="264" t="s">
        <v>4293</v>
      </c>
      <c r="L53" s="272" t="s">
        <v>4294</v>
      </c>
      <c r="M53" s="477" t="s">
        <v>1068</v>
      </c>
      <c r="N53" s="477"/>
      <c r="O53" s="269"/>
    </row>
    <row r="54" spans="2:15" s="260" customFormat="1">
      <c r="B54" s="264" t="s">
        <v>4295</v>
      </c>
      <c r="C54" s="476"/>
      <c r="D54" s="476"/>
      <c r="E54" s="475" t="s">
        <v>124</v>
      </c>
      <c r="F54" s="475"/>
      <c r="G54" s="480"/>
      <c r="H54" s="480"/>
      <c r="I54" s="480" t="s">
        <v>4296</v>
      </c>
      <c r="J54" s="480"/>
      <c r="K54" s="264" t="s">
        <v>4297</v>
      </c>
      <c r="L54" s="272" t="s">
        <v>4298</v>
      </c>
      <c r="M54" s="477" t="s">
        <v>1068</v>
      </c>
      <c r="N54" s="477"/>
      <c r="O54" s="269"/>
    </row>
    <row r="55" spans="2:15" s="260" customFormat="1">
      <c r="B55" s="264" t="s">
        <v>4299</v>
      </c>
      <c r="C55" s="476"/>
      <c r="D55" s="476"/>
      <c r="E55" s="475" t="s">
        <v>4215</v>
      </c>
      <c r="F55" s="475"/>
      <c r="G55" s="480"/>
      <c r="H55" s="480"/>
      <c r="I55" s="480"/>
      <c r="J55" s="480"/>
      <c r="K55" s="264" t="s">
        <v>4300</v>
      </c>
      <c r="L55" s="272" t="s">
        <v>4301</v>
      </c>
      <c r="M55" s="477" t="s">
        <v>1068</v>
      </c>
      <c r="N55" s="477"/>
      <c r="O55" s="269"/>
    </row>
    <row r="56" spans="2:15" s="260" customFormat="1">
      <c r="B56" s="264" t="s">
        <v>4302</v>
      </c>
      <c r="C56" s="476"/>
      <c r="D56" s="476"/>
      <c r="E56" s="475" t="s">
        <v>4215</v>
      </c>
      <c r="F56" s="475"/>
      <c r="G56" s="480"/>
      <c r="H56" s="480"/>
      <c r="I56" s="480"/>
      <c r="J56" s="480"/>
      <c r="K56" s="264" t="s">
        <v>4303</v>
      </c>
      <c r="L56" s="272" t="s">
        <v>4304</v>
      </c>
      <c r="M56" s="477" t="s">
        <v>1068</v>
      </c>
      <c r="N56" s="477"/>
      <c r="O56" s="269"/>
    </row>
    <row r="57" spans="2:15" s="260" customFormat="1">
      <c r="B57" s="264" t="s">
        <v>4305</v>
      </c>
      <c r="C57" s="476"/>
      <c r="D57" s="476"/>
      <c r="E57" s="475" t="s">
        <v>4215</v>
      </c>
      <c r="F57" s="475"/>
      <c r="G57" s="480"/>
      <c r="H57" s="480"/>
      <c r="I57" s="480"/>
      <c r="J57" s="480"/>
      <c r="K57" s="264" t="s">
        <v>4306</v>
      </c>
      <c r="L57" s="272" t="s">
        <v>4307</v>
      </c>
      <c r="M57" s="477" t="s">
        <v>1068</v>
      </c>
      <c r="N57" s="477"/>
      <c r="O57" s="269"/>
    </row>
    <row r="58" spans="2:15" s="260" customFormat="1">
      <c r="B58" s="264" t="s">
        <v>4308</v>
      </c>
      <c r="C58" s="476"/>
      <c r="D58" s="476"/>
      <c r="E58" s="475" t="s">
        <v>4215</v>
      </c>
      <c r="F58" s="475"/>
      <c r="G58" s="480"/>
      <c r="H58" s="480"/>
      <c r="I58" s="480"/>
      <c r="J58" s="480"/>
      <c r="K58" s="264" t="s">
        <v>4309</v>
      </c>
      <c r="L58" s="272" t="s">
        <v>4310</v>
      </c>
      <c r="M58" s="477" t="s">
        <v>1068</v>
      </c>
      <c r="N58" s="477"/>
      <c r="O58" s="269"/>
    </row>
    <row r="59" spans="2:15" s="260" customFormat="1">
      <c r="B59" s="264" t="s">
        <v>4311</v>
      </c>
      <c r="C59" s="476"/>
      <c r="D59" s="476"/>
      <c r="E59" s="475" t="s">
        <v>4215</v>
      </c>
      <c r="F59" s="475"/>
      <c r="G59" s="480"/>
      <c r="H59" s="480"/>
      <c r="I59" s="480"/>
      <c r="J59" s="480"/>
      <c r="K59" s="264" t="s">
        <v>4312</v>
      </c>
      <c r="L59" s="272" t="s">
        <v>4313</v>
      </c>
      <c r="M59" s="477" t="s">
        <v>1068</v>
      </c>
      <c r="N59" s="477"/>
      <c r="O59" s="269"/>
    </row>
    <row r="60" spans="2:15" s="260" customFormat="1">
      <c r="B60" s="264" t="s">
        <v>4314</v>
      </c>
      <c r="C60" s="476"/>
      <c r="D60" s="476"/>
      <c r="E60" s="475" t="s">
        <v>124</v>
      </c>
      <c r="F60" s="475"/>
      <c r="G60" s="480"/>
      <c r="H60" s="480"/>
      <c r="I60" s="480" t="s">
        <v>4315</v>
      </c>
      <c r="J60" s="480"/>
      <c r="K60" s="264" t="s">
        <v>4316</v>
      </c>
      <c r="L60" s="272" t="s">
        <v>4317</v>
      </c>
      <c r="M60" s="477" t="s">
        <v>1068</v>
      </c>
      <c r="N60" s="477"/>
      <c r="O60" s="273"/>
    </row>
    <row r="61" spans="2:15" s="260" customFormat="1">
      <c r="B61" s="264" t="s">
        <v>4318</v>
      </c>
      <c r="C61" s="476"/>
      <c r="D61" s="476"/>
      <c r="E61" s="475" t="s">
        <v>4215</v>
      </c>
      <c r="F61" s="475"/>
      <c r="G61" s="480"/>
      <c r="H61" s="480"/>
      <c r="I61" s="480"/>
      <c r="J61" s="480"/>
      <c r="K61" s="264" t="s">
        <v>4319</v>
      </c>
      <c r="L61" s="272" t="s">
        <v>4320</v>
      </c>
      <c r="M61" s="477" t="s">
        <v>1068</v>
      </c>
      <c r="N61" s="477"/>
      <c r="O61" s="273"/>
    </row>
    <row r="62" spans="2:15" s="260" customFormat="1">
      <c r="B62" s="264" t="s">
        <v>4321</v>
      </c>
      <c r="C62" s="476"/>
      <c r="D62" s="476"/>
      <c r="E62" s="475" t="s">
        <v>4215</v>
      </c>
      <c r="F62" s="475"/>
      <c r="G62" s="480"/>
      <c r="H62" s="480"/>
      <c r="I62" s="480"/>
      <c r="J62" s="480"/>
      <c r="K62" s="264" t="s">
        <v>4322</v>
      </c>
      <c r="L62" s="272" t="s">
        <v>4323</v>
      </c>
      <c r="M62" s="477" t="s">
        <v>1068</v>
      </c>
      <c r="N62" s="477"/>
      <c r="O62" s="273"/>
    </row>
    <row r="63" spans="2:15" s="260" customFormat="1">
      <c r="B63" s="264" t="s">
        <v>4324</v>
      </c>
      <c r="C63" s="476"/>
      <c r="D63" s="476"/>
      <c r="E63" s="475" t="s">
        <v>4215</v>
      </c>
      <c r="F63" s="475"/>
      <c r="G63" s="480"/>
      <c r="H63" s="480"/>
      <c r="I63" s="480"/>
      <c r="J63" s="480"/>
      <c r="K63" s="264" t="s">
        <v>4325</v>
      </c>
      <c r="L63" s="272" t="s">
        <v>4326</v>
      </c>
      <c r="M63" s="477" t="s">
        <v>1068</v>
      </c>
      <c r="N63" s="477"/>
      <c r="O63" s="273"/>
    </row>
    <row r="64" spans="2:15" s="260" customFormat="1">
      <c r="B64" s="264" t="s">
        <v>4327</v>
      </c>
      <c r="C64" s="476"/>
      <c r="D64" s="476"/>
      <c r="E64" s="475" t="s">
        <v>4215</v>
      </c>
      <c r="F64" s="475"/>
      <c r="G64" s="480"/>
      <c r="H64" s="480"/>
      <c r="I64" s="480"/>
      <c r="J64" s="480"/>
      <c r="K64" s="264" t="s">
        <v>4328</v>
      </c>
      <c r="L64" s="272" t="s">
        <v>4329</v>
      </c>
      <c r="M64" s="477" t="s">
        <v>1068</v>
      </c>
      <c r="N64" s="477"/>
      <c r="O64" s="273"/>
    </row>
    <row r="65" spans="2:15" s="260" customFormat="1">
      <c r="B65" s="264" t="s">
        <v>4330</v>
      </c>
      <c r="C65" s="476"/>
      <c r="D65" s="476"/>
      <c r="E65" s="475" t="s">
        <v>4215</v>
      </c>
      <c r="F65" s="475"/>
      <c r="G65" s="480"/>
      <c r="H65" s="480"/>
      <c r="I65" s="480"/>
      <c r="J65" s="480"/>
      <c r="K65" s="264" t="s">
        <v>4331</v>
      </c>
      <c r="L65" s="272" t="s">
        <v>4332</v>
      </c>
      <c r="M65" s="477" t="s">
        <v>1068</v>
      </c>
      <c r="N65" s="477"/>
      <c r="O65" s="273"/>
    </row>
    <row r="66" spans="2:15" s="260" customFormat="1">
      <c r="B66" s="264" t="s">
        <v>4333</v>
      </c>
      <c r="C66" s="476"/>
      <c r="D66" s="476"/>
      <c r="E66" s="475" t="s">
        <v>124</v>
      </c>
      <c r="F66" s="475"/>
      <c r="G66" s="480"/>
      <c r="H66" s="480"/>
      <c r="I66" s="480" t="s">
        <v>4334</v>
      </c>
      <c r="J66" s="480"/>
      <c r="K66" s="264" t="s">
        <v>4335</v>
      </c>
      <c r="L66" s="272" t="s">
        <v>4336</v>
      </c>
      <c r="M66" s="477" t="s">
        <v>1068</v>
      </c>
      <c r="N66" s="477"/>
      <c r="O66" s="269"/>
    </row>
    <row r="67" spans="2:15" s="260" customFormat="1">
      <c r="B67" s="264" t="s">
        <v>4337</v>
      </c>
      <c r="C67" s="476"/>
      <c r="D67" s="476"/>
      <c r="E67" s="475" t="s">
        <v>4215</v>
      </c>
      <c r="F67" s="475"/>
      <c r="G67" s="480"/>
      <c r="H67" s="480"/>
      <c r="I67" s="480"/>
      <c r="J67" s="480"/>
      <c r="K67" s="264" t="s">
        <v>4338</v>
      </c>
      <c r="L67" s="272" t="s">
        <v>4339</v>
      </c>
      <c r="M67" s="477" t="s">
        <v>1068</v>
      </c>
      <c r="N67" s="477"/>
      <c r="O67" s="269"/>
    </row>
    <row r="68" spans="2:15" s="260" customFormat="1">
      <c r="B68" s="264" t="s">
        <v>4340</v>
      </c>
      <c r="C68" s="476"/>
      <c r="D68" s="476"/>
      <c r="E68" s="475" t="s">
        <v>4215</v>
      </c>
      <c r="F68" s="475"/>
      <c r="G68" s="480"/>
      <c r="H68" s="480"/>
      <c r="I68" s="480"/>
      <c r="J68" s="480"/>
      <c r="K68" s="264" t="s">
        <v>4341</v>
      </c>
      <c r="L68" s="272" t="s">
        <v>4342</v>
      </c>
      <c r="M68" s="477" t="s">
        <v>1068</v>
      </c>
      <c r="N68" s="477"/>
      <c r="O68" s="269"/>
    </row>
    <row r="69" spans="2:15" s="260" customFormat="1">
      <c r="B69" s="264" t="s">
        <v>4343</v>
      </c>
      <c r="C69" s="476"/>
      <c r="D69" s="476"/>
      <c r="E69" s="475" t="s">
        <v>4215</v>
      </c>
      <c r="F69" s="475"/>
      <c r="G69" s="480"/>
      <c r="H69" s="480"/>
      <c r="I69" s="480"/>
      <c r="J69" s="480"/>
      <c r="K69" s="264" t="s">
        <v>4344</v>
      </c>
      <c r="L69" s="272" t="s">
        <v>4345</v>
      </c>
      <c r="M69" s="477" t="s">
        <v>1068</v>
      </c>
      <c r="N69" s="477"/>
      <c r="O69" s="269"/>
    </row>
    <row r="70" spans="2:15" s="260" customFormat="1">
      <c r="B70" s="264" t="s">
        <v>4346</v>
      </c>
      <c r="C70" s="476"/>
      <c r="D70" s="476"/>
      <c r="E70" s="475" t="s">
        <v>4215</v>
      </c>
      <c r="F70" s="475"/>
      <c r="G70" s="480"/>
      <c r="H70" s="480"/>
      <c r="I70" s="480"/>
      <c r="J70" s="480"/>
      <c r="K70" s="264" t="s">
        <v>4347</v>
      </c>
      <c r="L70" s="272" t="s">
        <v>4348</v>
      </c>
      <c r="M70" s="477" t="s">
        <v>1068</v>
      </c>
      <c r="N70" s="477"/>
      <c r="O70" s="269"/>
    </row>
    <row r="71" spans="2:15" s="260" customFormat="1">
      <c r="B71" s="264" t="s">
        <v>4349</v>
      </c>
      <c r="C71" s="476"/>
      <c r="D71" s="476"/>
      <c r="E71" s="475" t="s">
        <v>4215</v>
      </c>
      <c r="F71" s="475"/>
      <c r="G71" s="480"/>
      <c r="H71" s="480"/>
      <c r="I71" s="480"/>
      <c r="J71" s="480"/>
      <c r="K71" s="264" t="s">
        <v>4350</v>
      </c>
      <c r="L71" s="272" t="s">
        <v>4351</v>
      </c>
      <c r="M71" s="477" t="s">
        <v>1068</v>
      </c>
      <c r="N71" s="477"/>
      <c r="O71" s="269"/>
    </row>
    <row r="72" spans="2:15" s="260" customFormat="1">
      <c r="B72" s="264" t="s">
        <v>4352</v>
      </c>
      <c r="C72" s="476"/>
      <c r="D72" s="476"/>
      <c r="E72" s="475" t="s">
        <v>124</v>
      </c>
      <c r="F72" s="475"/>
      <c r="G72" s="480"/>
      <c r="H72" s="480"/>
      <c r="I72" s="480" t="s">
        <v>4353</v>
      </c>
      <c r="J72" s="480"/>
      <c r="K72" s="264" t="s">
        <v>4354</v>
      </c>
      <c r="L72" s="272" t="s">
        <v>4355</v>
      </c>
      <c r="M72" s="477" t="s">
        <v>1068</v>
      </c>
      <c r="N72" s="477"/>
      <c r="O72" s="269"/>
    </row>
    <row r="73" spans="2:15" s="260" customFormat="1">
      <c r="B73" s="264" t="s">
        <v>4356</v>
      </c>
      <c r="C73" s="476"/>
      <c r="D73" s="476"/>
      <c r="E73" s="475" t="s">
        <v>4215</v>
      </c>
      <c r="F73" s="475"/>
      <c r="G73" s="480"/>
      <c r="H73" s="480"/>
      <c r="I73" s="480"/>
      <c r="J73" s="480"/>
      <c r="K73" s="264" t="s">
        <v>4357</v>
      </c>
      <c r="L73" s="272" t="s">
        <v>4358</v>
      </c>
      <c r="M73" s="477" t="s">
        <v>1068</v>
      </c>
      <c r="N73" s="477"/>
      <c r="O73" s="269"/>
    </row>
    <row r="74" spans="2:15" s="260" customFormat="1">
      <c r="B74" s="264" t="s">
        <v>4359</v>
      </c>
      <c r="C74" s="476"/>
      <c r="D74" s="476"/>
      <c r="E74" s="475" t="s">
        <v>4215</v>
      </c>
      <c r="F74" s="475"/>
      <c r="G74" s="480"/>
      <c r="H74" s="480"/>
      <c r="I74" s="480"/>
      <c r="J74" s="480"/>
      <c r="K74" s="264" t="s">
        <v>4360</v>
      </c>
      <c r="L74" s="272" t="s">
        <v>4361</v>
      </c>
      <c r="M74" s="477" t="s">
        <v>1068</v>
      </c>
      <c r="N74" s="477"/>
      <c r="O74" s="269"/>
    </row>
    <row r="75" spans="2:15" s="260" customFormat="1">
      <c r="B75" s="264" t="s">
        <v>4362</v>
      </c>
      <c r="C75" s="476"/>
      <c r="D75" s="476"/>
      <c r="E75" s="475" t="s">
        <v>4215</v>
      </c>
      <c r="F75" s="475"/>
      <c r="G75" s="480"/>
      <c r="H75" s="480"/>
      <c r="I75" s="480"/>
      <c r="J75" s="480"/>
      <c r="K75" s="264" t="s">
        <v>4363</v>
      </c>
      <c r="L75" s="272" t="s">
        <v>4364</v>
      </c>
      <c r="M75" s="477" t="s">
        <v>1068</v>
      </c>
      <c r="N75" s="477"/>
      <c r="O75" s="269"/>
    </row>
    <row r="76" spans="2:15" s="260" customFormat="1">
      <c r="B76" s="264" t="s">
        <v>4365</v>
      </c>
      <c r="C76" s="476"/>
      <c r="D76" s="476"/>
      <c r="E76" s="475" t="s">
        <v>4215</v>
      </c>
      <c r="F76" s="475"/>
      <c r="G76" s="480"/>
      <c r="H76" s="480"/>
      <c r="I76" s="480"/>
      <c r="J76" s="480"/>
      <c r="K76" s="264" t="s">
        <v>4366</v>
      </c>
      <c r="L76" s="272" t="s">
        <v>4367</v>
      </c>
      <c r="M76" s="477" t="s">
        <v>1068</v>
      </c>
      <c r="N76" s="477"/>
      <c r="O76" s="269"/>
    </row>
    <row r="77" spans="2:15" s="260" customFormat="1">
      <c r="B77" s="264" t="s">
        <v>4368</v>
      </c>
      <c r="C77" s="476"/>
      <c r="D77" s="476"/>
      <c r="E77" s="475" t="s">
        <v>4215</v>
      </c>
      <c r="F77" s="475"/>
      <c r="G77" s="480"/>
      <c r="H77" s="480"/>
      <c r="I77" s="480"/>
      <c r="J77" s="480"/>
      <c r="K77" s="264" t="s">
        <v>4369</v>
      </c>
      <c r="L77" s="272" t="s">
        <v>4370</v>
      </c>
      <c r="M77" s="477" t="s">
        <v>1068</v>
      </c>
      <c r="N77" s="477"/>
      <c r="O77" s="269"/>
    </row>
    <row r="78" spans="2:15" s="274" customFormat="1">
      <c r="B78" s="478" t="s">
        <v>4371</v>
      </c>
      <c r="C78" s="478"/>
      <c r="D78" s="478"/>
      <c r="E78" s="478"/>
      <c r="F78" s="478"/>
      <c r="G78" s="478"/>
      <c r="H78" s="478"/>
      <c r="I78" s="478"/>
      <c r="J78" s="478"/>
      <c r="K78" s="478"/>
      <c r="L78" s="478"/>
      <c r="M78" s="478"/>
      <c r="N78" s="478"/>
      <c r="O78" s="478"/>
    </row>
    <row r="79" spans="2:15" s="274" customFormat="1">
      <c r="B79" s="275" t="s">
        <v>4154</v>
      </c>
      <c r="C79" s="276" t="s">
        <v>4372</v>
      </c>
      <c r="D79" s="276" t="s">
        <v>4373</v>
      </c>
      <c r="E79" s="474" t="s">
        <v>4156</v>
      </c>
      <c r="F79" s="474"/>
      <c r="G79" s="277" t="s">
        <v>4374</v>
      </c>
      <c r="H79" s="278" t="s">
        <v>4375</v>
      </c>
      <c r="I79" s="278" t="s">
        <v>4375</v>
      </c>
      <c r="J79" s="279" t="s">
        <v>4376</v>
      </c>
      <c r="K79" s="279" t="s">
        <v>4377</v>
      </c>
      <c r="L79" s="280" t="s">
        <v>4157</v>
      </c>
      <c r="M79" s="474" t="s">
        <v>1040</v>
      </c>
      <c r="N79" s="474"/>
      <c r="O79" s="281" t="s">
        <v>1041</v>
      </c>
    </row>
    <row r="80" spans="2:15" s="260" customFormat="1">
      <c r="B80" s="264" t="s">
        <v>4378</v>
      </c>
      <c r="C80" s="481" t="s">
        <v>4379</v>
      </c>
      <c r="D80" s="282" t="s">
        <v>4380</v>
      </c>
      <c r="E80" s="475" t="s">
        <v>4215</v>
      </c>
      <c r="F80" s="475"/>
      <c r="G80" s="283" t="s">
        <v>4381</v>
      </c>
      <c r="H80" s="284">
        <v>150</v>
      </c>
      <c r="I80" s="285">
        <v>165</v>
      </c>
      <c r="J80" s="286" t="s">
        <v>4382</v>
      </c>
      <c r="K80" s="286" t="s">
        <v>4382</v>
      </c>
      <c r="L80" s="287" t="s">
        <v>4383</v>
      </c>
      <c r="M80" s="477" t="s">
        <v>1068</v>
      </c>
      <c r="N80" s="477"/>
      <c r="O80" s="264"/>
    </row>
    <row r="81" spans="2:15" s="260" customFormat="1">
      <c r="B81" s="264" t="s">
        <v>4384</v>
      </c>
      <c r="C81" s="481"/>
      <c r="D81" s="282" t="s">
        <v>4385</v>
      </c>
      <c r="E81" s="475" t="s">
        <v>4215</v>
      </c>
      <c r="F81" s="475"/>
      <c r="G81" s="283" t="s">
        <v>4386</v>
      </c>
      <c r="H81" s="284">
        <v>130</v>
      </c>
      <c r="I81" s="285">
        <v>145</v>
      </c>
      <c r="J81" s="286" t="s">
        <v>4387</v>
      </c>
      <c r="K81" s="286" t="s">
        <v>4382</v>
      </c>
      <c r="L81" s="287" t="s">
        <v>4383</v>
      </c>
      <c r="M81" s="477" t="s">
        <v>1068</v>
      </c>
      <c r="N81" s="477"/>
      <c r="O81" s="264"/>
    </row>
    <row r="82" spans="2:15" s="260" customFormat="1">
      <c r="B82" s="264" t="s">
        <v>4388</v>
      </c>
      <c r="C82" s="481"/>
      <c r="D82" s="282" t="s">
        <v>4389</v>
      </c>
      <c r="E82" s="475" t="s">
        <v>4215</v>
      </c>
      <c r="F82" s="475"/>
      <c r="G82" s="283" t="s">
        <v>4390</v>
      </c>
      <c r="H82" s="284">
        <v>100</v>
      </c>
      <c r="I82" s="285">
        <v>120</v>
      </c>
      <c r="J82" s="288" t="s">
        <v>4391</v>
      </c>
      <c r="K82" s="286" t="s">
        <v>4382</v>
      </c>
      <c r="L82" s="287" t="s">
        <v>4383</v>
      </c>
      <c r="M82" s="477" t="s">
        <v>1068</v>
      </c>
      <c r="N82" s="477"/>
      <c r="O82" s="264"/>
    </row>
    <row r="83" spans="2:15" s="260" customFormat="1" ht="49.5">
      <c r="B83" s="264" t="s">
        <v>4392</v>
      </c>
      <c r="C83" s="481"/>
      <c r="D83" s="282" t="s">
        <v>4393</v>
      </c>
      <c r="E83" s="475" t="s">
        <v>4215</v>
      </c>
      <c r="F83" s="475"/>
      <c r="G83" s="283" t="s">
        <v>4394</v>
      </c>
      <c r="H83" s="284">
        <v>90</v>
      </c>
      <c r="I83" s="285">
        <v>100</v>
      </c>
      <c r="J83" s="289" t="s">
        <v>4395</v>
      </c>
      <c r="K83" s="286" t="s">
        <v>4382</v>
      </c>
      <c r="L83" s="287" t="s">
        <v>4383</v>
      </c>
      <c r="M83" s="477" t="s">
        <v>1068</v>
      </c>
      <c r="N83" s="477"/>
      <c r="O83" s="264"/>
    </row>
    <row r="84" spans="2:15" s="260" customFormat="1">
      <c r="B84" s="264" t="s">
        <v>4396</v>
      </c>
      <c r="C84" s="481"/>
      <c r="D84" s="282" t="s">
        <v>4397</v>
      </c>
      <c r="E84" s="475" t="s">
        <v>4215</v>
      </c>
      <c r="F84" s="475"/>
      <c r="G84" s="283" t="s">
        <v>4398</v>
      </c>
      <c r="H84" s="284">
        <v>130</v>
      </c>
      <c r="I84" s="285">
        <v>145</v>
      </c>
      <c r="J84" s="288" t="s">
        <v>4399</v>
      </c>
      <c r="K84" s="286" t="s">
        <v>4382</v>
      </c>
      <c r="L84" s="287" t="s">
        <v>4383</v>
      </c>
      <c r="M84" s="477" t="s">
        <v>1068</v>
      </c>
      <c r="N84" s="477"/>
      <c r="O84" s="264"/>
    </row>
    <row r="85" spans="2:15" s="260" customFormat="1">
      <c r="B85" s="264" t="s">
        <v>4400</v>
      </c>
      <c r="C85" s="481" t="s">
        <v>4401</v>
      </c>
      <c r="D85" s="282" t="s">
        <v>4380</v>
      </c>
      <c r="E85" s="475" t="s">
        <v>4215</v>
      </c>
      <c r="F85" s="475"/>
      <c r="G85" s="283" t="s">
        <v>4402</v>
      </c>
      <c r="H85" s="284">
        <v>0</v>
      </c>
      <c r="I85" s="285">
        <v>0</v>
      </c>
      <c r="J85" s="286" t="s">
        <v>4403</v>
      </c>
      <c r="K85" s="286" t="s">
        <v>4404</v>
      </c>
      <c r="L85" s="287" t="s">
        <v>4383</v>
      </c>
      <c r="M85" s="477" t="s">
        <v>1068</v>
      </c>
      <c r="N85" s="477"/>
      <c r="O85" s="264"/>
    </row>
    <row r="86" spans="2:15" s="260" customFormat="1">
      <c r="B86" s="264" t="s">
        <v>4405</v>
      </c>
      <c r="C86" s="481"/>
      <c r="D86" s="282" t="s">
        <v>4385</v>
      </c>
      <c r="E86" s="475" t="s">
        <v>4215</v>
      </c>
      <c r="F86" s="475"/>
      <c r="G86" s="283" t="s">
        <v>4406</v>
      </c>
      <c r="H86" s="284">
        <v>0</v>
      </c>
      <c r="I86" s="285">
        <v>0</v>
      </c>
      <c r="J86" s="286" t="s">
        <v>4407</v>
      </c>
      <c r="K86" s="286" t="s">
        <v>4382</v>
      </c>
      <c r="L86" s="287" t="s">
        <v>4383</v>
      </c>
      <c r="M86" s="477" t="s">
        <v>1068</v>
      </c>
      <c r="N86" s="477"/>
      <c r="O86" s="264"/>
    </row>
    <row r="87" spans="2:15" s="260" customFormat="1">
      <c r="B87" s="264" t="s">
        <v>4408</v>
      </c>
      <c r="C87" s="481"/>
      <c r="D87" s="282" t="s">
        <v>4389</v>
      </c>
      <c r="E87" s="475" t="s">
        <v>4215</v>
      </c>
      <c r="F87" s="475"/>
      <c r="G87" s="283" t="s">
        <v>4409</v>
      </c>
      <c r="H87" s="284">
        <v>0</v>
      </c>
      <c r="I87" s="285">
        <v>0</v>
      </c>
      <c r="J87" s="286" t="s">
        <v>4403</v>
      </c>
      <c r="K87" s="286" t="s">
        <v>4410</v>
      </c>
      <c r="L87" s="287" t="s">
        <v>4383</v>
      </c>
      <c r="M87" s="477" t="s">
        <v>1068</v>
      </c>
      <c r="N87" s="477"/>
      <c r="O87" s="264"/>
    </row>
    <row r="88" spans="2:15" s="260" customFormat="1">
      <c r="B88" s="264" t="s">
        <v>4411</v>
      </c>
      <c r="C88" s="481"/>
      <c r="D88" s="282" t="s">
        <v>4393</v>
      </c>
      <c r="E88" s="475" t="s">
        <v>4215</v>
      </c>
      <c r="F88" s="475"/>
      <c r="G88" s="283" t="s">
        <v>4412</v>
      </c>
      <c r="H88" s="284">
        <v>0</v>
      </c>
      <c r="I88" s="285">
        <v>0</v>
      </c>
      <c r="J88" s="286" t="s">
        <v>4413</v>
      </c>
      <c r="K88" s="286" t="s">
        <v>4382</v>
      </c>
      <c r="L88" s="287" t="s">
        <v>4383</v>
      </c>
      <c r="M88" s="477" t="s">
        <v>1068</v>
      </c>
      <c r="N88" s="477"/>
      <c r="O88" s="264"/>
    </row>
    <row r="89" spans="2:15" s="260" customFormat="1">
      <c r="B89" s="264" t="s">
        <v>4414</v>
      </c>
      <c r="C89" s="481"/>
      <c r="D89" s="282" t="s">
        <v>4397</v>
      </c>
      <c r="E89" s="475" t="s">
        <v>4215</v>
      </c>
      <c r="F89" s="475"/>
      <c r="G89" s="283" t="s">
        <v>4415</v>
      </c>
      <c r="H89" s="284">
        <v>0</v>
      </c>
      <c r="I89" s="285">
        <v>0</v>
      </c>
      <c r="J89" s="286" t="s">
        <v>4416</v>
      </c>
      <c r="K89" s="286" t="s">
        <v>4382</v>
      </c>
      <c r="L89" s="287" t="s">
        <v>4383</v>
      </c>
      <c r="M89" s="477" t="s">
        <v>1068</v>
      </c>
      <c r="N89" s="477"/>
      <c r="O89" s="264"/>
    </row>
    <row r="90" spans="2:15" s="260" customFormat="1">
      <c r="B90" s="264" t="s">
        <v>4417</v>
      </c>
      <c r="C90" s="481" t="s">
        <v>4418</v>
      </c>
      <c r="D90" s="282" t="s">
        <v>4380</v>
      </c>
      <c r="E90" s="475" t="s">
        <v>4215</v>
      </c>
      <c r="F90" s="475"/>
      <c r="G90" s="283" t="s">
        <v>4419</v>
      </c>
      <c r="H90" s="284">
        <v>200</v>
      </c>
      <c r="I90" s="285">
        <v>230</v>
      </c>
      <c r="J90" s="286" t="s">
        <v>4382</v>
      </c>
      <c r="K90" s="286" t="s">
        <v>4382</v>
      </c>
      <c r="L90" s="287" t="s">
        <v>4383</v>
      </c>
      <c r="M90" s="477" t="s">
        <v>1068</v>
      </c>
      <c r="N90" s="477"/>
      <c r="O90" s="264"/>
    </row>
    <row r="91" spans="2:15" s="260" customFormat="1">
      <c r="B91" s="264" t="s">
        <v>4420</v>
      </c>
      <c r="C91" s="481"/>
      <c r="D91" s="282" t="s">
        <v>4385</v>
      </c>
      <c r="E91" s="475" t="s">
        <v>4215</v>
      </c>
      <c r="F91" s="475"/>
      <c r="G91" s="283" t="s">
        <v>4421</v>
      </c>
      <c r="H91" s="284">
        <v>170</v>
      </c>
      <c r="I91" s="285">
        <v>200</v>
      </c>
      <c r="J91" s="286" t="s">
        <v>4387</v>
      </c>
      <c r="K91" s="286" t="s">
        <v>4382</v>
      </c>
      <c r="L91" s="287" t="s">
        <v>4383</v>
      </c>
      <c r="M91" s="477" t="s">
        <v>1068</v>
      </c>
      <c r="N91" s="477"/>
      <c r="O91" s="264"/>
    </row>
    <row r="92" spans="2:15" s="260" customFormat="1">
      <c r="B92" s="264" t="s">
        <v>4422</v>
      </c>
      <c r="C92" s="481"/>
      <c r="D92" s="282" t="s">
        <v>4389</v>
      </c>
      <c r="E92" s="475" t="s">
        <v>4215</v>
      </c>
      <c r="F92" s="475"/>
      <c r="G92" s="283" t="s">
        <v>4423</v>
      </c>
      <c r="H92" s="284">
        <v>0</v>
      </c>
      <c r="I92" s="285">
        <v>0</v>
      </c>
      <c r="J92" s="286" t="s">
        <v>4424</v>
      </c>
      <c r="K92" s="286" t="s">
        <v>4382</v>
      </c>
      <c r="L92" s="287" t="s">
        <v>4383</v>
      </c>
      <c r="M92" s="477" t="s">
        <v>1068</v>
      </c>
      <c r="N92" s="477"/>
      <c r="O92" s="264"/>
    </row>
    <row r="93" spans="2:15" s="260" customFormat="1" ht="49.5">
      <c r="B93" s="264" t="s">
        <v>4425</v>
      </c>
      <c r="C93" s="481"/>
      <c r="D93" s="282" t="s">
        <v>4393</v>
      </c>
      <c r="E93" s="475" t="s">
        <v>4215</v>
      </c>
      <c r="F93" s="475"/>
      <c r="G93" s="283" t="s">
        <v>4426</v>
      </c>
      <c r="H93" s="284">
        <v>130</v>
      </c>
      <c r="I93" s="285">
        <v>160</v>
      </c>
      <c r="J93" s="289" t="s">
        <v>4395</v>
      </c>
      <c r="K93" s="286" t="s">
        <v>4382</v>
      </c>
      <c r="L93" s="287" t="s">
        <v>4383</v>
      </c>
      <c r="M93" s="477" t="s">
        <v>1068</v>
      </c>
      <c r="N93" s="477"/>
      <c r="O93" s="264"/>
    </row>
    <row r="94" spans="2:15" s="260" customFormat="1">
      <c r="B94" s="264" t="s">
        <v>4427</v>
      </c>
      <c r="C94" s="481"/>
      <c r="D94" s="282" t="s">
        <v>4397</v>
      </c>
      <c r="E94" s="475" t="s">
        <v>4215</v>
      </c>
      <c r="F94" s="475"/>
      <c r="G94" s="283" t="s">
        <v>4428</v>
      </c>
      <c r="H94" s="284">
        <v>130</v>
      </c>
      <c r="I94" s="285">
        <v>160</v>
      </c>
      <c r="J94" s="286" t="s">
        <v>4429</v>
      </c>
      <c r="K94" s="286" t="s">
        <v>4382</v>
      </c>
      <c r="L94" s="287" t="s">
        <v>4383</v>
      </c>
      <c r="M94" s="477" t="s">
        <v>1068</v>
      </c>
      <c r="N94" s="477"/>
      <c r="O94" s="290"/>
    </row>
    <row r="95" spans="2:15" s="260" customFormat="1">
      <c r="B95" s="482" t="s">
        <v>4430</v>
      </c>
      <c r="C95" s="482"/>
      <c r="D95" s="482"/>
      <c r="E95" s="482"/>
      <c r="F95" s="482"/>
      <c r="G95" s="482"/>
      <c r="H95" s="482"/>
      <c r="I95" s="482"/>
      <c r="J95" s="482"/>
      <c r="K95" s="482"/>
      <c r="L95" s="482"/>
      <c r="M95" s="482"/>
      <c r="N95" s="482"/>
      <c r="O95" s="482"/>
    </row>
    <row r="96" spans="2:15" s="260" customFormat="1">
      <c r="B96" s="264" t="s">
        <v>4431</v>
      </c>
      <c r="C96" s="476" t="s">
        <v>4430</v>
      </c>
      <c r="D96" s="476" t="s">
        <v>4432</v>
      </c>
      <c r="E96" s="475" t="s">
        <v>109</v>
      </c>
      <c r="F96" s="475"/>
      <c r="G96" s="475" t="s">
        <v>4433</v>
      </c>
      <c r="H96" s="475"/>
      <c r="I96" s="476" t="s">
        <v>4434</v>
      </c>
      <c r="J96" s="476"/>
      <c r="K96" s="476"/>
      <c r="L96" s="265" t="s">
        <v>4435</v>
      </c>
      <c r="M96" s="477" t="s">
        <v>1068</v>
      </c>
      <c r="N96" s="477"/>
      <c r="O96" s="266"/>
    </row>
    <row r="97" spans="2:15" s="260" customFormat="1">
      <c r="B97" s="264" t="s">
        <v>4436</v>
      </c>
      <c r="C97" s="476"/>
      <c r="D97" s="476"/>
      <c r="E97" s="475" t="s">
        <v>109</v>
      </c>
      <c r="F97" s="475"/>
      <c r="G97" s="476" t="s">
        <v>4437</v>
      </c>
      <c r="H97" s="476"/>
      <c r="I97" s="476" t="s">
        <v>4438</v>
      </c>
      <c r="J97" s="476"/>
      <c r="K97" s="476"/>
      <c r="L97" s="265" t="s">
        <v>4439</v>
      </c>
      <c r="M97" s="477" t="s">
        <v>1068</v>
      </c>
      <c r="N97" s="477"/>
      <c r="O97" s="266"/>
    </row>
    <row r="98" spans="2:15" s="260" customFormat="1">
      <c r="B98" s="264" t="s">
        <v>4440</v>
      </c>
      <c r="C98" s="476"/>
      <c r="D98" s="476"/>
      <c r="E98" s="475" t="s">
        <v>124</v>
      </c>
      <c r="F98" s="475"/>
      <c r="G98" s="476"/>
      <c r="H98" s="476"/>
      <c r="I98" s="476"/>
      <c r="J98" s="476"/>
      <c r="K98" s="476"/>
      <c r="L98" s="265" t="s">
        <v>4441</v>
      </c>
      <c r="M98" s="477" t="s">
        <v>1068</v>
      </c>
      <c r="N98" s="477"/>
      <c r="O98" s="266"/>
    </row>
    <row r="99" spans="2:15" s="260" customFormat="1" ht="16.5" customHeight="1">
      <c r="B99" s="264" t="s">
        <v>4442</v>
      </c>
      <c r="C99" s="476"/>
      <c r="D99" s="476"/>
      <c r="E99" s="475" t="s">
        <v>124</v>
      </c>
      <c r="F99" s="475"/>
      <c r="G99" s="476"/>
      <c r="H99" s="476"/>
      <c r="I99" s="476" t="s">
        <v>4443</v>
      </c>
      <c r="J99" s="476"/>
      <c r="K99" s="476"/>
      <c r="L99" s="267" t="s">
        <v>4444</v>
      </c>
      <c r="M99" s="477" t="s">
        <v>1068</v>
      </c>
      <c r="N99" s="477"/>
      <c r="O99" s="266"/>
    </row>
    <row r="100" spans="2:15" s="260" customFormat="1">
      <c r="B100" s="264" t="s">
        <v>4445</v>
      </c>
      <c r="C100" s="476"/>
      <c r="D100" s="476"/>
      <c r="E100" s="475" t="s">
        <v>109</v>
      </c>
      <c r="F100" s="475"/>
      <c r="G100" s="476" t="s">
        <v>4446</v>
      </c>
      <c r="H100" s="476"/>
      <c r="I100" s="476" t="s">
        <v>4438</v>
      </c>
      <c r="J100" s="476"/>
      <c r="K100" s="476"/>
      <c r="L100" s="265" t="s">
        <v>4439</v>
      </c>
      <c r="M100" s="477" t="s">
        <v>1068</v>
      </c>
      <c r="N100" s="477"/>
      <c r="O100" s="266"/>
    </row>
    <row r="101" spans="2:15" s="260" customFormat="1">
      <c r="B101" s="264" t="s">
        <v>4447</v>
      </c>
      <c r="C101" s="476"/>
      <c r="D101" s="476"/>
      <c r="E101" s="475" t="s">
        <v>124</v>
      </c>
      <c r="F101" s="475"/>
      <c r="G101" s="476"/>
      <c r="H101" s="476"/>
      <c r="I101" s="476"/>
      <c r="J101" s="476"/>
      <c r="K101" s="476"/>
      <c r="L101" s="265" t="s">
        <v>4441</v>
      </c>
      <c r="M101" s="477" t="s">
        <v>1068</v>
      </c>
      <c r="N101" s="477"/>
      <c r="O101" s="266"/>
    </row>
    <row r="102" spans="2:15" s="260" customFormat="1" ht="16.5" customHeight="1">
      <c r="B102" s="264" t="s">
        <v>4448</v>
      </c>
      <c r="C102" s="476"/>
      <c r="D102" s="476"/>
      <c r="E102" s="475" t="s">
        <v>124</v>
      </c>
      <c r="F102" s="475"/>
      <c r="G102" s="476"/>
      <c r="H102" s="476"/>
      <c r="I102" s="476" t="s">
        <v>4443</v>
      </c>
      <c r="J102" s="476"/>
      <c r="K102" s="476"/>
      <c r="L102" s="267" t="s">
        <v>4444</v>
      </c>
      <c r="M102" s="477" t="s">
        <v>1068</v>
      </c>
      <c r="N102" s="477"/>
      <c r="O102" s="266"/>
    </row>
    <row r="103" spans="2:15" s="260" customFormat="1">
      <c r="B103" s="264" t="s">
        <v>4449</v>
      </c>
      <c r="C103" s="476"/>
      <c r="D103" s="476"/>
      <c r="E103" s="475" t="s">
        <v>124</v>
      </c>
      <c r="F103" s="475"/>
      <c r="G103" s="476" t="s">
        <v>4450</v>
      </c>
      <c r="H103" s="476"/>
      <c r="I103" s="476"/>
      <c r="J103" s="476"/>
      <c r="K103" s="476"/>
      <c r="L103" s="265" t="s">
        <v>4451</v>
      </c>
      <c r="M103" s="477" t="s">
        <v>1068</v>
      </c>
      <c r="N103" s="477"/>
      <c r="O103" s="266"/>
    </row>
    <row r="104" spans="2:15" s="260" customFormat="1">
      <c r="B104" s="264" t="s">
        <v>4452</v>
      </c>
      <c r="C104" s="476"/>
      <c r="D104" s="476"/>
      <c r="E104" s="475" t="s">
        <v>124</v>
      </c>
      <c r="F104" s="475"/>
      <c r="G104" s="476" t="s">
        <v>4453</v>
      </c>
      <c r="H104" s="476"/>
      <c r="I104" s="476"/>
      <c r="J104" s="476"/>
      <c r="K104" s="476"/>
      <c r="L104" s="265" t="s">
        <v>4451</v>
      </c>
      <c r="M104" s="477" t="s">
        <v>1068</v>
      </c>
      <c r="N104" s="477"/>
      <c r="O104" s="266"/>
    </row>
    <row r="105" spans="2:15" s="260" customFormat="1" ht="16.5" customHeight="1">
      <c r="B105" s="264" t="s">
        <v>4454</v>
      </c>
      <c r="C105" s="476"/>
      <c r="D105" s="476"/>
      <c r="E105" s="475" t="s">
        <v>109</v>
      </c>
      <c r="F105" s="475"/>
      <c r="G105" s="476" t="s">
        <v>4455</v>
      </c>
      <c r="H105" s="476"/>
      <c r="I105" s="476" t="s">
        <v>4456</v>
      </c>
      <c r="J105" s="476"/>
      <c r="K105" s="476"/>
      <c r="L105" s="267" t="s">
        <v>4457</v>
      </c>
      <c r="M105" s="477" t="s">
        <v>1068</v>
      </c>
      <c r="N105" s="477"/>
      <c r="O105" s="266"/>
    </row>
    <row r="106" spans="2:15" s="260" customFormat="1" ht="16.5" customHeight="1">
      <c r="B106" s="264" t="s">
        <v>4458</v>
      </c>
      <c r="C106" s="476"/>
      <c r="D106" s="476"/>
      <c r="E106" s="475" t="s">
        <v>109</v>
      </c>
      <c r="F106" s="475"/>
      <c r="G106" s="476"/>
      <c r="H106" s="476"/>
      <c r="I106" s="476" t="s">
        <v>4459</v>
      </c>
      <c r="J106" s="476"/>
      <c r="K106" s="476"/>
      <c r="L106" s="267" t="s">
        <v>4457</v>
      </c>
      <c r="M106" s="477" t="s">
        <v>1068</v>
      </c>
      <c r="N106" s="477"/>
      <c r="O106" s="266"/>
    </row>
    <row r="107" spans="2:15" s="260" customFormat="1">
      <c r="B107" s="264" t="s">
        <v>4460</v>
      </c>
      <c r="C107" s="476"/>
      <c r="D107" s="476"/>
      <c r="E107" s="475" t="s">
        <v>109</v>
      </c>
      <c r="F107" s="475"/>
      <c r="G107" s="476" t="s">
        <v>4461</v>
      </c>
      <c r="H107" s="476"/>
      <c r="I107" s="476" t="s">
        <v>4432</v>
      </c>
      <c r="J107" s="476"/>
      <c r="K107" s="476"/>
      <c r="L107" s="265" t="s">
        <v>4462</v>
      </c>
      <c r="M107" s="477" t="s">
        <v>1068</v>
      </c>
      <c r="N107" s="477"/>
      <c r="O107" s="266"/>
    </row>
    <row r="108" spans="2:15" s="260" customFormat="1">
      <c r="B108" s="264" t="s">
        <v>4463</v>
      </c>
      <c r="C108" s="476"/>
      <c r="D108" s="476"/>
      <c r="E108" s="475" t="s">
        <v>109</v>
      </c>
      <c r="F108" s="475"/>
      <c r="G108" s="476" t="s">
        <v>4464</v>
      </c>
      <c r="H108" s="476"/>
      <c r="I108" s="476"/>
      <c r="J108" s="476"/>
      <c r="K108" s="476"/>
      <c r="L108" s="265" t="s">
        <v>4465</v>
      </c>
      <c r="M108" s="477" t="s">
        <v>1068</v>
      </c>
      <c r="N108" s="477"/>
      <c r="O108" s="266"/>
    </row>
    <row r="109" spans="2:15" s="260" customFormat="1">
      <c r="B109" s="264" t="s">
        <v>4466</v>
      </c>
      <c r="C109" s="476"/>
      <c r="D109" s="476"/>
      <c r="E109" s="475" t="s">
        <v>109</v>
      </c>
      <c r="F109" s="475"/>
      <c r="G109" s="476" t="s">
        <v>4467</v>
      </c>
      <c r="H109" s="476"/>
      <c r="I109" s="476"/>
      <c r="J109" s="476"/>
      <c r="K109" s="476"/>
      <c r="L109" s="265" t="s">
        <v>4468</v>
      </c>
      <c r="M109" s="477" t="s">
        <v>1068</v>
      </c>
      <c r="N109" s="477"/>
      <c r="O109" s="266"/>
    </row>
    <row r="110" spans="2:15" s="260" customFormat="1" ht="33" customHeight="1">
      <c r="B110" s="264" t="s">
        <v>4469</v>
      </c>
      <c r="C110" s="476"/>
      <c r="D110" s="476"/>
      <c r="E110" s="475" t="s">
        <v>124</v>
      </c>
      <c r="F110" s="475"/>
      <c r="G110" s="476" t="s">
        <v>4470</v>
      </c>
      <c r="H110" s="476"/>
      <c r="I110" s="479" t="s">
        <v>4471</v>
      </c>
      <c r="J110" s="479"/>
      <c r="K110" s="479"/>
      <c r="L110" s="267" t="s">
        <v>4472</v>
      </c>
      <c r="M110" s="477" t="s">
        <v>1068</v>
      </c>
      <c r="N110" s="477"/>
      <c r="O110" s="266"/>
    </row>
    <row r="111" spans="2:15" s="260" customFormat="1">
      <c r="B111" s="264" t="s">
        <v>4473</v>
      </c>
      <c r="C111" s="476"/>
      <c r="D111" s="476"/>
      <c r="E111" s="475" t="s">
        <v>124</v>
      </c>
      <c r="F111" s="475"/>
      <c r="G111" s="476"/>
      <c r="H111" s="476"/>
      <c r="I111" s="476" t="s">
        <v>4474</v>
      </c>
      <c r="J111" s="476"/>
      <c r="K111" s="476"/>
      <c r="L111" s="265" t="s">
        <v>4475</v>
      </c>
      <c r="M111" s="477" t="s">
        <v>1068</v>
      </c>
      <c r="N111" s="477"/>
      <c r="O111" s="266"/>
    </row>
    <row r="112" spans="2:15" s="260" customFormat="1">
      <c r="B112" s="264" t="s">
        <v>4476</v>
      </c>
      <c r="C112" s="476"/>
      <c r="D112" s="476"/>
      <c r="E112" s="475" t="s">
        <v>124</v>
      </c>
      <c r="F112" s="475"/>
      <c r="G112" s="476" t="s">
        <v>4477</v>
      </c>
      <c r="H112" s="476"/>
      <c r="I112" s="476" t="s">
        <v>4432</v>
      </c>
      <c r="J112" s="476"/>
      <c r="K112" s="476"/>
      <c r="L112" s="265" t="s">
        <v>4478</v>
      </c>
      <c r="M112" s="477" t="s">
        <v>1068</v>
      </c>
      <c r="N112" s="477"/>
      <c r="O112" s="266"/>
    </row>
    <row r="113" spans="2:15" s="260" customFormat="1">
      <c r="B113" s="264" t="s">
        <v>4479</v>
      </c>
      <c r="C113" s="476"/>
      <c r="D113" s="476"/>
      <c r="E113" s="475" t="s">
        <v>124</v>
      </c>
      <c r="F113" s="475"/>
      <c r="G113" s="476"/>
      <c r="H113" s="476"/>
      <c r="I113" s="476" t="s">
        <v>4480</v>
      </c>
      <c r="J113" s="476"/>
      <c r="K113" s="476"/>
      <c r="L113" s="265" t="s">
        <v>4481</v>
      </c>
      <c r="M113" s="477" t="s">
        <v>1068</v>
      </c>
      <c r="N113" s="477"/>
      <c r="O113" s="266"/>
    </row>
    <row r="114" spans="2:15" s="260" customFormat="1">
      <c r="B114" s="264" t="s">
        <v>4482</v>
      </c>
      <c r="C114" s="476"/>
      <c r="D114" s="476"/>
      <c r="E114" s="475" t="s">
        <v>124</v>
      </c>
      <c r="F114" s="475"/>
      <c r="G114" s="476"/>
      <c r="H114" s="476"/>
      <c r="I114" s="479" t="s">
        <v>4483</v>
      </c>
      <c r="J114" s="479"/>
      <c r="K114" s="479"/>
      <c r="L114" s="265" t="s">
        <v>4475</v>
      </c>
      <c r="M114" s="477" t="s">
        <v>1068</v>
      </c>
      <c r="N114" s="477"/>
      <c r="O114" s="266"/>
    </row>
    <row r="115" spans="2:15" s="260" customFormat="1">
      <c r="B115" s="291" t="s">
        <v>115</v>
      </c>
      <c r="C115" s="291" t="s">
        <v>4374</v>
      </c>
      <c r="D115" s="291" t="s">
        <v>4484</v>
      </c>
      <c r="E115" s="488" t="s">
        <v>118</v>
      </c>
      <c r="F115" s="488"/>
      <c r="G115" s="291" t="s">
        <v>4485</v>
      </c>
      <c r="H115" s="291" t="s">
        <v>4486</v>
      </c>
      <c r="I115" s="291" t="s">
        <v>4487</v>
      </c>
      <c r="J115" s="291" t="s">
        <v>4488</v>
      </c>
      <c r="K115" s="291" t="s">
        <v>4489</v>
      </c>
      <c r="L115" s="291" t="s">
        <v>4490</v>
      </c>
      <c r="M115" s="291"/>
      <c r="N115" s="291"/>
      <c r="O115" s="291"/>
    </row>
    <row r="116" spans="2:15" s="260" customFormat="1">
      <c r="B116" s="478" t="s">
        <v>419</v>
      </c>
      <c r="C116" s="478"/>
      <c r="D116" s="478"/>
      <c r="E116" s="478"/>
      <c r="F116" s="478"/>
      <c r="G116" s="478"/>
      <c r="H116" s="478"/>
      <c r="I116" s="478"/>
      <c r="J116" s="478"/>
      <c r="K116" s="478"/>
      <c r="L116" s="478"/>
      <c r="M116" s="478"/>
      <c r="N116" s="478"/>
      <c r="O116" s="478"/>
    </row>
    <row r="117" spans="2:15" s="260" customFormat="1" ht="57.75" customHeight="1">
      <c r="B117" s="485" t="s">
        <v>4491</v>
      </c>
      <c r="C117" s="486" t="s">
        <v>4492</v>
      </c>
      <c r="D117" s="292">
        <v>1</v>
      </c>
      <c r="E117" s="484" t="s">
        <v>4493</v>
      </c>
      <c r="F117" s="484"/>
      <c r="G117" s="293">
        <v>1</v>
      </c>
      <c r="H117" s="293">
        <v>6</v>
      </c>
      <c r="I117" s="293">
        <v>8</v>
      </c>
      <c r="J117" s="293">
        <v>0</v>
      </c>
      <c r="K117" s="294" t="s">
        <v>4379</v>
      </c>
      <c r="L117" s="487" t="s">
        <v>4494</v>
      </c>
      <c r="M117" s="477" t="s">
        <v>1068</v>
      </c>
      <c r="N117" s="477"/>
      <c r="O117" s="485"/>
    </row>
    <row r="118" spans="2:15" s="260" customFormat="1" ht="20.25" customHeight="1">
      <c r="B118" s="485"/>
      <c r="C118" s="486"/>
      <c r="D118" s="292">
        <v>2</v>
      </c>
      <c r="E118" s="484" t="s">
        <v>270</v>
      </c>
      <c r="F118" s="484"/>
      <c r="G118" s="293">
        <v>3</v>
      </c>
      <c r="H118" s="293">
        <v>8</v>
      </c>
      <c r="I118" s="293">
        <v>8</v>
      </c>
      <c r="J118" s="293">
        <v>0</v>
      </c>
      <c r="K118" s="294" t="s">
        <v>4379</v>
      </c>
      <c r="L118" s="487"/>
      <c r="M118" s="477"/>
      <c r="N118" s="477"/>
      <c r="O118" s="485"/>
    </row>
    <row r="119" spans="2:15" s="260" customFormat="1" ht="20.25" customHeight="1">
      <c r="B119" s="485"/>
      <c r="C119" s="486"/>
      <c r="D119" s="292">
        <v>3</v>
      </c>
      <c r="E119" s="484" t="s">
        <v>270</v>
      </c>
      <c r="F119" s="484"/>
      <c r="G119" s="293">
        <v>5</v>
      </c>
      <c r="H119" s="293">
        <v>8</v>
      </c>
      <c r="I119" s="293">
        <v>8</v>
      </c>
      <c r="J119" s="293">
        <v>0</v>
      </c>
      <c r="K119" s="294" t="s">
        <v>4379</v>
      </c>
      <c r="L119" s="487"/>
      <c r="M119" s="477"/>
      <c r="N119" s="477"/>
      <c r="O119" s="485"/>
    </row>
    <row r="120" spans="2:15" s="260" customFormat="1" ht="20.25" customHeight="1">
      <c r="B120" s="485"/>
      <c r="C120" s="486"/>
      <c r="D120" s="292">
        <v>4</v>
      </c>
      <c r="E120" s="484" t="s">
        <v>270</v>
      </c>
      <c r="F120" s="484"/>
      <c r="G120" s="293">
        <v>7</v>
      </c>
      <c r="H120" s="293">
        <v>9</v>
      </c>
      <c r="I120" s="293">
        <v>8</v>
      </c>
      <c r="J120" s="293">
        <v>0</v>
      </c>
      <c r="K120" s="294" t="s">
        <v>4379</v>
      </c>
      <c r="L120" s="487"/>
      <c r="M120" s="477"/>
      <c r="N120" s="477"/>
      <c r="O120" s="485"/>
    </row>
    <row r="121" spans="2:15" s="260" customFormat="1" ht="20.25" customHeight="1">
      <c r="B121" s="485"/>
      <c r="C121" s="486"/>
      <c r="D121" s="292">
        <v>5</v>
      </c>
      <c r="E121" s="484" t="s">
        <v>270</v>
      </c>
      <c r="F121" s="484"/>
      <c r="G121" s="293">
        <v>9</v>
      </c>
      <c r="H121" s="293">
        <v>11</v>
      </c>
      <c r="I121" s="293">
        <v>8</v>
      </c>
      <c r="J121" s="293">
        <v>0</v>
      </c>
      <c r="K121" s="294" t="s">
        <v>4379</v>
      </c>
      <c r="L121" s="487"/>
      <c r="M121" s="477"/>
      <c r="N121" s="477"/>
      <c r="O121" s="485"/>
    </row>
    <row r="122" spans="2:15" s="260" customFormat="1" ht="45.75" customHeight="1">
      <c r="B122" s="485" t="s">
        <v>4495</v>
      </c>
      <c r="C122" s="486" t="s">
        <v>4496</v>
      </c>
      <c r="D122" s="292">
        <v>1</v>
      </c>
      <c r="E122" s="484" t="s">
        <v>4493</v>
      </c>
      <c r="F122" s="484"/>
      <c r="G122" s="293">
        <v>3</v>
      </c>
      <c r="H122" s="293">
        <v>8</v>
      </c>
      <c r="I122" s="293">
        <v>10</v>
      </c>
      <c r="J122" s="293">
        <v>30</v>
      </c>
      <c r="K122" s="294" t="s">
        <v>4497</v>
      </c>
      <c r="L122" s="487" t="s">
        <v>4498</v>
      </c>
      <c r="M122" s="477" t="s">
        <v>1068</v>
      </c>
      <c r="N122" s="477"/>
      <c r="O122" s="483"/>
    </row>
    <row r="123" spans="2:15" s="260" customFormat="1" ht="20.25" customHeight="1">
      <c r="B123" s="485"/>
      <c r="C123" s="486"/>
      <c r="D123" s="292">
        <v>2</v>
      </c>
      <c r="E123" s="484" t="s">
        <v>270</v>
      </c>
      <c r="F123" s="484"/>
      <c r="G123" s="293">
        <v>6</v>
      </c>
      <c r="H123" s="293">
        <v>9</v>
      </c>
      <c r="I123" s="293">
        <v>10</v>
      </c>
      <c r="J123" s="293">
        <v>30</v>
      </c>
      <c r="K123" s="294" t="s">
        <v>4499</v>
      </c>
      <c r="L123" s="487"/>
      <c r="M123" s="477"/>
      <c r="N123" s="477"/>
      <c r="O123" s="483"/>
    </row>
    <row r="124" spans="2:15" s="260" customFormat="1" ht="20.25" customHeight="1">
      <c r="B124" s="485"/>
      <c r="C124" s="486"/>
      <c r="D124" s="292">
        <v>3</v>
      </c>
      <c r="E124" s="484" t="s">
        <v>270</v>
      </c>
      <c r="F124" s="484"/>
      <c r="G124" s="293">
        <v>9</v>
      </c>
      <c r="H124" s="293">
        <v>11</v>
      </c>
      <c r="I124" s="293">
        <v>10</v>
      </c>
      <c r="J124" s="293">
        <v>30</v>
      </c>
      <c r="K124" s="294" t="s">
        <v>4500</v>
      </c>
      <c r="L124" s="487"/>
      <c r="M124" s="477"/>
      <c r="N124" s="477"/>
      <c r="O124" s="483"/>
    </row>
    <row r="125" spans="2:15" s="260" customFormat="1" ht="20.25" customHeight="1">
      <c r="B125" s="485"/>
      <c r="C125" s="486"/>
      <c r="D125" s="292">
        <v>4</v>
      </c>
      <c r="E125" s="484" t="s">
        <v>270</v>
      </c>
      <c r="F125" s="484"/>
      <c r="G125" s="293">
        <v>12</v>
      </c>
      <c r="H125" s="293">
        <v>12</v>
      </c>
      <c r="I125" s="293">
        <v>10</v>
      </c>
      <c r="J125" s="293">
        <v>30</v>
      </c>
      <c r="K125" s="294" t="s">
        <v>4501</v>
      </c>
      <c r="L125" s="487"/>
      <c r="M125" s="477"/>
      <c r="N125" s="477"/>
      <c r="O125" s="483"/>
    </row>
    <row r="126" spans="2:15" s="260" customFormat="1" ht="20.25" customHeight="1">
      <c r="B126" s="485"/>
      <c r="C126" s="486"/>
      <c r="D126" s="292">
        <v>5</v>
      </c>
      <c r="E126" s="484" t="s">
        <v>270</v>
      </c>
      <c r="F126" s="484"/>
      <c r="G126" s="293">
        <v>15</v>
      </c>
      <c r="H126" s="293">
        <v>14</v>
      </c>
      <c r="I126" s="293">
        <v>10</v>
      </c>
      <c r="J126" s="293">
        <v>30</v>
      </c>
      <c r="K126" s="294" t="s">
        <v>4502</v>
      </c>
      <c r="L126" s="487"/>
      <c r="M126" s="477"/>
      <c r="N126" s="477"/>
      <c r="O126" s="483"/>
    </row>
    <row r="127" spans="2:15" s="260" customFormat="1" ht="46.5" customHeight="1">
      <c r="B127" s="485" t="s">
        <v>4503</v>
      </c>
      <c r="C127" s="486" t="s">
        <v>4504</v>
      </c>
      <c r="D127" s="292">
        <v>1</v>
      </c>
      <c r="E127" s="484" t="s">
        <v>4493</v>
      </c>
      <c r="F127" s="484"/>
      <c r="G127" s="293">
        <v>2</v>
      </c>
      <c r="H127" s="293">
        <v>6</v>
      </c>
      <c r="I127" s="293">
        <v>40</v>
      </c>
      <c r="J127" s="293">
        <v>3</v>
      </c>
      <c r="K127" s="295" t="s">
        <v>4505</v>
      </c>
      <c r="L127" s="487" t="s">
        <v>4506</v>
      </c>
      <c r="M127" s="477" t="s">
        <v>1068</v>
      </c>
      <c r="N127" s="477"/>
      <c r="O127" s="475"/>
    </row>
    <row r="128" spans="2:15" s="260" customFormat="1" ht="33">
      <c r="B128" s="485"/>
      <c r="C128" s="486"/>
      <c r="D128" s="292">
        <v>2</v>
      </c>
      <c r="E128" s="484" t="s">
        <v>270</v>
      </c>
      <c r="F128" s="484"/>
      <c r="G128" s="293">
        <v>7</v>
      </c>
      <c r="H128" s="293">
        <v>9</v>
      </c>
      <c r="I128" s="293">
        <v>40</v>
      </c>
      <c r="J128" s="293">
        <v>3.2</v>
      </c>
      <c r="K128" s="295" t="s">
        <v>4505</v>
      </c>
      <c r="L128" s="487"/>
      <c r="M128" s="477"/>
      <c r="N128" s="477"/>
      <c r="O128" s="475"/>
    </row>
    <row r="129" spans="2:15" s="260" customFormat="1" ht="33">
      <c r="B129" s="485"/>
      <c r="C129" s="486"/>
      <c r="D129" s="292">
        <v>3</v>
      </c>
      <c r="E129" s="484" t="s">
        <v>270</v>
      </c>
      <c r="F129" s="484"/>
      <c r="G129" s="293">
        <v>12</v>
      </c>
      <c r="H129" s="293">
        <v>12</v>
      </c>
      <c r="I129" s="293">
        <v>40</v>
      </c>
      <c r="J129" s="293">
        <v>3.4</v>
      </c>
      <c r="K129" s="295" t="s">
        <v>4505</v>
      </c>
      <c r="L129" s="487"/>
      <c r="M129" s="477"/>
      <c r="N129" s="477"/>
      <c r="O129" s="475"/>
    </row>
    <row r="130" spans="2:15" s="260" customFormat="1" ht="33">
      <c r="B130" s="485"/>
      <c r="C130" s="486"/>
      <c r="D130" s="292">
        <v>4</v>
      </c>
      <c r="E130" s="484" t="s">
        <v>270</v>
      </c>
      <c r="F130" s="484"/>
      <c r="G130" s="293">
        <v>17</v>
      </c>
      <c r="H130" s="293">
        <v>15</v>
      </c>
      <c r="I130" s="293">
        <v>40</v>
      </c>
      <c r="J130" s="293">
        <v>3.6</v>
      </c>
      <c r="K130" s="295" t="s">
        <v>4505</v>
      </c>
      <c r="L130" s="487"/>
      <c r="M130" s="477"/>
      <c r="N130" s="477"/>
      <c r="O130" s="475"/>
    </row>
    <row r="131" spans="2:15" s="260" customFormat="1" ht="33">
      <c r="B131" s="485"/>
      <c r="C131" s="486"/>
      <c r="D131" s="292">
        <v>5</v>
      </c>
      <c r="E131" s="484" t="s">
        <v>270</v>
      </c>
      <c r="F131" s="484"/>
      <c r="G131" s="293">
        <v>22</v>
      </c>
      <c r="H131" s="293">
        <v>18</v>
      </c>
      <c r="I131" s="293">
        <v>40</v>
      </c>
      <c r="J131" s="293">
        <v>3.8</v>
      </c>
      <c r="K131" s="295" t="s">
        <v>4505</v>
      </c>
      <c r="L131" s="487"/>
      <c r="M131" s="477"/>
      <c r="N131" s="477"/>
      <c r="O131" s="475"/>
    </row>
    <row r="132" spans="2:15" s="260" customFormat="1" ht="41.25" customHeight="1">
      <c r="B132" s="485" t="s">
        <v>4507</v>
      </c>
      <c r="C132" s="486" t="s">
        <v>4508</v>
      </c>
      <c r="D132" s="292">
        <v>1</v>
      </c>
      <c r="E132" s="484" t="s">
        <v>4493</v>
      </c>
      <c r="F132" s="484"/>
      <c r="G132" s="293">
        <v>3</v>
      </c>
      <c r="H132" s="293">
        <v>8</v>
      </c>
      <c r="I132" s="293">
        <v>40</v>
      </c>
      <c r="J132" s="293">
        <v>40</v>
      </c>
      <c r="K132" s="295" t="s">
        <v>4509</v>
      </c>
      <c r="L132" s="489" t="s">
        <v>4510</v>
      </c>
      <c r="M132" s="477" t="s">
        <v>1068</v>
      </c>
      <c r="N132" s="477"/>
      <c r="O132" s="485"/>
    </row>
    <row r="133" spans="2:15" s="260" customFormat="1" ht="41.25" customHeight="1">
      <c r="B133" s="485"/>
      <c r="C133" s="486"/>
      <c r="D133" s="292">
        <v>2</v>
      </c>
      <c r="E133" s="484" t="s">
        <v>270</v>
      </c>
      <c r="F133" s="484"/>
      <c r="G133" s="293">
        <v>6</v>
      </c>
      <c r="H133" s="293">
        <v>9</v>
      </c>
      <c r="I133" s="293">
        <v>40</v>
      </c>
      <c r="J133" s="293">
        <v>40</v>
      </c>
      <c r="K133" s="295" t="s">
        <v>4511</v>
      </c>
      <c r="L133" s="489"/>
      <c r="M133" s="477"/>
      <c r="N133" s="477"/>
      <c r="O133" s="485"/>
    </row>
    <row r="134" spans="2:15" s="260" customFormat="1" ht="41.25" customHeight="1">
      <c r="B134" s="485"/>
      <c r="C134" s="486"/>
      <c r="D134" s="292">
        <v>3</v>
      </c>
      <c r="E134" s="484" t="s">
        <v>270</v>
      </c>
      <c r="F134" s="484"/>
      <c r="G134" s="293">
        <v>9</v>
      </c>
      <c r="H134" s="293">
        <v>11</v>
      </c>
      <c r="I134" s="293">
        <v>40</v>
      </c>
      <c r="J134" s="293">
        <v>40</v>
      </c>
      <c r="K134" s="295" t="s">
        <v>4512</v>
      </c>
      <c r="L134" s="489"/>
      <c r="M134" s="477"/>
      <c r="N134" s="477"/>
      <c r="O134" s="485"/>
    </row>
    <row r="135" spans="2:15" s="260" customFormat="1" ht="41.25" customHeight="1">
      <c r="B135" s="485"/>
      <c r="C135" s="486"/>
      <c r="D135" s="292">
        <v>4</v>
      </c>
      <c r="E135" s="484" t="s">
        <v>270</v>
      </c>
      <c r="F135" s="484"/>
      <c r="G135" s="293">
        <v>12</v>
      </c>
      <c r="H135" s="293">
        <v>12</v>
      </c>
      <c r="I135" s="293">
        <v>40</v>
      </c>
      <c r="J135" s="293">
        <v>40</v>
      </c>
      <c r="K135" s="295" t="s">
        <v>4513</v>
      </c>
      <c r="L135" s="489"/>
      <c r="M135" s="477"/>
      <c r="N135" s="477"/>
      <c r="O135" s="485"/>
    </row>
    <row r="136" spans="2:15" s="260" customFormat="1" ht="41.25" customHeight="1">
      <c r="B136" s="485"/>
      <c r="C136" s="486"/>
      <c r="D136" s="292">
        <v>5</v>
      </c>
      <c r="E136" s="484" t="s">
        <v>270</v>
      </c>
      <c r="F136" s="484"/>
      <c r="G136" s="293">
        <v>15</v>
      </c>
      <c r="H136" s="293">
        <v>14</v>
      </c>
      <c r="I136" s="293">
        <v>40</v>
      </c>
      <c r="J136" s="293">
        <v>40</v>
      </c>
      <c r="K136" s="295" t="s">
        <v>4514</v>
      </c>
      <c r="L136" s="489"/>
      <c r="M136" s="477"/>
      <c r="N136" s="477"/>
      <c r="O136" s="485"/>
    </row>
    <row r="137" spans="2:15" s="260" customFormat="1" ht="20.25" customHeight="1">
      <c r="B137" s="485" t="s">
        <v>4515</v>
      </c>
      <c r="C137" s="486" t="s">
        <v>4516</v>
      </c>
      <c r="D137" s="292">
        <v>1</v>
      </c>
      <c r="E137" s="484" t="s">
        <v>4493</v>
      </c>
      <c r="F137" s="484"/>
      <c r="G137" s="293">
        <v>4</v>
      </c>
      <c r="H137" s="293">
        <v>8</v>
      </c>
      <c r="I137" s="293">
        <v>20</v>
      </c>
      <c r="J137" s="293">
        <v>0.1</v>
      </c>
      <c r="K137" s="294" t="s">
        <v>4517</v>
      </c>
      <c r="L137" s="487" t="s">
        <v>4518</v>
      </c>
      <c r="M137" s="477" t="s">
        <v>1068</v>
      </c>
      <c r="N137" s="477"/>
      <c r="O137" s="485"/>
    </row>
    <row r="138" spans="2:15" s="260" customFormat="1" ht="20.25" customHeight="1">
      <c r="B138" s="485"/>
      <c r="C138" s="486"/>
      <c r="D138" s="292">
        <v>2</v>
      </c>
      <c r="E138" s="484" t="s">
        <v>270</v>
      </c>
      <c r="F138" s="484"/>
      <c r="G138" s="293">
        <v>7</v>
      </c>
      <c r="H138" s="293">
        <v>9</v>
      </c>
      <c r="I138" s="293">
        <v>20</v>
      </c>
      <c r="J138" s="293">
        <v>0.1</v>
      </c>
      <c r="K138" s="294" t="s">
        <v>4519</v>
      </c>
      <c r="L138" s="487"/>
      <c r="M138" s="477"/>
      <c r="N138" s="477"/>
      <c r="O138" s="485"/>
    </row>
    <row r="139" spans="2:15" s="260" customFormat="1" ht="20.25" customHeight="1">
      <c r="B139" s="485"/>
      <c r="C139" s="486"/>
      <c r="D139" s="292">
        <v>3</v>
      </c>
      <c r="E139" s="484" t="s">
        <v>270</v>
      </c>
      <c r="F139" s="484"/>
      <c r="G139" s="293">
        <v>10</v>
      </c>
      <c r="H139" s="293">
        <v>11</v>
      </c>
      <c r="I139" s="293">
        <v>20</v>
      </c>
      <c r="J139" s="293">
        <v>0.1</v>
      </c>
      <c r="K139" s="294" t="s">
        <v>4520</v>
      </c>
      <c r="L139" s="487"/>
      <c r="M139" s="477"/>
      <c r="N139" s="477"/>
      <c r="O139" s="485"/>
    </row>
    <row r="140" spans="2:15" s="260" customFormat="1" ht="20.25" customHeight="1">
      <c r="B140" s="485"/>
      <c r="C140" s="486"/>
      <c r="D140" s="292">
        <v>4</v>
      </c>
      <c r="E140" s="484" t="s">
        <v>270</v>
      </c>
      <c r="F140" s="484"/>
      <c r="G140" s="293">
        <v>13</v>
      </c>
      <c r="H140" s="293">
        <v>12</v>
      </c>
      <c r="I140" s="293">
        <v>20</v>
      </c>
      <c r="J140" s="293">
        <v>0.1</v>
      </c>
      <c r="K140" s="294" t="s">
        <v>4521</v>
      </c>
      <c r="L140" s="487"/>
      <c r="M140" s="477"/>
      <c r="N140" s="477"/>
      <c r="O140" s="485"/>
    </row>
    <row r="141" spans="2:15" s="260" customFormat="1" ht="20.25" customHeight="1">
      <c r="B141" s="485"/>
      <c r="C141" s="486"/>
      <c r="D141" s="292">
        <v>5</v>
      </c>
      <c r="E141" s="484" t="s">
        <v>270</v>
      </c>
      <c r="F141" s="484"/>
      <c r="G141" s="293">
        <v>16</v>
      </c>
      <c r="H141" s="293">
        <v>14</v>
      </c>
      <c r="I141" s="293">
        <v>20</v>
      </c>
      <c r="J141" s="293">
        <v>0.1</v>
      </c>
      <c r="K141" s="294" t="s">
        <v>4522</v>
      </c>
      <c r="L141" s="487"/>
      <c r="M141" s="477"/>
      <c r="N141" s="477"/>
      <c r="O141" s="485"/>
    </row>
    <row r="142" spans="2:15" s="260" customFormat="1" ht="20.25" customHeight="1">
      <c r="B142" s="485" t="s">
        <v>4523</v>
      </c>
      <c r="C142" s="486" t="s">
        <v>4524</v>
      </c>
      <c r="D142" s="292">
        <v>1</v>
      </c>
      <c r="E142" s="484" t="s">
        <v>4493</v>
      </c>
      <c r="F142" s="484"/>
      <c r="G142" s="293">
        <v>9</v>
      </c>
      <c r="H142" s="293">
        <v>0</v>
      </c>
      <c r="I142" s="293">
        <v>0</v>
      </c>
      <c r="J142" s="293">
        <v>0</v>
      </c>
      <c r="K142" s="294" t="s">
        <v>4525</v>
      </c>
      <c r="L142" s="487" t="s">
        <v>4526</v>
      </c>
      <c r="M142" s="477" t="s">
        <v>1068</v>
      </c>
      <c r="N142" s="477"/>
      <c r="O142" s="485"/>
    </row>
    <row r="143" spans="2:15" s="260" customFormat="1" ht="20.25" customHeight="1">
      <c r="B143" s="485"/>
      <c r="C143" s="486"/>
      <c r="D143" s="292">
        <v>2</v>
      </c>
      <c r="E143" s="484" t="s">
        <v>270</v>
      </c>
      <c r="F143" s="484"/>
      <c r="G143" s="293">
        <v>12</v>
      </c>
      <c r="H143" s="293">
        <v>0</v>
      </c>
      <c r="I143" s="293">
        <v>0</v>
      </c>
      <c r="J143" s="293">
        <v>0</v>
      </c>
      <c r="K143" s="294" t="s">
        <v>4527</v>
      </c>
      <c r="L143" s="487"/>
      <c r="M143" s="477"/>
      <c r="N143" s="477"/>
      <c r="O143" s="485"/>
    </row>
    <row r="144" spans="2:15" s="260" customFormat="1" ht="20.25" customHeight="1">
      <c r="B144" s="485"/>
      <c r="C144" s="486"/>
      <c r="D144" s="292">
        <v>3</v>
      </c>
      <c r="E144" s="484" t="s">
        <v>270</v>
      </c>
      <c r="F144" s="484"/>
      <c r="G144" s="293">
        <v>16</v>
      </c>
      <c r="H144" s="293">
        <v>0</v>
      </c>
      <c r="I144" s="293">
        <v>0</v>
      </c>
      <c r="J144" s="293">
        <v>0</v>
      </c>
      <c r="K144" s="294" t="s">
        <v>4528</v>
      </c>
      <c r="L144" s="487"/>
      <c r="M144" s="477"/>
      <c r="N144" s="477"/>
      <c r="O144" s="485"/>
    </row>
    <row r="145" spans="2:15" s="260" customFormat="1" ht="20.25" customHeight="1">
      <c r="B145" s="485"/>
      <c r="C145" s="486"/>
      <c r="D145" s="292">
        <v>4</v>
      </c>
      <c r="E145" s="484" t="s">
        <v>270</v>
      </c>
      <c r="F145" s="484"/>
      <c r="G145" s="293">
        <v>20</v>
      </c>
      <c r="H145" s="293">
        <v>0</v>
      </c>
      <c r="I145" s="293">
        <v>0</v>
      </c>
      <c r="J145" s="293">
        <v>0</v>
      </c>
      <c r="K145" s="294" t="s">
        <v>4529</v>
      </c>
      <c r="L145" s="487"/>
      <c r="M145" s="477"/>
      <c r="N145" s="477"/>
      <c r="O145" s="485"/>
    </row>
    <row r="146" spans="2:15" s="260" customFormat="1" ht="20.25" customHeight="1">
      <c r="B146" s="485"/>
      <c r="C146" s="486"/>
      <c r="D146" s="292">
        <v>5</v>
      </c>
      <c r="E146" s="484" t="s">
        <v>270</v>
      </c>
      <c r="F146" s="484"/>
      <c r="G146" s="293">
        <v>24</v>
      </c>
      <c r="H146" s="293">
        <v>0</v>
      </c>
      <c r="I146" s="293">
        <v>0</v>
      </c>
      <c r="J146" s="293">
        <v>0</v>
      </c>
      <c r="K146" s="294" t="s">
        <v>4530</v>
      </c>
      <c r="L146" s="487"/>
      <c r="M146" s="477"/>
      <c r="N146" s="477"/>
      <c r="O146" s="485"/>
    </row>
    <row r="147" spans="2:15" s="260" customFormat="1" ht="20.25" customHeight="1">
      <c r="B147" s="478" t="s">
        <v>4531</v>
      </c>
      <c r="C147" s="478"/>
      <c r="D147" s="478"/>
      <c r="E147" s="478"/>
      <c r="F147" s="478"/>
      <c r="G147" s="478"/>
      <c r="H147" s="478"/>
      <c r="I147" s="478"/>
      <c r="J147" s="478"/>
      <c r="K147" s="478"/>
      <c r="L147" s="478"/>
      <c r="M147" s="478"/>
      <c r="N147" s="478"/>
      <c r="O147" s="478"/>
    </row>
    <row r="148" spans="2:15" s="260" customFormat="1" ht="20.25" customHeight="1">
      <c r="B148" s="485" t="s">
        <v>4532</v>
      </c>
      <c r="C148" s="486" t="s">
        <v>4533</v>
      </c>
      <c r="D148" s="292">
        <v>1</v>
      </c>
      <c r="E148" s="484" t="s">
        <v>4493</v>
      </c>
      <c r="F148" s="484"/>
      <c r="G148" s="296">
        <v>10</v>
      </c>
      <c r="H148" s="296">
        <v>11</v>
      </c>
      <c r="I148" s="296">
        <v>10</v>
      </c>
      <c r="J148" s="296">
        <v>0</v>
      </c>
      <c r="K148" s="294" t="s">
        <v>4379</v>
      </c>
      <c r="L148" s="487" t="s">
        <v>4534</v>
      </c>
      <c r="M148" s="477" t="s">
        <v>1068</v>
      </c>
      <c r="N148" s="477"/>
      <c r="O148" s="475"/>
    </row>
    <row r="149" spans="2:15" s="260" customFormat="1" ht="20.25" customHeight="1">
      <c r="B149" s="485"/>
      <c r="C149" s="486"/>
      <c r="D149" s="292">
        <v>2</v>
      </c>
      <c r="E149" s="484" t="s">
        <v>270</v>
      </c>
      <c r="F149" s="484"/>
      <c r="G149" s="296">
        <v>14</v>
      </c>
      <c r="H149" s="296">
        <v>14</v>
      </c>
      <c r="I149" s="296">
        <v>10</v>
      </c>
      <c r="J149" s="296">
        <v>0</v>
      </c>
      <c r="K149" s="294" t="s">
        <v>4379</v>
      </c>
      <c r="L149" s="487"/>
      <c r="M149" s="477"/>
      <c r="N149" s="477"/>
      <c r="O149" s="475"/>
    </row>
    <row r="150" spans="2:15" s="260" customFormat="1" ht="20.25" customHeight="1">
      <c r="B150" s="485"/>
      <c r="C150" s="486"/>
      <c r="D150" s="292">
        <v>3</v>
      </c>
      <c r="E150" s="484" t="s">
        <v>270</v>
      </c>
      <c r="F150" s="484"/>
      <c r="G150" s="296">
        <v>18</v>
      </c>
      <c r="H150" s="296">
        <v>15</v>
      </c>
      <c r="I150" s="296">
        <v>10</v>
      </c>
      <c r="J150" s="296">
        <v>0</v>
      </c>
      <c r="K150" s="294" t="s">
        <v>4379</v>
      </c>
      <c r="L150" s="487"/>
      <c r="M150" s="477"/>
      <c r="N150" s="477"/>
      <c r="O150" s="475"/>
    </row>
    <row r="151" spans="2:15" s="260" customFormat="1" ht="20.25" customHeight="1">
      <c r="B151" s="485"/>
      <c r="C151" s="486"/>
      <c r="D151" s="292">
        <v>4</v>
      </c>
      <c r="E151" s="484" t="s">
        <v>270</v>
      </c>
      <c r="F151" s="484"/>
      <c r="G151" s="296">
        <v>22</v>
      </c>
      <c r="H151" s="296">
        <v>18</v>
      </c>
      <c r="I151" s="296">
        <v>10</v>
      </c>
      <c r="J151" s="296">
        <v>0</v>
      </c>
      <c r="K151" s="294" t="s">
        <v>4379</v>
      </c>
      <c r="L151" s="487"/>
      <c r="M151" s="477"/>
      <c r="N151" s="477"/>
      <c r="O151" s="475"/>
    </row>
    <row r="152" spans="2:15" s="260" customFormat="1" ht="20.25" customHeight="1">
      <c r="B152" s="485"/>
      <c r="C152" s="486"/>
      <c r="D152" s="292">
        <v>5</v>
      </c>
      <c r="E152" s="484" t="s">
        <v>270</v>
      </c>
      <c r="F152" s="484"/>
      <c r="G152" s="296">
        <v>26</v>
      </c>
      <c r="H152" s="296">
        <v>20</v>
      </c>
      <c r="I152" s="296">
        <v>10</v>
      </c>
      <c r="J152" s="296">
        <v>0</v>
      </c>
      <c r="K152" s="294" t="s">
        <v>4379</v>
      </c>
      <c r="L152" s="487"/>
      <c r="M152" s="477"/>
      <c r="N152" s="477"/>
      <c r="O152" s="475"/>
    </row>
    <row r="153" spans="2:15" s="260" customFormat="1" ht="20.25" customHeight="1">
      <c r="B153" s="485" t="s">
        <v>4535</v>
      </c>
      <c r="C153" s="486" t="s">
        <v>4536</v>
      </c>
      <c r="D153" s="292">
        <v>1</v>
      </c>
      <c r="E153" s="491" t="s">
        <v>124</v>
      </c>
      <c r="F153" s="491"/>
      <c r="G153" s="296">
        <v>19</v>
      </c>
      <c r="H153" s="296">
        <v>0</v>
      </c>
      <c r="I153" s="296">
        <v>0</v>
      </c>
      <c r="J153" s="296">
        <v>0</v>
      </c>
      <c r="K153" s="294" t="s">
        <v>4537</v>
      </c>
      <c r="L153" s="487" t="s">
        <v>4538</v>
      </c>
      <c r="M153" s="477" t="s">
        <v>1068</v>
      </c>
      <c r="N153" s="477"/>
      <c r="O153" s="475"/>
    </row>
    <row r="154" spans="2:15" s="260" customFormat="1" ht="20.25" customHeight="1">
      <c r="B154" s="485"/>
      <c r="C154" s="486"/>
      <c r="D154" s="292">
        <v>2</v>
      </c>
      <c r="E154" s="484" t="s">
        <v>270</v>
      </c>
      <c r="F154" s="484"/>
      <c r="G154" s="296">
        <v>23</v>
      </c>
      <c r="H154" s="296">
        <v>0</v>
      </c>
      <c r="I154" s="296">
        <v>0</v>
      </c>
      <c r="J154" s="296">
        <v>0</v>
      </c>
      <c r="K154" s="294" t="s">
        <v>4539</v>
      </c>
      <c r="L154" s="487"/>
      <c r="M154" s="477"/>
      <c r="N154" s="477"/>
      <c r="O154" s="475"/>
    </row>
    <row r="155" spans="2:15" s="260" customFormat="1" ht="20.25" customHeight="1">
      <c r="B155" s="485"/>
      <c r="C155" s="486"/>
      <c r="D155" s="292">
        <v>3</v>
      </c>
      <c r="E155" s="484" t="s">
        <v>270</v>
      </c>
      <c r="F155" s="484"/>
      <c r="G155" s="296">
        <v>27</v>
      </c>
      <c r="H155" s="296">
        <v>0</v>
      </c>
      <c r="I155" s="296">
        <v>0</v>
      </c>
      <c r="J155" s="296">
        <v>0</v>
      </c>
      <c r="K155" s="294" t="s">
        <v>4540</v>
      </c>
      <c r="L155" s="487"/>
      <c r="M155" s="477"/>
      <c r="N155" s="477"/>
      <c r="O155" s="475"/>
    </row>
    <row r="156" spans="2:15" s="260" customFormat="1" ht="20.25" customHeight="1">
      <c r="B156" s="485"/>
      <c r="C156" s="486"/>
      <c r="D156" s="292">
        <v>4</v>
      </c>
      <c r="E156" s="484" t="s">
        <v>270</v>
      </c>
      <c r="F156" s="484"/>
      <c r="G156" s="296">
        <v>31</v>
      </c>
      <c r="H156" s="296">
        <v>0</v>
      </c>
      <c r="I156" s="296">
        <v>0</v>
      </c>
      <c r="J156" s="296">
        <v>0</v>
      </c>
      <c r="K156" s="294" t="s">
        <v>4541</v>
      </c>
      <c r="L156" s="487"/>
      <c r="M156" s="477"/>
      <c r="N156" s="477"/>
      <c r="O156" s="475"/>
    </row>
    <row r="157" spans="2:15" s="260" customFormat="1" ht="20.25" customHeight="1">
      <c r="B157" s="485"/>
      <c r="C157" s="486"/>
      <c r="D157" s="292">
        <v>5</v>
      </c>
      <c r="E157" s="484" t="s">
        <v>270</v>
      </c>
      <c r="F157" s="484"/>
      <c r="G157" s="296">
        <v>35</v>
      </c>
      <c r="H157" s="296">
        <v>0</v>
      </c>
      <c r="I157" s="296">
        <v>0</v>
      </c>
      <c r="J157" s="296">
        <v>0</v>
      </c>
      <c r="K157" s="295" t="s">
        <v>4542</v>
      </c>
      <c r="L157" s="487"/>
      <c r="M157" s="477"/>
      <c r="N157" s="477"/>
      <c r="O157" s="475"/>
    </row>
    <row r="158" spans="2:15" s="260" customFormat="1" ht="49.5" customHeight="1">
      <c r="B158" s="485" t="s">
        <v>4543</v>
      </c>
      <c r="C158" s="486" t="s">
        <v>4544</v>
      </c>
      <c r="D158" s="292">
        <v>1</v>
      </c>
      <c r="E158" s="490" t="s">
        <v>4493</v>
      </c>
      <c r="F158" s="490"/>
      <c r="G158" s="296">
        <v>17</v>
      </c>
      <c r="H158" s="296">
        <v>15</v>
      </c>
      <c r="I158" s="296">
        <v>30</v>
      </c>
      <c r="J158" s="296">
        <v>15</v>
      </c>
      <c r="K158" s="295" t="s">
        <v>4545</v>
      </c>
      <c r="L158" s="489" t="s">
        <v>4546</v>
      </c>
      <c r="M158" s="477" t="s">
        <v>1068</v>
      </c>
      <c r="N158" s="477"/>
      <c r="O158" s="475"/>
    </row>
    <row r="159" spans="2:15" s="260" customFormat="1" ht="49.5" customHeight="1">
      <c r="B159" s="485"/>
      <c r="C159" s="486"/>
      <c r="D159" s="292">
        <v>2</v>
      </c>
      <c r="E159" s="484" t="s">
        <v>270</v>
      </c>
      <c r="F159" s="484"/>
      <c r="G159" s="296">
        <v>21</v>
      </c>
      <c r="H159" s="296">
        <v>17</v>
      </c>
      <c r="I159" s="296">
        <v>30</v>
      </c>
      <c r="J159" s="296">
        <v>15</v>
      </c>
      <c r="K159" s="295" t="s">
        <v>4547</v>
      </c>
      <c r="L159" s="489"/>
      <c r="M159" s="477"/>
      <c r="N159" s="477"/>
      <c r="O159" s="475"/>
    </row>
    <row r="160" spans="2:15" s="260" customFormat="1" ht="49.5" customHeight="1">
      <c r="B160" s="485"/>
      <c r="C160" s="486"/>
      <c r="D160" s="292">
        <v>3</v>
      </c>
      <c r="E160" s="484" t="s">
        <v>270</v>
      </c>
      <c r="F160" s="484"/>
      <c r="G160" s="296">
        <v>25</v>
      </c>
      <c r="H160" s="296">
        <v>20</v>
      </c>
      <c r="I160" s="296">
        <v>30</v>
      </c>
      <c r="J160" s="296">
        <v>15</v>
      </c>
      <c r="K160" s="295" t="s">
        <v>4548</v>
      </c>
      <c r="L160" s="489"/>
      <c r="M160" s="477"/>
      <c r="N160" s="477"/>
      <c r="O160" s="475"/>
    </row>
    <row r="161" spans="2:15" s="260" customFormat="1" ht="49.5" customHeight="1">
      <c r="B161" s="485"/>
      <c r="C161" s="486"/>
      <c r="D161" s="292">
        <v>4</v>
      </c>
      <c r="E161" s="484" t="s">
        <v>270</v>
      </c>
      <c r="F161" s="484"/>
      <c r="G161" s="296">
        <v>29</v>
      </c>
      <c r="H161" s="296">
        <v>21</v>
      </c>
      <c r="I161" s="296">
        <v>30</v>
      </c>
      <c r="J161" s="296">
        <v>15</v>
      </c>
      <c r="K161" s="295" t="s">
        <v>4549</v>
      </c>
      <c r="L161" s="489"/>
      <c r="M161" s="477"/>
      <c r="N161" s="477"/>
      <c r="O161" s="475"/>
    </row>
    <row r="162" spans="2:15" s="260" customFormat="1" ht="49.5" customHeight="1">
      <c r="B162" s="485"/>
      <c r="C162" s="486"/>
      <c r="D162" s="292">
        <v>5</v>
      </c>
      <c r="E162" s="484" t="s">
        <v>270</v>
      </c>
      <c r="F162" s="484"/>
      <c r="G162" s="296">
        <v>33</v>
      </c>
      <c r="H162" s="296">
        <v>23</v>
      </c>
      <c r="I162" s="296">
        <v>30</v>
      </c>
      <c r="J162" s="296">
        <v>15</v>
      </c>
      <c r="K162" s="295" t="s">
        <v>4550</v>
      </c>
      <c r="L162" s="489"/>
      <c r="M162" s="477"/>
      <c r="N162" s="477"/>
      <c r="O162" s="475"/>
    </row>
    <row r="163" spans="2:15" s="260" customFormat="1" ht="54.75" customHeight="1">
      <c r="B163" s="483" t="s">
        <v>4551</v>
      </c>
      <c r="C163" s="486" t="s">
        <v>4552</v>
      </c>
      <c r="D163" s="292">
        <v>1</v>
      </c>
      <c r="E163" s="490" t="s">
        <v>124</v>
      </c>
      <c r="F163" s="490"/>
      <c r="G163" s="296">
        <v>26</v>
      </c>
      <c r="H163" s="296">
        <v>18</v>
      </c>
      <c r="I163" s="296">
        <v>120</v>
      </c>
      <c r="J163" s="296">
        <v>4</v>
      </c>
      <c r="K163" s="295" t="s">
        <v>4553</v>
      </c>
      <c r="L163" s="489" t="s">
        <v>4554</v>
      </c>
      <c r="M163" s="477" t="s">
        <v>1068</v>
      </c>
      <c r="N163" s="477"/>
      <c r="O163" s="483"/>
    </row>
    <row r="164" spans="2:15" s="260" customFormat="1" ht="54.75" customHeight="1">
      <c r="B164" s="483"/>
      <c r="C164" s="486"/>
      <c r="D164" s="292">
        <v>2</v>
      </c>
      <c r="E164" s="484" t="s">
        <v>270</v>
      </c>
      <c r="F164" s="484"/>
      <c r="G164" s="296">
        <v>30</v>
      </c>
      <c r="H164" s="296">
        <v>21</v>
      </c>
      <c r="I164" s="296">
        <v>120</v>
      </c>
      <c r="J164" s="296">
        <v>4</v>
      </c>
      <c r="K164" s="295" t="s">
        <v>4505</v>
      </c>
      <c r="L164" s="489"/>
      <c r="M164" s="477"/>
      <c r="N164" s="477"/>
      <c r="O164" s="483"/>
    </row>
    <row r="165" spans="2:15" s="260" customFormat="1" ht="54.75" customHeight="1">
      <c r="B165" s="483"/>
      <c r="C165" s="486"/>
      <c r="D165" s="292">
        <v>3</v>
      </c>
      <c r="E165" s="484" t="s">
        <v>270</v>
      </c>
      <c r="F165" s="484"/>
      <c r="G165" s="296">
        <v>34</v>
      </c>
      <c r="H165" s="296">
        <v>24</v>
      </c>
      <c r="I165" s="296">
        <v>120</v>
      </c>
      <c r="J165" s="296">
        <v>4</v>
      </c>
      <c r="K165" s="295" t="s">
        <v>4505</v>
      </c>
      <c r="L165" s="489"/>
      <c r="M165" s="477"/>
      <c r="N165" s="477"/>
      <c r="O165" s="483"/>
    </row>
    <row r="166" spans="2:15" s="260" customFormat="1" ht="42" customHeight="1">
      <c r="B166" s="475" t="s">
        <v>4555</v>
      </c>
      <c r="C166" s="486" t="s">
        <v>4556</v>
      </c>
      <c r="D166" s="292">
        <v>1</v>
      </c>
      <c r="E166" s="492" t="s">
        <v>4493</v>
      </c>
      <c r="F166" s="492"/>
      <c r="G166" s="296">
        <v>23</v>
      </c>
      <c r="H166" s="296">
        <v>18</v>
      </c>
      <c r="I166" s="296">
        <v>60</v>
      </c>
      <c r="J166" s="296">
        <v>1200</v>
      </c>
      <c r="K166" s="295" t="s">
        <v>4557</v>
      </c>
      <c r="L166" s="487" t="s">
        <v>4558</v>
      </c>
      <c r="M166" s="477" t="s">
        <v>4559</v>
      </c>
      <c r="N166" s="477"/>
      <c r="O166" s="475"/>
    </row>
    <row r="167" spans="2:15" s="260" customFormat="1" ht="42" customHeight="1">
      <c r="B167" s="475"/>
      <c r="C167" s="486"/>
      <c r="D167" s="292">
        <v>2</v>
      </c>
      <c r="E167" s="484" t="s">
        <v>270</v>
      </c>
      <c r="F167" s="484"/>
      <c r="G167" s="296">
        <v>27</v>
      </c>
      <c r="H167" s="296">
        <v>20</v>
      </c>
      <c r="I167" s="296">
        <v>60</v>
      </c>
      <c r="J167" s="296">
        <v>1200</v>
      </c>
      <c r="K167" s="295" t="s">
        <v>4560</v>
      </c>
      <c r="L167" s="487"/>
      <c r="M167" s="477"/>
      <c r="N167" s="477"/>
      <c r="O167" s="475"/>
    </row>
    <row r="168" spans="2:15" s="260" customFormat="1" ht="42" customHeight="1">
      <c r="B168" s="475"/>
      <c r="C168" s="486"/>
      <c r="D168" s="292">
        <v>3</v>
      </c>
      <c r="E168" s="484" t="s">
        <v>270</v>
      </c>
      <c r="F168" s="484"/>
      <c r="G168" s="296">
        <v>31</v>
      </c>
      <c r="H168" s="296">
        <v>23</v>
      </c>
      <c r="I168" s="296">
        <v>60</v>
      </c>
      <c r="J168" s="296">
        <v>1200</v>
      </c>
      <c r="K168" s="295" t="s">
        <v>4561</v>
      </c>
      <c r="L168" s="487"/>
      <c r="M168" s="477"/>
      <c r="N168" s="477"/>
      <c r="O168" s="475"/>
    </row>
    <row r="169" spans="2:15" s="260" customFormat="1" ht="42" customHeight="1">
      <c r="B169" s="475"/>
      <c r="C169" s="486"/>
      <c r="D169" s="292">
        <v>4</v>
      </c>
      <c r="E169" s="484" t="s">
        <v>270</v>
      </c>
      <c r="F169" s="484"/>
      <c r="G169" s="296">
        <v>35</v>
      </c>
      <c r="H169" s="296">
        <v>24</v>
      </c>
      <c r="I169" s="296">
        <v>60</v>
      </c>
      <c r="J169" s="296">
        <v>1200</v>
      </c>
      <c r="K169" s="295" t="s">
        <v>4562</v>
      </c>
      <c r="L169" s="487"/>
      <c r="M169" s="477"/>
      <c r="N169" s="477"/>
      <c r="O169" s="475"/>
    </row>
    <row r="170" spans="2:15" s="260" customFormat="1" ht="26.25" customHeight="1">
      <c r="B170" s="483" t="s">
        <v>4563</v>
      </c>
      <c r="C170" s="486" t="s">
        <v>4564</v>
      </c>
      <c r="D170" s="292">
        <v>1</v>
      </c>
      <c r="E170" s="492" t="s">
        <v>4493</v>
      </c>
      <c r="F170" s="492"/>
      <c r="G170" s="296">
        <v>29</v>
      </c>
      <c r="H170" s="296">
        <v>21</v>
      </c>
      <c r="I170" s="296">
        <v>20</v>
      </c>
      <c r="J170" s="296">
        <v>5</v>
      </c>
      <c r="K170" s="294" t="s">
        <v>4565</v>
      </c>
      <c r="L170" s="487" t="s">
        <v>4566</v>
      </c>
      <c r="M170" s="477" t="s">
        <v>4559</v>
      </c>
      <c r="N170" s="477"/>
      <c r="O170" s="483"/>
    </row>
    <row r="171" spans="2:15" s="260" customFormat="1" ht="20.25" customHeight="1">
      <c r="B171" s="483"/>
      <c r="C171" s="486"/>
      <c r="D171" s="292">
        <v>2</v>
      </c>
      <c r="E171" s="484" t="s">
        <v>270</v>
      </c>
      <c r="F171" s="484"/>
      <c r="G171" s="296">
        <v>33</v>
      </c>
      <c r="H171" s="296">
        <v>23</v>
      </c>
      <c r="I171" s="296">
        <v>20</v>
      </c>
      <c r="J171" s="296">
        <v>5</v>
      </c>
      <c r="K171" s="294" t="s">
        <v>4565</v>
      </c>
      <c r="L171" s="487"/>
      <c r="M171" s="477"/>
      <c r="N171" s="477"/>
      <c r="O171" s="483"/>
    </row>
    <row r="172" spans="2:15" s="260" customFormat="1" ht="73.5" customHeight="1">
      <c r="B172" s="475" t="s">
        <v>4567</v>
      </c>
      <c r="C172" s="486" t="s">
        <v>4568</v>
      </c>
      <c r="D172" s="292">
        <v>1</v>
      </c>
      <c r="E172" s="492" t="s">
        <v>4493</v>
      </c>
      <c r="F172" s="492"/>
      <c r="G172" s="296">
        <v>28</v>
      </c>
      <c r="H172" s="296">
        <v>21</v>
      </c>
      <c r="I172" s="296">
        <v>300</v>
      </c>
      <c r="J172" s="296">
        <v>20</v>
      </c>
      <c r="K172" s="295" t="s">
        <v>4569</v>
      </c>
      <c r="L172" s="487" t="s">
        <v>4570</v>
      </c>
      <c r="M172" s="477" t="s">
        <v>4559</v>
      </c>
      <c r="N172" s="477"/>
      <c r="O172" s="475"/>
    </row>
    <row r="173" spans="2:15" s="260" customFormat="1" ht="73.5" customHeight="1">
      <c r="B173" s="475"/>
      <c r="C173" s="486"/>
      <c r="D173" s="292">
        <v>2</v>
      </c>
      <c r="E173" s="484" t="s">
        <v>270</v>
      </c>
      <c r="F173" s="484"/>
      <c r="G173" s="296">
        <v>32</v>
      </c>
      <c r="H173" s="296">
        <v>23</v>
      </c>
      <c r="I173" s="296">
        <v>300</v>
      </c>
      <c r="J173" s="296">
        <v>20</v>
      </c>
      <c r="K173" s="295" t="s">
        <v>4571</v>
      </c>
      <c r="L173" s="487"/>
      <c r="M173" s="477"/>
      <c r="N173" s="477"/>
      <c r="O173" s="475"/>
    </row>
    <row r="174" spans="2:15" s="260" customFormat="1" ht="20.25" customHeight="1">
      <c r="B174" s="478" t="s">
        <v>4572</v>
      </c>
      <c r="C174" s="478"/>
      <c r="D174" s="478"/>
      <c r="E174" s="478"/>
      <c r="F174" s="478"/>
      <c r="G174" s="478"/>
      <c r="H174" s="478"/>
      <c r="I174" s="478"/>
      <c r="J174" s="478"/>
      <c r="K174" s="478"/>
      <c r="L174" s="478"/>
      <c r="M174" s="478"/>
      <c r="N174" s="478"/>
      <c r="O174" s="478"/>
    </row>
    <row r="175" spans="2:15" s="260" customFormat="1" ht="20.25" customHeight="1">
      <c r="B175" s="475" t="s">
        <v>4573</v>
      </c>
      <c r="C175" s="486" t="s">
        <v>4574</v>
      </c>
      <c r="D175" s="292">
        <v>1</v>
      </c>
      <c r="E175" s="492" t="s">
        <v>4493</v>
      </c>
      <c r="F175" s="492"/>
      <c r="G175" s="297">
        <v>10</v>
      </c>
      <c r="H175" s="297">
        <v>11</v>
      </c>
      <c r="I175" s="297">
        <v>10</v>
      </c>
      <c r="J175" s="297">
        <v>12</v>
      </c>
      <c r="K175" s="294" t="s">
        <v>4575</v>
      </c>
      <c r="L175" s="487" t="s">
        <v>4576</v>
      </c>
      <c r="M175" s="477" t="s">
        <v>4559</v>
      </c>
      <c r="N175" s="477"/>
      <c r="O175" s="475"/>
    </row>
    <row r="176" spans="2:15" s="260" customFormat="1" ht="20.25" customHeight="1">
      <c r="B176" s="475"/>
      <c r="C176" s="486"/>
      <c r="D176" s="292">
        <v>2</v>
      </c>
      <c r="E176" s="484" t="s">
        <v>270</v>
      </c>
      <c r="F176" s="484"/>
      <c r="G176" s="297">
        <v>14</v>
      </c>
      <c r="H176" s="297">
        <v>14</v>
      </c>
      <c r="I176" s="297">
        <v>10</v>
      </c>
      <c r="J176" s="297">
        <v>12</v>
      </c>
      <c r="K176" s="294" t="s">
        <v>4577</v>
      </c>
      <c r="L176" s="487"/>
      <c r="M176" s="477"/>
      <c r="N176" s="477"/>
      <c r="O176" s="475"/>
    </row>
    <row r="177" spans="2:15" s="260" customFormat="1" ht="20.25" customHeight="1">
      <c r="B177" s="475"/>
      <c r="C177" s="486"/>
      <c r="D177" s="292">
        <v>3</v>
      </c>
      <c r="E177" s="484" t="s">
        <v>270</v>
      </c>
      <c r="F177" s="484"/>
      <c r="G177" s="297">
        <v>18</v>
      </c>
      <c r="H177" s="297">
        <v>15</v>
      </c>
      <c r="I177" s="297">
        <v>10</v>
      </c>
      <c r="J177" s="297">
        <v>12</v>
      </c>
      <c r="K177" s="294" t="s">
        <v>4565</v>
      </c>
      <c r="L177" s="487"/>
      <c r="M177" s="477"/>
      <c r="N177" s="477"/>
      <c r="O177" s="475"/>
    </row>
    <row r="178" spans="2:15" s="260" customFormat="1" ht="20.25" customHeight="1">
      <c r="B178" s="475"/>
      <c r="C178" s="486"/>
      <c r="D178" s="292">
        <v>4</v>
      </c>
      <c r="E178" s="484" t="s">
        <v>270</v>
      </c>
      <c r="F178" s="484"/>
      <c r="G178" s="297">
        <v>22</v>
      </c>
      <c r="H178" s="297">
        <v>18</v>
      </c>
      <c r="I178" s="297">
        <v>10</v>
      </c>
      <c r="J178" s="297">
        <v>12</v>
      </c>
      <c r="K178" s="294" t="s">
        <v>4578</v>
      </c>
      <c r="L178" s="487"/>
      <c r="M178" s="477"/>
      <c r="N178" s="477"/>
      <c r="O178" s="475"/>
    </row>
    <row r="179" spans="2:15" s="260" customFormat="1" ht="20.25" customHeight="1">
      <c r="B179" s="475"/>
      <c r="C179" s="486"/>
      <c r="D179" s="292">
        <v>5</v>
      </c>
      <c r="E179" s="484" t="s">
        <v>270</v>
      </c>
      <c r="F179" s="484"/>
      <c r="G179" s="297">
        <v>26</v>
      </c>
      <c r="H179" s="297">
        <v>20</v>
      </c>
      <c r="I179" s="297">
        <v>10</v>
      </c>
      <c r="J179" s="297">
        <v>12</v>
      </c>
      <c r="K179" s="294" t="s">
        <v>4579</v>
      </c>
      <c r="L179" s="487"/>
      <c r="M179" s="477"/>
      <c r="N179" s="477"/>
      <c r="O179" s="475"/>
    </row>
    <row r="180" spans="2:15" s="260" customFormat="1" ht="20.25" customHeight="1">
      <c r="B180" s="475" t="s">
        <v>4580</v>
      </c>
      <c r="C180" s="486" t="s">
        <v>4581</v>
      </c>
      <c r="D180" s="292">
        <v>1</v>
      </c>
      <c r="E180" s="492" t="s">
        <v>4493</v>
      </c>
      <c r="F180" s="492"/>
      <c r="G180" s="297">
        <v>19</v>
      </c>
      <c r="H180" s="297">
        <v>0</v>
      </c>
      <c r="I180" s="297">
        <v>0</v>
      </c>
      <c r="J180" s="297">
        <v>0</v>
      </c>
      <c r="K180" s="294" t="s">
        <v>4537</v>
      </c>
      <c r="L180" s="487" t="s">
        <v>4582</v>
      </c>
      <c r="M180" s="477" t="s">
        <v>4559</v>
      </c>
      <c r="N180" s="477"/>
      <c r="O180" s="475"/>
    </row>
    <row r="181" spans="2:15" s="260" customFormat="1" ht="20.25" customHeight="1">
      <c r="B181" s="475"/>
      <c r="C181" s="486"/>
      <c r="D181" s="292">
        <v>2</v>
      </c>
      <c r="E181" s="484" t="s">
        <v>270</v>
      </c>
      <c r="F181" s="484"/>
      <c r="G181" s="297">
        <v>23</v>
      </c>
      <c r="H181" s="297">
        <v>0</v>
      </c>
      <c r="I181" s="297">
        <v>0</v>
      </c>
      <c r="J181" s="297">
        <v>0</v>
      </c>
      <c r="K181" s="294" t="s">
        <v>4539</v>
      </c>
      <c r="L181" s="487"/>
      <c r="M181" s="477"/>
      <c r="N181" s="477"/>
      <c r="O181" s="475"/>
    </row>
    <row r="182" spans="2:15" s="260" customFormat="1" ht="20.25" customHeight="1">
      <c r="B182" s="475"/>
      <c r="C182" s="486"/>
      <c r="D182" s="292">
        <v>3</v>
      </c>
      <c r="E182" s="484" t="s">
        <v>270</v>
      </c>
      <c r="F182" s="484"/>
      <c r="G182" s="297">
        <v>27</v>
      </c>
      <c r="H182" s="297">
        <v>0</v>
      </c>
      <c r="I182" s="297">
        <v>0</v>
      </c>
      <c r="J182" s="297">
        <v>0</v>
      </c>
      <c r="K182" s="294" t="s">
        <v>4540</v>
      </c>
      <c r="L182" s="487"/>
      <c r="M182" s="477"/>
      <c r="N182" s="477"/>
      <c r="O182" s="475"/>
    </row>
    <row r="183" spans="2:15" s="260" customFormat="1" ht="20.25" customHeight="1">
      <c r="B183" s="475"/>
      <c r="C183" s="486"/>
      <c r="D183" s="292">
        <v>4</v>
      </c>
      <c r="E183" s="484" t="s">
        <v>270</v>
      </c>
      <c r="F183" s="484"/>
      <c r="G183" s="297">
        <v>31</v>
      </c>
      <c r="H183" s="297">
        <v>0</v>
      </c>
      <c r="I183" s="297">
        <v>0</v>
      </c>
      <c r="J183" s="297">
        <v>0</v>
      </c>
      <c r="K183" s="294" t="s">
        <v>4541</v>
      </c>
      <c r="L183" s="487"/>
      <c r="M183" s="477"/>
      <c r="N183" s="477"/>
      <c r="O183" s="475"/>
    </row>
    <row r="184" spans="2:15" s="260" customFormat="1" ht="20.25" customHeight="1">
      <c r="B184" s="475"/>
      <c r="C184" s="486"/>
      <c r="D184" s="292">
        <v>5</v>
      </c>
      <c r="E184" s="484" t="s">
        <v>270</v>
      </c>
      <c r="F184" s="484"/>
      <c r="G184" s="297">
        <v>35</v>
      </c>
      <c r="H184" s="297">
        <v>0</v>
      </c>
      <c r="I184" s="297">
        <v>0</v>
      </c>
      <c r="J184" s="297">
        <v>0</v>
      </c>
      <c r="K184" s="295" t="s">
        <v>4542</v>
      </c>
      <c r="L184" s="487"/>
      <c r="M184" s="477"/>
      <c r="N184" s="477"/>
      <c r="O184" s="475"/>
    </row>
    <row r="185" spans="2:15" s="260" customFormat="1" ht="57" customHeight="1">
      <c r="B185" s="475" t="s">
        <v>4583</v>
      </c>
      <c r="C185" s="486" t="s">
        <v>4584</v>
      </c>
      <c r="D185" s="292">
        <v>1</v>
      </c>
      <c r="E185" s="493" t="s">
        <v>4493</v>
      </c>
      <c r="F185" s="493"/>
      <c r="G185" s="297">
        <v>26</v>
      </c>
      <c r="H185" s="297">
        <v>20</v>
      </c>
      <c r="I185" s="297">
        <v>90</v>
      </c>
      <c r="J185" s="297">
        <v>7</v>
      </c>
      <c r="K185" s="295" t="s">
        <v>4505</v>
      </c>
      <c r="L185" s="487" t="s">
        <v>4585</v>
      </c>
      <c r="M185" s="477" t="s">
        <v>4559</v>
      </c>
      <c r="N185" s="477"/>
      <c r="O185" s="475"/>
    </row>
    <row r="186" spans="2:15" s="260" customFormat="1" ht="59.25" customHeight="1">
      <c r="B186" s="475"/>
      <c r="C186" s="486"/>
      <c r="D186" s="292">
        <v>2</v>
      </c>
      <c r="E186" s="484" t="s">
        <v>270</v>
      </c>
      <c r="F186" s="484"/>
      <c r="G186" s="297">
        <v>30</v>
      </c>
      <c r="H186" s="297">
        <v>21</v>
      </c>
      <c r="I186" s="297">
        <v>90</v>
      </c>
      <c r="J186" s="297">
        <v>7</v>
      </c>
      <c r="K186" s="295" t="s">
        <v>4505</v>
      </c>
      <c r="L186" s="487"/>
      <c r="M186" s="477"/>
      <c r="N186" s="477"/>
      <c r="O186" s="475"/>
    </row>
    <row r="187" spans="2:15" s="260" customFormat="1" ht="59.25" customHeight="1">
      <c r="B187" s="475"/>
      <c r="C187" s="486"/>
      <c r="D187" s="292">
        <v>3</v>
      </c>
      <c r="E187" s="484" t="s">
        <v>270</v>
      </c>
      <c r="F187" s="484"/>
      <c r="G187" s="297">
        <v>34</v>
      </c>
      <c r="H187" s="297">
        <v>24</v>
      </c>
      <c r="I187" s="297">
        <v>90</v>
      </c>
      <c r="J187" s="297">
        <v>7</v>
      </c>
      <c r="K187" s="295" t="s">
        <v>4505</v>
      </c>
      <c r="L187" s="487"/>
      <c r="M187" s="477"/>
      <c r="N187" s="477"/>
      <c r="O187" s="475"/>
    </row>
    <row r="188" spans="2:15" s="260" customFormat="1" ht="20.25" customHeight="1">
      <c r="B188" s="475" t="s">
        <v>4586</v>
      </c>
      <c r="C188" s="486" t="s">
        <v>4587</v>
      </c>
      <c r="D188" s="292">
        <v>1</v>
      </c>
      <c r="E188" s="493" t="s">
        <v>4493</v>
      </c>
      <c r="F188" s="493"/>
      <c r="G188" s="297">
        <v>17</v>
      </c>
      <c r="H188" s="297">
        <v>15</v>
      </c>
      <c r="I188" s="297">
        <v>40</v>
      </c>
      <c r="J188" s="297">
        <v>0</v>
      </c>
      <c r="K188" s="294" t="s">
        <v>4379</v>
      </c>
      <c r="L188" s="487" t="s">
        <v>4588</v>
      </c>
      <c r="M188" s="477" t="s">
        <v>4559</v>
      </c>
      <c r="N188" s="477"/>
      <c r="O188" s="475"/>
    </row>
    <row r="189" spans="2:15" s="260" customFormat="1" ht="20.25" customHeight="1">
      <c r="B189" s="475"/>
      <c r="C189" s="486"/>
      <c r="D189" s="292">
        <v>2</v>
      </c>
      <c r="E189" s="484" t="s">
        <v>270</v>
      </c>
      <c r="F189" s="484"/>
      <c r="G189" s="297">
        <v>21</v>
      </c>
      <c r="H189" s="297">
        <v>17</v>
      </c>
      <c r="I189" s="297">
        <v>40</v>
      </c>
      <c r="J189" s="297">
        <v>0</v>
      </c>
      <c r="K189" s="294" t="s">
        <v>4379</v>
      </c>
      <c r="L189" s="487"/>
      <c r="M189" s="477"/>
      <c r="N189" s="477"/>
      <c r="O189" s="475"/>
    </row>
    <row r="190" spans="2:15" s="260" customFormat="1" ht="20.25" customHeight="1">
      <c r="B190" s="475"/>
      <c r="C190" s="486"/>
      <c r="D190" s="292">
        <v>3</v>
      </c>
      <c r="E190" s="484" t="s">
        <v>270</v>
      </c>
      <c r="F190" s="484"/>
      <c r="G190" s="297">
        <v>25</v>
      </c>
      <c r="H190" s="297">
        <v>20</v>
      </c>
      <c r="I190" s="297">
        <v>40</v>
      </c>
      <c r="J190" s="297">
        <v>0</v>
      </c>
      <c r="K190" s="294" t="s">
        <v>4379</v>
      </c>
      <c r="L190" s="487"/>
      <c r="M190" s="477"/>
      <c r="N190" s="477"/>
      <c r="O190" s="475"/>
    </row>
    <row r="191" spans="2:15" s="260" customFormat="1" ht="20.25" customHeight="1">
      <c r="B191" s="475"/>
      <c r="C191" s="486"/>
      <c r="D191" s="292">
        <v>4</v>
      </c>
      <c r="E191" s="484" t="s">
        <v>270</v>
      </c>
      <c r="F191" s="484"/>
      <c r="G191" s="297">
        <v>29</v>
      </c>
      <c r="H191" s="297">
        <v>21</v>
      </c>
      <c r="I191" s="297">
        <v>40</v>
      </c>
      <c r="J191" s="297">
        <v>0</v>
      </c>
      <c r="K191" s="294" t="s">
        <v>4379</v>
      </c>
      <c r="L191" s="487"/>
      <c r="M191" s="477"/>
      <c r="N191" s="477"/>
      <c r="O191" s="475"/>
    </row>
    <row r="192" spans="2:15" s="260" customFormat="1" ht="20.25" customHeight="1">
      <c r="B192" s="475"/>
      <c r="C192" s="486"/>
      <c r="D192" s="292">
        <v>5</v>
      </c>
      <c r="E192" s="484" t="s">
        <v>270</v>
      </c>
      <c r="F192" s="484"/>
      <c r="G192" s="297">
        <v>33</v>
      </c>
      <c r="H192" s="297">
        <v>23</v>
      </c>
      <c r="I192" s="297">
        <v>40</v>
      </c>
      <c r="J192" s="297">
        <v>0</v>
      </c>
      <c r="K192" s="294" t="s">
        <v>4379</v>
      </c>
      <c r="L192" s="487"/>
      <c r="M192" s="477"/>
      <c r="N192" s="477"/>
      <c r="O192" s="475"/>
    </row>
    <row r="193" spans="2:15" s="260" customFormat="1" ht="42.75" customHeight="1">
      <c r="B193" s="475" t="s">
        <v>4589</v>
      </c>
      <c r="C193" s="486" t="s">
        <v>4556</v>
      </c>
      <c r="D193" s="292">
        <v>1</v>
      </c>
      <c r="E193" s="493" t="s">
        <v>124</v>
      </c>
      <c r="F193" s="493"/>
      <c r="G193" s="297">
        <v>23</v>
      </c>
      <c r="H193" s="297">
        <v>18</v>
      </c>
      <c r="I193" s="297">
        <v>60</v>
      </c>
      <c r="J193" s="297">
        <v>1200</v>
      </c>
      <c r="K193" s="295" t="s">
        <v>4590</v>
      </c>
      <c r="L193" s="487" t="s">
        <v>4558</v>
      </c>
      <c r="M193" s="477" t="s">
        <v>4559</v>
      </c>
      <c r="N193" s="477"/>
      <c r="O193" s="475"/>
    </row>
    <row r="194" spans="2:15" s="260" customFormat="1" ht="42.75" customHeight="1">
      <c r="B194" s="475"/>
      <c r="C194" s="486"/>
      <c r="D194" s="292">
        <v>2</v>
      </c>
      <c r="E194" s="484" t="s">
        <v>270</v>
      </c>
      <c r="F194" s="484"/>
      <c r="G194" s="297">
        <v>27</v>
      </c>
      <c r="H194" s="297">
        <v>20</v>
      </c>
      <c r="I194" s="297">
        <v>60</v>
      </c>
      <c r="J194" s="297">
        <v>1200</v>
      </c>
      <c r="K194" s="295" t="s">
        <v>4591</v>
      </c>
      <c r="L194" s="487"/>
      <c r="M194" s="477"/>
      <c r="N194" s="477"/>
      <c r="O194" s="475"/>
    </row>
    <row r="195" spans="2:15" s="260" customFormat="1" ht="42.75" customHeight="1">
      <c r="B195" s="475"/>
      <c r="C195" s="486"/>
      <c r="D195" s="292">
        <v>3</v>
      </c>
      <c r="E195" s="484" t="s">
        <v>270</v>
      </c>
      <c r="F195" s="484"/>
      <c r="G195" s="297">
        <v>31</v>
      </c>
      <c r="H195" s="297">
        <v>23</v>
      </c>
      <c r="I195" s="297">
        <v>60</v>
      </c>
      <c r="J195" s="297">
        <v>1200</v>
      </c>
      <c r="K195" s="295" t="s">
        <v>4416</v>
      </c>
      <c r="L195" s="487"/>
      <c r="M195" s="477"/>
      <c r="N195" s="477"/>
      <c r="O195" s="475"/>
    </row>
    <row r="196" spans="2:15" s="260" customFormat="1" ht="42.75" customHeight="1">
      <c r="B196" s="475"/>
      <c r="C196" s="486"/>
      <c r="D196" s="292">
        <v>4</v>
      </c>
      <c r="E196" s="484" t="s">
        <v>270</v>
      </c>
      <c r="F196" s="484"/>
      <c r="G196" s="297">
        <v>35</v>
      </c>
      <c r="H196" s="297">
        <v>24</v>
      </c>
      <c r="I196" s="297">
        <v>60</v>
      </c>
      <c r="J196" s="297">
        <v>1200</v>
      </c>
      <c r="K196" s="295" t="s">
        <v>4592</v>
      </c>
      <c r="L196" s="487"/>
      <c r="M196" s="477"/>
      <c r="N196" s="477"/>
      <c r="O196" s="475"/>
    </row>
    <row r="197" spans="2:15" s="260" customFormat="1" ht="40.5" customHeight="1">
      <c r="B197" s="475" t="s">
        <v>4593</v>
      </c>
      <c r="C197" s="486" t="s">
        <v>4594</v>
      </c>
      <c r="D197" s="292">
        <v>1</v>
      </c>
      <c r="E197" s="494" t="s">
        <v>124</v>
      </c>
      <c r="F197" s="494"/>
      <c r="G197" s="297">
        <v>29</v>
      </c>
      <c r="H197" s="297">
        <v>21</v>
      </c>
      <c r="I197" s="297">
        <v>20</v>
      </c>
      <c r="J197" s="297">
        <v>5</v>
      </c>
      <c r="K197" s="295" t="s">
        <v>4595</v>
      </c>
      <c r="L197" s="487" t="s">
        <v>4596</v>
      </c>
      <c r="M197" s="477" t="s">
        <v>4559</v>
      </c>
      <c r="N197" s="477"/>
      <c r="O197" s="475"/>
    </row>
    <row r="198" spans="2:15" s="260" customFormat="1" ht="40.5" customHeight="1">
      <c r="B198" s="475"/>
      <c r="C198" s="486"/>
      <c r="D198" s="292">
        <v>2</v>
      </c>
      <c r="E198" s="484" t="s">
        <v>270</v>
      </c>
      <c r="F198" s="484"/>
      <c r="G198" s="297">
        <v>33</v>
      </c>
      <c r="H198" s="297">
        <v>23</v>
      </c>
      <c r="I198" s="297">
        <v>20</v>
      </c>
      <c r="J198" s="297">
        <v>5</v>
      </c>
      <c r="K198" s="295" t="s">
        <v>4597</v>
      </c>
      <c r="L198" s="487"/>
      <c r="M198" s="477"/>
      <c r="N198" s="477"/>
      <c r="O198" s="475"/>
    </row>
    <row r="199" spans="2:15" s="260" customFormat="1" ht="75" customHeight="1">
      <c r="B199" s="475" t="s">
        <v>4598</v>
      </c>
      <c r="C199" s="486" t="s">
        <v>4568</v>
      </c>
      <c r="D199" s="292">
        <v>1</v>
      </c>
      <c r="E199" s="494" t="s">
        <v>124</v>
      </c>
      <c r="F199" s="494"/>
      <c r="G199" s="297">
        <v>28</v>
      </c>
      <c r="H199" s="297">
        <v>21</v>
      </c>
      <c r="I199" s="297">
        <v>300</v>
      </c>
      <c r="J199" s="297">
        <v>20</v>
      </c>
      <c r="K199" s="295" t="s">
        <v>4599</v>
      </c>
      <c r="L199" s="487" t="s">
        <v>4570</v>
      </c>
      <c r="M199" s="477" t="s">
        <v>4559</v>
      </c>
      <c r="N199" s="477"/>
      <c r="O199" s="475"/>
    </row>
    <row r="200" spans="2:15" s="260" customFormat="1" ht="75" customHeight="1">
      <c r="B200" s="475"/>
      <c r="C200" s="486"/>
      <c r="D200" s="292">
        <v>2</v>
      </c>
      <c r="E200" s="484" t="s">
        <v>270</v>
      </c>
      <c r="F200" s="484"/>
      <c r="G200" s="297">
        <v>32</v>
      </c>
      <c r="H200" s="297">
        <v>23</v>
      </c>
      <c r="I200" s="297">
        <v>300</v>
      </c>
      <c r="J200" s="297">
        <v>20</v>
      </c>
      <c r="K200" s="295" t="s">
        <v>4600</v>
      </c>
      <c r="L200" s="487"/>
      <c r="M200" s="477"/>
      <c r="N200" s="477"/>
      <c r="O200" s="475"/>
    </row>
    <row r="201" spans="2:15" s="260" customFormat="1" ht="20.25" customHeight="1">
      <c r="B201" s="478" t="s">
        <v>4601</v>
      </c>
      <c r="C201" s="478"/>
      <c r="D201" s="478"/>
      <c r="E201" s="478"/>
      <c r="F201" s="478"/>
      <c r="G201" s="478"/>
      <c r="H201" s="478"/>
      <c r="I201" s="478"/>
      <c r="J201" s="478"/>
      <c r="K201" s="478"/>
      <c r="L201" s="478"/>
      <c r="M201" s="478"/>
      <c r="N201" s="478"/>
      <c r="O201" s="478"/>
    </row>
    <row r="202" spans="2:15" s="260" customFormat="1" ht="20.25" customHeight="1">
      <c r="B202" s="475" t="s">
        <v>4602</v>
      </c>
      <c r="C202" s="486" t="s">
        <v>4603</v>
      </c>
      <c r="D202" s="292">
        <v>1</v>
      </c>
      <c r="E202" s="494" t="s">
        <v>124</v>
      </c>
      <c r="F202" s="494"/>
      <c r="G202" s="298">
        <v>1</v>
      </c>
      <c r="H202" s="298">
        <v>6</v>
      </c>
      <c r="I202" s="298">
        <v>8</v>
      </c>
      <c r="J202" s="298">
        <v>0</v>
      </c>
      <c r="K202" s="294" t="s">
        <v>4379</v>
      </c>
      <c r="L202" s="487" t="s">
        <v>4604</v>
      </c>
      <c r="M202" s="477" t="s">
        <v>4559</v>
      </c>
      <c r="N202" s="477"/>
      <c r="O202" s="475"/>
    </row>
    <row r="203" spans="2:15" s="260" customFormat="1" ht="20.25" customHeight="1">
      <c r="B203" s="475"/>
      <c r="C203" s="486"/>
      <c r="D203" s="292">
        <v>2</v>
      </c>
      <c r="E203" s="484" t="s">
        <v>270</v>
      </c>
      <c r="F203" s="484"/>
      <c r="G203" s="298">
        <v>3</v>
      </c>
      <c r="H203" s="298">
        <v>8</v>
      </c>
      <c r="I203" s="298">
        <v>8</v>
      </c>
      <c r="J203" s="298">
        <v>0</v>
      </c>
      <c r="K203" s="294" t="s">
        <v>4379</v>
      </c>
      <c r="L203" s="487"/>
      <c r="M203" s="477"/>
      <c r="N203" s="477"/>
      <c r="O203" s="475"/>
    </row>
    <row r="204" spans="2:15" s="260" customFormat="1" ht="20.25" customHeight="1">
      <c r="B204" s="475"/>
      <c r="C204" s="486"/>
      <c r="D204" s="292">
        <v>3</v>
      </c>
      <c r="E204" s="484" t="s">
        <v>270</v>
      </c>
      <c r="F204" s="484"/>
      <c r="G204" s="298">
        <v>5</v>
      </c>
      <c r="H204" s="298">
        <v>9</v>
      </c>
      <c r="I204" s="298">
        <v>8</v>
      </c>
      <c r="J204" s="298">
        <v>0</v>
      </c>
      <c r="K204" s="294" t="s">
        <v>4379</v>
      </c>
      <c r="L204" s="487"/>
      <c r="M204" s="477"/>
      <c r="N204" s="477"/>
      <c r="O204" s="475"/>
    </row>
    <row r="205" spans="2:15" s="260" customFormat="1" ht="20.25" customHeight="1">
      <c r="B205" s="475"/>
      <c r="C205" s="486"/>
      <c r="D205" s="292">
        <v>4</v>
      </c>
      <c r="E205" s="484" t="s">
        <v>270</v>
      </c>
      <c r="F205" s="484"/>
      <c r="G205" s="298">
        <v>7</v>
      </c>
      <c r="H205" s="298">
        <v>11</v>
      </c>
      <c r="I205" s="298">
        <v>8</v>
      </c>
      <c r="J205" s="298">
        <v>0</v>
      </c>
      <c r="K205" s="294" t="s">
        <v>4379</v>
      </c>
      <c r="L205" s="487"/>
      <c r="M205" s="477"/>
      <c r="N205" s="477"/>
      <c r="O205" s="475"/>
    </row>
    <row r="206" spans="2:15" s="260" customFormat="1" ht="20.25" customHeight="1">
      <c r="B206" s="475"/>
      <c r="C206" s="486"/>
      <c r="D206" s="292">
        <v>5</v>
      </c>
      <c r="E206" s="484" t="s">
        <v>270</v>
      </c>
      <c r="F206" s="484"/>
      <c r="G206" s="298">
        <v>9</v>
      </c>
      <c r="H206" s="298">
        <v>12</v>
      </c>
      <c r="I206" s="298">
        <v>8</v>
      </c>
      <c r="J206" s="298">
        <v>0</v>
      </c>
      <c r="K206" s="294" t="s">
        <v>4379</v>
      </c>
      <c r="L206" s="487"/>
      <c r="M206" s="477"/>
      <c r="N206" s="477"/>
      <c r="O206" s="475"/>
    </row>
    <row r="207" spans="2:15" s="260" customFormat="1" ht="20.25" customHeight="1">
      <c r="B207" s="485" t="s">
        <v>4605</v>
      </c>
      <c r="C207" s="486" t="s">
        <v>4606</v>
      </c>
      <c r="D207" s="292">
        <v>1</v>
      </c>
      <c r="E207" s="495" t="s">
        <v>124</v>
      </c>
      <c r="F207" s="495"/>
      <c r="G207" s="298">
        <v>3</v>
      </c>
      <c r="H207" s="298">
        <v>6</v>
      </c>
      <c r="I207" s="298">
        <v>13</v>
      </c>
      <c r="J207" s="298">
        <v>10</v>
      </c>
      <c r="K207" s="294" t="s">
        <v>4565</v>
      </c>
      <c r="L207" s="487" t="s">
        <v>4607</v>
      </c>
      <c r="M207" s="477" t="s">
        <v>4559</v>
      </c>
      <c r="N207" s="477"/>
      <c r="O207" s="485"/>
    </row>
    <row r="208" spans="2:15" s="260" customFormat="1" ht="20.25" customHeight="1">
      <c r="B208" s="485"/>
      <c r="C208" s="486"/>
      <c r="D208" s="292">
        <v>2</v>
      </c>
      <c r="E208" s="484" t="s">
        <v>270</v>
      </c>
      <c r="F208" s="484"/>
      <c r="G208" s="298">
        <v>6</v>
      </c>
      <c r="H208" s="298">
        <v>8</v>
      </c>
      <c r="I208" s="298">
        <v>13</v>
      </c>
      <c r="J208" s="298">
        <v>10</v>
      </c>
      <c r="K208" s="294" t="s">
        <v>4578</v>
      </c>
      <c r="L208" s="487"/>
      <c r="M208" s="477"/>
      <c r="N208" s="477"/>
      <c r="O208" s="485"/>
    </row>
    <row r="209" spans="2:15" s="260" customFormat="1" ht="20.25" customHeight="1">
      <c r="B209" s="485"/>
      <c r="C209" s="486"/>
      <c r="D209" s="292">
        <v>3</v>
      </c>
      <c r="E209" s="484" t="s">
        <v>270</v>
      </c>
      <c r="F209" s="484"/>
      <c r="G209" s="298">
        <v>9</v>
      </c>
      <c r="H209" s="298">
        <v>9</v>
      </c>
      <c r="I209" s="298">
        <v>13</v>
      </c>
      <c r="J209" s="298">
        <v>10</v>
      </c>
      <c r="K209" s="294" t="s">
        <v>4579</v>
      </c>
      <c r="L209" s="487"/>
      <c r="M209" s="477"/>
      <c r="N209" s="477"/>
      <c r="O209" s="485"/>
    </row>
    <row r="210" spans="2:15" s="260" customFormat="1" ht="20.25" customHeight="1">
      <c r="B210" s="485"/>
      <c r="C210" s="486"/>
      <c r="D210" s="292">
        <v>4</v>
      </c>
      <c r="E210" s="484" t="s">
        <v>270</v>
      </c>
      <c r="F210" s="484"/>
      <c r="G210" s="298">
        <v>12</v>
      </c>
      <c r="H210" s="298">
        <v>11</v>
      </c>
      <c r="I210" s="298">
        <v>13</v>
      </c>
      <c r="J210" s="298">
        <v>10</v>
      </c>
      <c r="K210" s="294" t="s">
        <v>4608</v>
      </c>
      <c r="L210" s="487"/>
      <c r="M210" s="477"/>
      <c r="N210" s="477"/>
      <c r="O210" s="485"/>
    </row>
    <row r="211" spans="2:15" s="260" customFormat="1" ht="20.25" customHeight="1">
      <c r="B211" s="485"/>
      <c r="C211" s="486"/>
      <c r="D211" s="292">
        <v>5</v>
      </c>
      <c r="E211" s="484" t="s">
        <v>270</v>
      </c>
      <c r="F211" s="484"/>
      <c r="G211" s="298">
        <v>15</v>
      </c>
      <c r="H211" s="298">
        <v>12</v>
      </c>
      <c r="I211" s="298">
        <v>13</v>
      </c>
      <c r="J211" s="298">
        <v>10</v>
      </c>
      <c r="K211" s="294" t="s">
        <v>4609</v>
      </c>
      <c r="L211" s="487"/>
      <c r="M211" s="477"/>
      <c r="N211" s="477"/>
      <c r="O211" s="485"/>
    </row>
    <row r="212" spans="2:15" s="260" customFormat="1" ht="20.25" customHeight="1">
      <c r="B212" s="475" t="s">
        <v>4610</v>
      </c>
      <c r="C212" s="486" t="s">
        <v>4611</v>
      </c>
      <c r="D212" s="292">
        <v>1</v>
      </c>
      <c r="E212" s="495" t="s">
        <v>124</v>
      </c>
      <c r="F212" s="495"/>
      <c r="G212" s="298">
        <v>2</v>
      </c>
      <c r="H212" s="298">
        <v>0</v>
      </c>
      <c r="I212" s="298">
        <v>0</v>
      </c>
      <c r="J212" s="298">
        <v>0</v>
      </c>
      <c r="K212" s="294" t="s">
        <v>4612</v>
      </c>
      <c r="L212" s="487" t="s">
        <v>4613</v>
      </c>
      <c r="M212" s="477" t="s">
        <v>4559</v>
      </c>
      <c r="N212" s="477"/>
      <c r="O212" s="475"/>
    </row>
    <row r="213" spans="2:15" s="260" customFormat="1" ht="20.25" customHeight="1">
      <c r="B213" s="475"/>
      <c r="C213" s="486"/>
      <c r="D213" s="292">
        <v>2</v>
      </c>
      <c r="E213" s="484" t="s">
        <v>270</v>
      </c>
      <c r="F213" s="484"/>
      <c r="G213" s="298">
        <v>7</v>
      </c>
      <c r="H213" s="298">
        <v>0</v>
      </c>
      <c r="I213" s="298">
        <v>0</v>
      </c>
      <c r="J213" s="298">
        <v>0</v>
      </c>
      <c r="K213" s="294" t="s">
        <v>4614</v>
      </c>
      <c r="L213" s="487"/>
      <c r="M213" s="477"/>
      <c r="N213" s="477"/>
      <c r="O213" s="475"/>
    </row>
    <row r="214" spans="2:15" s="260" customFormat="1" ht="20.25" customHeight="1">
      <c r="B214" s="475"/>
      <c r="C214" s="486"/>
      <c r="D214" s="292">
        <v>3</v>
      </c>
      <c r="E214" s="484" t="s">
        <v>270</v>
      </c>
      <c r="F214" s="484"/>
      <c r="G214" s="298">
        <v>12</v>
      </c>
      <c r="H214" s="298">
        <v>0</v>
      </c>
      <c r="I214" s="298">
        <v>0</v>
      </c>
      <c r="J214" s="298">
        <v>0</v>
      </c>
      <c r="K214" s="294" t="s">
        <v>4615</v>
      </c>
      <c r="L214" s="487"/>
      <c r="M214" s="477"/>
      <c r="N214" s="477"/>
      <c r="O214" s="475"/>
    </row>
    <row r="215" spans="2:15" s="260" customFormat="1" ht="20.25" customHeight="1">
      <c r="B215" s="475"/>
      <c r="C215" s="486"/>
      <c r="D215" s="292">
        <v>4</v>
      </c>
      <c r="E215" s="484" t="s">
        <v>270</v>
      </c>
      <c r="F215" s="484"/>
      <c r="G215" s="298">
        <v>17</v>
      </c>
      <c r="H215" s="298">
        <v>0</v>
      </c>
      <c r="I215" s="298">
        <v>0</v>
      </c>
      <c r="J215" s="298">
        <v>0</v>
      </c>
      <c r="K215" s="294" t="s">
        <v>4616</v>
      </c>
      <c r="L215" s="487"/>
      <c r="M215" s="477"/>
      <c r="N215" s="477"/>
      <c r="O215" s="475"/>
    </row>
    <row r="216" spans="2:15" s="260" customFormat="1" ht="20.25" customHeight="1">
      <c r="B216" s="475"/>
      <c r="C216" s="486"/>
      <c r="D216" s="292">
        <v>5</v>
      </c>
      <c r="E216" s="484" t="s">
        <v>270</v>
      </c>
      <c r="F216" s="484"/>
      <c r="G216" s="298">
        <v>22</v>
      </c>
      <c r="H216" s="298">
        <v>0</v>
      </c>
      <c r="I216" s="298">
        <v>0</v>
      </c>
      <c r="J216" s="298">
        <v>0</v>
      </c>
      <c r="K216" s="294" t="s">
        <v>4617</v>
      </c>
      <c r="L216" s="487"/>
      <c r="M216" s="477"/>
      <c r="N216" s="477"/>
      <c r="O216" s="475"/>
    </row>
    <row r="217" spans="2:15" s="260" customFormat="1" ht="20.25" customHeight="1">
      <c r="B217" s="485" t="s">
        <v>4618</v>
      </c>
      <c r="C217" s="486" t="s">
        <v>4619</v>
      </c>
      <c r="D217" s="292">
        <v>1</v>
      </c>
      <c r="E217" s="495" t="s">
        <v>124</v>
      </c>
      <c r="F217" s="495"/>
      <c r="G217" s="298">
        <v>4</v>
      </c>
      <c r="H217" s="298">
        <v>6</v>
      </c>
      <c r="I217" s="298">
        <v>20</v>
      </c>
      <c r="J217" s="298">
        <v>6</v>
      </c>
      <c r="K217" s="294" t="s">
        <v>4620</v>
      </c>
      <c r="L217" s="487" t="s">
        <v>4621</v>
      </c>
      <c r="M217" s="477" t="s">
        <v>4559</v>
      </c>
      <c r="N217" s="477"/>
      <c r="O217" s="485"/>
    </row>
    <row r="218" spans="2:15" s="260" customFormat="1" ht="20.25" customHeight="1">
      <c r="B218" s="485"/>
      <c r="C218" s="486"/>
      <c r="D218" s="292">
        <v>2</v>
      </c>
      <c r="E218" s="484" t="s">
        <v>270</v>
      </c>
      <c r="F218" s="484"/>
      <c r="G218" s="298">
        <v>7</v>
      </c>
      <c r="H218" s="298">
        <v>8</v>
      </c>
      <c r="I218" s="298">
        <v>20</v>
      </c>
      <c r="J218" s="298">
        <v>6</v>
      </c>
      <c r="K218" s="294" t="s">
        <v>4622</v>
      </c>
      <c r="L218" s="487"/>
      <c r="M218" s="477"/>
      <c r="N218" s="477"/>
      <c r="O218" s="485"/>
    </row>
    <row r="219" spans="2:15" s="260" customFormat="1" ht="20.25" customHeight="1">
      <c r="B219" s="485"/>
      <c r="C219" s="486"/>
      <c r="D219" s="292">
        <v>3</v>
      </c>
      <c r="E219" s="484" t="s">
        <v>270</v>
      </c>
      <c r="F219" s="484"/>
      <c r="G219" s="298">
        <v>10</v>
      </c>
      <c r="H219" s="298">
        <v>9</v>
      </c>
      <c r="I219" s="298">
        <v>20</v>
      </c>
      <c r="J219" s="298">
        <v>6</v>
      </c>
      <c r="K219" s="294" t="s">
        <v>4623</v>
      </c>
      <c r="L219" s="487"/>
      <c r="M219" s="477"/>
      <c r="N219" s="477"/>
      <c r="O219" s="485"/>
    </row>
    <row r="220" spans="2:15" s="260" customFormat="1" ht="20.25" customHeight="1">
      <c r="B220" s="485"/>
      <c r="C220" s="486"/>
      <c r="D220" s="292">
        <v>4</v>
      </c>
      <c r="E220" s="484" t="s">
        <v>270</v>
      </c>
      <c r="F220" s="484"/>
      <c r="G220" s="298">
        <v>13</v>
      </c>
      <c r="H220" s="298">
        <v>11</v>
      </c>
      <c r="I220" s="298">
        <v>20</v>
      </c>
      <c r="J220" s="298">
        <v>6</v>
      </c>
      <c r="K220" s="294" t="s">
        <v>4624</v>
      </c>
      <c r="L220" s="487"/>
      <c r="M220" s="477"/>
      <c r="N220" s="477"/>
      <c r="O220" s="485"/>
    </row>
    <row r="221" spans="2:15" s="260" customFormat="1" ht="20.25" customHeight="1">
      <c r="B221" s="485"/>
      <c r="C221" s="486"/>
      <c r="D221" s="292">
        <v>5</v>
      </c>
      <c r="E221" s="484" t="s">
        <v>270</v>
      </c>
      <c r="F221" s="484"/>
      <c r="G221" s="298">
        <v>16</v>
      </c>
      <c r="H221" s="298">
        <v>12</v>
      </c>
      <c r="I221" s="298">
        <v>20</v>
      </c>
      <c r="J221" s="298">
        <v>6</v>
      </c>
      <c r="K221" s="294" t="s">
        <v>4399</v>
      </c>
      <c r="L221" s="487"/>
      <c r="M221" s="477"/>
      <c r="N221" s="477"/>
      <c r="O221" s="485"/>
    </row>
    <row r="222" spans="2:15" s="260" customFormat="1" ht="20.25" customHeight="1">
      <c r="B222" s="475" t="s">
        <v>4625</v>
      </c>
      <c r="C222" s="486" t="s">
        <v>4626</v>
      </c>
      <c r="D222" s="292">
        <v>1</v>
      </c>
      <c r="E222" s="495" t="s">
        <v>124</v>
      </c>
      <c r="F222" s="495"/>
      <c r="G222" s="298">
        <v>9</v>
      </c>
      <c r="H222" s="298">
        <v>11</v>
      </c>
      <c r="I222" s="298">
        <v>8</v>
      </c>
      <c r="J222" s="298">
        <v>0</v>
      </c>
      <c r="K222" s="294" t="s">
        <v>4379</v>
      </c>
      <c r="L222" s="487" t="s">
        <v>4627</v>
      </c>
      <c r="M222" s="477" t="s">
        <v>4559</v>
      </c>
      <c r="N222" s="477"/>
      <c r="O222" s="475"/>
    </row>
    <row r="223" spans="2:15" s="260" customFormat="1" ht="20.25" customHeight="1">
      <c r="B223" s="475"/>
      <c r="C223" s="486"/>
      <c r="D223" s="292">
        <v>2</v>
      </c>
      <c r="E223" s="484" t="s">
        <v>270</v>
      </c>
      <c r="F223" s="484"/>
      <c r="G223" s="298">
        <v>12</v>
      </c>
      <c r="H223" s="298">
        <v>12</v>
      </c>
      <c r="I223" s="298">
        <v>8</v>
      </c>
      <c r="J223" s="298">
        <v>0</v>
      </c>
      <c r="K223" s="294" t="s">
        <v>4379</v>
      </c>
      <c r="L223" s="487"/>
      <c r="M223" s="477"/>
      <c r="N223" s="477"/>
      <c r="O223" s="475"/>
    </row>
    <row r="224" spans="2:15" s="260" customFormat="1" ht="20.25" customHeight="1">
      <c r="B224" s="475"/>
      <c r="C224" s="486"/>
      <c r="D224" s="292">
        <v>3</v>
      </c>
      <c r="E224" s="484" t="s">
        <v>270</v>
      </c>
      <c r="F224" s="484"/>
      <c r="G224" s="298">
        <v>16</v>
      </c>
      <c r="H224" s="298">
        <v>14</v>
      </c>
      <c r="I224" s="298">
        <v>8</v>
      </c>
      <c r="J224" s="298">
        <v>0</v>
      </c>
      <c r="K224" s="294" t="s">
        <v>4379</v>
      </c>
      <c r="L224" s="487"/>
      <c r="M224" s="477"/>
      <c r="N224" s="477"/>
      <c r="O224" s="475"/>
    </row>
    <row r="225" spans="2:15" s="260" customFormat="1" ht="20.25" customHeight="1">
      <c r="B225" s="475"/>
      <c r="C225" s="486"/>
      <c r="D225" s="292">
        <v>4</v>
      </c>
      <c r="E225" s="484" t="s">
        <v>270</v>
      </c>
      <c r="F225" s="484"/>
      <c r="G225" s="298">
        <v>20</v>
      </c>
      <c r="H225" s="298">
        <v>15</v>
      </c>
      <c r="I225" s="298">
        <v>8</v>
      </c>
      <c r="J225" s="298">
        <v>0</v>
      </c>
      <c r="K225" s="294" t="s">
        <v>4379</v>
      </c>
      <c r="L225" s="487"/>
      <c r="M225" s="477"/>
      <c r="N225" s="477"/>
      <c r="O225" s="475"/>
    </row>
    <row r="226" spans="2:15" s="260" customFormat="1" ht="20.25" customHeight="1">
      <c r="B226" s="475"/>
      <c r="C226" s="486"/>
      <c r="D226" s="292">
        <v>5</v>
      </c>
      <c r="E226" s="484" t="s">
        <v>270</v>
      </c>
      <c r="F226" s="484"/>
      <c r="G226" s="298">
        <v>24</v>
      </c>
      <c r="H226" s="298">
        <v>17</v>
      </c>
      <c r="I226" s="298">
        <v>8</v>
      </c>
      <c r="J226" s="298">
        <v>0</v>
      </c>
      <c r="K226" s="294" t="s">
        <v>4379</v>
      </c>
      <c r="L226" s="487"/>
      <c r="M226" s="477"/>
      <c r="N226" s="477"/>
      <c r="O226" s="475"/>
    </row>
    <row r="227" spans="2:15" s="260" customFormat="1" ht="20.25" customHeight="1">
      <c r="B227" s="478" t="s">
        <v>4628</v>
      </c>
      <c r="C227" s="478"/>
      <c r="D227" s="478"/>
      <c r="E227" s="478"/>
      <c r="F227" s="478"/>
      <c r="G227" s="478"/>
      <c r="H227" s="478"/>
      <c r="I227" s="478"/>
      <c r="J227" s="478"/>
      <c r="K227" s="478"/>
      <c r="L227" s="478"/>
      <c r="M227" s="478"/>
      <c r="N227" s="478"/>
      <c r="O227" s="478"/>
    </row>
    <row r="228" spans="2:15" s="260" customFormat="1" ht="20.25" customHeight="1">
      <c r="B228" s="485" t="s">
        <v>4629</v>
      </c>
      <c r="C228" s="486" t="s">
        <v>4630</v>
      </c>
      <c r="D228" s="292">
        <v>1</v>
      </c>
      <c r="E228" s="495" t="s">
        <v>124</v>
      </c>
      <c r="F228" s="495"/>
      <c r="G228" s="299">
        <v>10</v>
      </c>
      <c r="H228" s="299">
        <v>9</v>
      </c>
      <c r="I228" s="299">
        <v>20</v>
      </c>
      <c r="J228" s="299">
        <v>15</v>
      </c>
      <c r="K228" s="294" t="s">
        <v>4631</v>
      </c>
      <c r="L228" s="487" t="s">
        <v>4632</v>
      </c>
      <c r="M228" s="477" t="s">
        <v>4559</v>
      </c>
      <c r="N228" s="477"/>
      <c r="O228" s="485"/>
    </row>
    <row r="229" spans="2:15" s="260" customFormat="1" ht="20.25" customHeight="1">
      <c r="B229" s="485"/>
      <c r="C229" s="486"/>
      <c r="D229" s="292">
        <v>2</v>
      </c>
      <c r="E229" s="484" t="s">
        <v>270</v>
      </c>
      <c r="F229" s="484"/>
      <c r="G229" s="299">
        <v>14</v>
      </c>
      <c r="H229" s="299">
        <v>11</v>
      </c>
      <c r="I229" s="299">
        <v>20</v>
      </c>
      <c r="J229" s="299">
        <v>15</v>
      </c>
      <c r="K229" s="294" t="s">
        <v>4633</v>
      </c>
      <c r="L229" s="487"/>
      <c r="M229" s="477"/>
      <c r="N229" s="477"/>
      <c r="O229" s="485"/>
    </row>
    <row r="230" spans="2:15" s="260" customFormat="1" ht="20.25" customHeight="1">
      <c r="B230" s="485"/>
      <c r="C230" s="486"/>
      <c r="D230" s="292">
        <v>3</v>
      </c>
      <c r="E230" s="484" t="s">
        <v>270</v>
      </c>
      <c r="F230" s="484"/>
      <c r="G230" s="299">
        <v>18</v>
      </c>
      <c r="H230" s="299">
        <v>12</v>
      </c>
      <c r="I230" s="299">
        <v>20</v>
      </c>
      <c r="J230" s="299">
        <v>15</v>
      </c>
      <c r="K230" s="294" t="s">
        <v>4634</v>
      </c>
      <c r="L230" s="487"/>
      <c r="M230" s="477"/>
      <c r="N230" s="477"/>
      <c r="O230" s="485"/>
    </row>
    <row r="231" spans="2:15" s="260" customFormat="1" ht="20.25" customHeight="1">
      <c r="B231" s="485"/>
      <c r="C231" s="486"/>
      <c r="D231" s="292">
        <v>4</v>
      </c>
      <c r="E231" s="484" t="s">
        <v>270</v>
      </c>
      <c r="F231" s="484"/>
      <c r="G231" s="299">
        <v>22</v>
      </c>
      <c r="H231" s="299">
        <v>15</v>
      </c>
      <c r="I231" s="299">
        <v>20</v>
      </c>
      <c r="J231" s="299">
        <v>15</v>
      </c>
      <c r="K231" s="294" t="s">
        <v>4635</v>
      </c>
      <c r="L231" s="487"/>
      <c r="M231" s="477"/>
      <c r="N231" s="477"/>
      <c r="O231" s="485"/>
    </row>
    <row r="232" spans="2:15" s="260" customFormat="1" ht="20.25" customHeight="1">
      <c r="B232" s="485"/>
      <c r="C232" s="486"/>
      <c r="D232" s="292">
        <v>5</v>
      </c>
      <c r="E232" s="484" t="s">
        <v>270</v>
      </c>
      <c r="F232" s="484"/>
      <c r="G232" s="299">
        <v>26</v>
      </c>
      <c r="H232" s="299">
        <v>17</v>
      </c>
      <c r="I232" s="299">
        <v>20</v>
      </c>
      <c r="J232" s="299">
        <v>15</v>
      </c>
      <c r="K232" s="294" t="s">
        <v>4636</v>
      </c>
      <c r="L232" s="487"/>
      <c r="M232" s="477"/>
      <c r="N232" s="477"/>
      <c r="O232" s="485"/>
    </row>
    <row r="233" spans="2:15" s="260" customFormat="1" ht="20.25" customHeight="1">
      <c r="B233" s="475" t="s">
        <v>4637</v>
      </c>
      <c r="C233" s="486" t="s">
        <v>4638</v>
      </c>
      <c r="D233" s="292">
        <v>1</v>
      </c>
      <c r="E233" s="495" t="s">
        <v>124</v>
      </c>
      <c r="F233" s="495"/>
      <c r="G233" s="299">
        <v>23</v>
      </c>
      <c r="H233" s="299">
        <v>15</v>
      </c>
      <c r="I233" s="299">
        <v>60</v>
      </c>
      <c r="J233" s="299">
        <v>20</v>
      </c>
      <c r="K233" s="294" t="s">
        <v>4639</v>
      </c>
      <c r="L233" s="487" t="s">
        <v>4640</v>
      </c>
      <c r="M233" s="477" t="s">
        <v>4559</v>
      </c>
      <c r="N233" s="477"/>
      <c r="O233" s="475"/>
    </row>
    <row r="234" spans="2:15" s="260" customFormat="1" ht="20.25" customHeight="1">
      <c r="B234" s="475"/>
      <c r="C234" s="486"/>
      <c r="D234" s="292">
        <v>2</v>
      </c>
      <c r="E234" s="484" t="s">
        <v>270</v>
      </c>
      <c r="F234" s="484"/>
      <c r="G234" s="299">
        <v>27</v>
      </c>
      <c r="H234" s="299">
        <v>17</v>
      </c>
      <c r="I234" s="299">
        <v>60</v>
      </c>
      <c r="J234" s="299">
        <v>20</v>
      </c>
      <c r="K234" s="294" t="s">
        <v>4639</v>
      </c>
      <c r="L234" s="487"/>
      <c r="M234" s="477"/>
      <c r="N234" s="477"/>
      <c r="O234" s="475"/>
    </row>
    <row r="235" spans="2:15" s="260" customFormat="1" ht="20.25" customHeight="1">
      <c r="B235" s="475"/>
      <c r="C235" s="486"/>
      <c r="D235" s="292">
        <v>3</v>
      </c>
      <c r="E235" s="484" t="s">
        <v>270</v>
      </c>
      <c r="F235" s="484"/>
      <c r="G235" s="299">
        <v>31</v>
      </c>
      <c r="H235" s="299">
        <v>18</v>
      </c>
      <c r="I235" s="299">
        <v>60</v>
      </c>
      <c r="J235" s="299">
        <v>20</v>
      </c>
      <c r="K235" s="294" t="s">
        <v>4639</v>
      </c>
      <c r="L235" s="487"/>
      <c r="M235" s="477"/>
      <c r="N235" s="477"/>
      <c r="O235" s="475"/>
    </row>
    <row r="236" spans="2:15" s="260" customFormat="1" ht="20.25" customHeight="1">
      <c r="B236" s="475"/>
      <c r="C236" s="486"/>
      <c r="D236" s="292">
        <v>4</v>
      </c>
      <c r="E236" s="484" t="s">
        <v>270</v>
      </c>
      <c r="F236" s="484"/>
      <c r="G236" s="299">
        <v>35</v>
      </c>
      <c r="H236" s="299">
        <v>21</v>
      </c>
      <c r="I236" s="299">
        <v>60</v>
      </c>
      <c r="J236" s="299">
        <v>20</v>
      </c>
      <c r="K236" s="294" t="s">
        <v>4639</v>
      </c>
      <c r="L236" s="487"/>
      <c r="M236" s="477"/>
      <c r="N236" s="477"/>
      <c r="O236" s="475"/>
    </row>
    <row r="237" spans="2:15" s="260" customFormat="1" ht="20.25" customHeight="1">
      <c r="B237" s="475" t="s">
        <v>4641</v>
      </c>
      <c r="C237" s="486" t="s">
        <v>4642</v>
      </c>
      <c r="D237" s="292">
        <v>1</v>
      </c>
      <c r="E237" s="496" t="s">
        <v>124</v>
      </c>
      <c r="F237" s="496"/>
      <c r="G237" s="299">
        <v>10</v>
      </c>
      <c r="H237" s="299">
        <v>0</v>
      </c>
      <c r="I237" s="299">
        <v>0</v>
      </c>
      <c r="J237" s="299">
        <v>0</v>
      </c>
      <c r="K237" s="294" t="s">
        <v>4643</v>
      </c>
      <c r="L237" s="487" t="s">
        <v>4644</v>
      </c>
      <c r="M237" s="477" t="s">
        <v>4559</v>
      </c>
      <c r="N237" s="477"/>
      <c r="O237" s="475"/>
    </row>
    <row r="238" spans="2:15" s="260" customFormat="1" ht="20.25" customHeight="1">
      <c r="B238" s="475"/>
      <c r="C238" s="486"/>
      <c r="D238" s="292">
        <v>2</v>
      </c>
      <c r="E238" s="484" t="s">
        <v>270</v>
      </c>
      <c r="F238" s="484"/>
      <c r="G238" s="299">
        <v>14</v>
      </c>
      <c r="H238" s="299">
        <v>0</v>
      </c>
      <c r="I238" s="299">
        <v>0</v>
      </c>
      <c r="J238" s="299">
        <v>0</v>
      </c>
      <c r="K238" s="294" t="s">
        <v>4645</v>
      </c>
      <c r="L238" s="487"/>
      <c r="M238" s="477"/>
      <c r="N238" s="477"/>
      <c r="O238" s="475"/>
    </row>
    <row r="239" spans="2:15" s="260" customFormat="1" ht="20.25" customHeight="1">
      <c r="B239" s="475"/>
      <c r="C239" s="486"/>
      <c r="D239" s="292">
        <v>3</v>
      </c>
      <c r="E239" s="484" t="s">
        <v>270</v>
      </c>
      <c r="F239" s="484"/>
      <c r="G239" s="299">
        <v>18</v>
      </c>
      <c r="H239" s="299">
        <v>0</v>
      </c>
      <c r="I239" s="299">
        <v>0</v>
      </c>
      <c r="J239" s="299">
        <v>0</v>
      </c>
      <c r="K239" s="294" t="s">
        <v>4646</v>
      </c>
      <c r="L239" s="487"/>
      <c r="M239" s="477"/>
      <c r="N239" s="477"/>
      <c r="O239" s="475"/>
    </row>
    <row r="240" spans="2:15" s="260" customFormat="1" ht="20.25" customHeight="1">
      <c r="B240" s="475"/>
      <c r="C240" s="486"/>
      <c r="D240" s="292">
        <v>4</v>
      </c>
      <c r="E240" s="484" t="s">
        <v>270</v>
      </c>
      <c r="F240" s="484"/>
      <c r="G240" s="299">
        <v>22</v>
      </c>
      <c r="H240" s="299">
        <v>0</v>
      </c>
      <c r="I240" s="299">
        <v>0</v>
      </c>
      <c r="J240" s="299">
        <v>0</v>
      </c>
      <c r="K240" s="294" t="s">
        <v>4647</v>
      </c>
      <c r="L240" s="487"/>
      <c r="M240" s="477"/>
      <c r="N240" s="477"/>
      <c r="O240" s="475"/>
    </row>
    <row r="241" spans="2:15" s="260" customFormat="1" ht="20.25" customHeight="1">
      <c r="B241" s="475"/>
      <c r="C241" s="486"/>
      <c r="D241" s="292">
        <v>5</v>
      </c>
      <c r="E241" s="484" t="s">
        <v>270</v>
      </c>
      <c r="F241" s="484"/>
      <c r="G241" s="299">
        <v>26</v>
      </c>
      <c r="H241" s="299">
        <v>0</v>
      </c>
      <c r="I241" s="299">
        <v>0</v>
      </c>
      <c r="J241" s="299">
        <v>0</v>
      </c>
      <c r="K241" s="294" t="s">
        <v>4648</v>
      </c>
      <c r="L241" s="487"/>
      <c r="M241" s="477"/>
      <c r="N241" s="477"/>
      <c r="O241" s="475"/>
    </row>
    <row r="242" spans="2:15" s="260" customFormat="1" ht="20.25" customHeight="1">
      <c r="B242" s="485" t="s">
        <v>4649</v>
      </c>
      <c r="C242" s="486" t="s">
        <v>4650</v>
      </c>
      <c r="D242" s="292">
        <v>1</v>
      </c>
      <c r="E242" s="496" t="s">
        <v>124</v>
      </c>
      <c r="F242" s="496"/>
      <c r="G242" s="299">
        <v>26</v>
      </c>
      <c r="H242" s="299">
        <v>17</v>
      </c>
      <c r="I242" s="299">
        <v>30</v>
      </c>
      <c r="J242" s="299">
        <v>15</v>
      </c>
      <c r="K242" s="295" t="s">
        <v>4399</v>
      </c>
      <c r="L242" s="487" t="s">
        <v>4651</v>
      </c>
      <c r="M242" s="477" t="s">
        <v>4559</v>
      </c>
      <c r="N242" s="477"/>
      <c r="O242" s="485"/>
    </row>
    <row r="243" spans="2:15" s="260" customFormat="1" ht="20.25" customHeight="1">
      <c r="B243" s="485"/>
      <c r="C243" s="486"/>
      <c r="D243" s="292">
        <v>2</v>
      </c>
      <c r="E243" s="484" t="s">
        <v>270</v>
      </c>
      <c r="F243" s="484"/>
      <c r="G243" s="299">
        <v>30</v>
      </c>
      <c r="H243" s="299">
        <v>18</v>
      </c>
      <c r="I243" s="299">
        <v>30</v>
      </c>
      <c r="J243" s="299">
        <v>15</v>
      </c>
      <c r="K243" s="295" t="s">
        <v>4399</v>
      </c>
      <c r="L243" s="487"/>
      <c r="M243" s="477"/>
      <c r="N243" s="477"/>
      <c r="O243" s="485"/>
    </row>
    <row r="244" spans="2:15" s="260" customFormat="1" ht="20.25" customHeight="1">
      <c r="B244" s="485"/>
      <c r="C244" s="486"/>
      <c r="D244" s="292">
        <v>3</v>
      </c>
      <c r="E244" s="484" t="s">
        <v>270</v>
      </c>
      <c r="F244" s="484"/>
      <c r="G244" s="299">
        <v>34</v>
      </c>
      <c r="H244" s="299">
        <v>20</v>
      </c>
      <c r="I244" s="299">
        <v>30</v>
      </c>
      <c r="J244" s="299">
        <v>15</v>
      </c>
      <c r="K244" s="295" t="s">
        <v>4399</v>
      </c>
      <c r="L244" s="487"/>
      <c r="M244" s="477"/>
      <c r="N244" s="477"/>
      <c r="O244" s="485"/>
    </row>
    <row r="245" spans="2:15" s="260" customFormat="1" ht="20.25" customHeight="1">
      <c r="B245" s="485" t="s">
        <v>4652</v>
      </c>
      <c r="C245" s="486" t="s">
        <v>4653</v>
      </c>
      <c r="D245" s="292">
        <v>1</v>
      </c>
      <c r="E245" s="497" t="s">
        <v>4493</v>
      </c>
      <c r="F245" s="497"/>
      <c r="G245" s="299">
        <v>17</v>
      </c>
      <c r="H245" s="299">
        <v>12</v>
      </c>
      <c r="I245" s="299">
        <v>50</v>
      </c>
      <c r="J245" s="299">
        <v>3</v>
      </c>
      <c r="K245" s="294" t="s">
        <v>4654</v>
      </c>
      <c r="L245" s="487" t="s">
        <v>4655</v>
      </c>
      <c r="M245" s="477" t="s">
        <v>4559</v>
      </c>
      <c r="N245" s="477"/>
      <c r="O245" s="485"/>
    </row>
    <row r="246" spans="2:15" s="260" customFormat="1" ht="20.25" customHeight="1">
      <c r="B246" s="485"/>
      <c r="C246" s="486"/>
      <c r="D246" s="292">
        <v>2</v>
      </c>
      <c r="E246" s="484" t="s">
        <v>270</v>
      </c>
      <c r="F246" s="484"/>
      <c r="G246" s="299">
        <v>21</v>
      </c>
      <c r="H246" s="299">
        <v>14</v>
      </c>
      <c r="I246" s="299">
        <v>50</v>
      </c>
      <c r="J246" s="299">
        <v>3</v>
      </c>
      <c r="K246" s="294" t="s">
        <v>4654</v>
      </c>
      <c r="L246" s="487"/>
      <c r="M246" s="477"/>
      <c r="N246" s="477"/>
      <c r="O246" s="485"/>
    </row>
    <row r="247" spans="2:15" s="260" customFormat="1" ht="20.25" customHeight="1">
      <c r="B247" s="485"/>
      <c r="C247" s="486"/>
      <c r="D247" s="292">
        <v>3</v>
      </c>
      <c r="E247" s="484" t="s">
        <v>270</v>
      </c>
      <c r="F247" s="484"/>
      <c r="G247" s="299">
        <v>25</v>
      </c>
      <c r="H247" s="299">
        <v>17</v>
      </c>
      <c r="I247" s="299">
        <v>50</v>
      </c>
      <c r="J247" s="299">
        <v>3</v>
      </c>
      <c r="K247" s="294" t="s">
        <v>4654</v>
      </c>
      <c r="L247" s="487"/>
      <c r="M247" s="477"/>
      <c r="N247" s="477"/>
      <c r="O247" s="485"/>
    </row>
    <row r="248" spans="2:15" s="260" customFormat="1" ht="20.25" customHeight="1">
      <c r="B248" s="485"/>
      <c r="C248" s="486"/>
      <c r="D248" s="292">
        <v>4</v>
      </c>
      <c r="E248" s="484" t="s">
        <v>270</v>
      </c>
      <c r="F248" s="484"/>
      <c r="G248" s="299">
        <v>29</v>
      </c>
      <c r="H248" s="299">
        <v>18</v>
      </c>
      <c r="I248" s="299">
        <v>50</v>
      </c>
      <c r="J248" s="299">
        <v>3</v>
      </c>
      <c r="K248" s="294" t="s">
        <v>4654</v>
      </c>
      <c r="L248" s="487"/>
      <c r="M248" s="477"/>
      <c r="N248" s="477"/>
      <c r="O248" s="485"/>
    </row>
    <row r="249" spans="2:15" s="260" customFormat="1" ht="20.25" customHeight="1">
      <c r="B249" s="485"/>
      <c r="C249" s="486"/>
      <c r="D249" s="292">
        <v>5</v>
      </c>
      <c r="E249" s="484" t="s">
        <v>270</v>
      </c>
      <c r="F249" s="484"/>
      <c r="G249" s="299">
        <v>33</v>
      </c>
      <c r="H249" s="299">
        <v>20</v>
      </c>
      <c r="I249" s="299">
        <v>50</v>
      </c>
      <c r="J249" s="299">
        <v>3</v>
      </c>
      <c r="K249" s="294" t="s">
        <v>4654</v>
      </c>
      <c r="L249" s="487"/>
      <c r="M249" s="477"/>
      <c r="N249" s="477"/>
      <c r="O249" s="485"/>
    </row>
    <row r="250" spans="2:15" s="260" customFormat="1" ht="20.25" customHeight="1">
      <c r="B250" s="475" t="s">
        <v>4656</v>
      </c>
      <c r="C250" s="486" t="s">
        <v>4657</v>
      </c>
      <c r="D250" s="292">
        <v>1</v>
      </c>
      <c r="E250" s="497" t="s">
        <v>124</v>
      </c>
      <c r="F250" s="497"/>
      <c r="G250" s="299">
        <v>19</v>
      </c>
      <c r="H250" s="299">
        <v>14</v>
      </c>
      <c r="I250" s="299">
        <v>20</v>
      </c>
      <c r="J250" s="299">
        <v>1200</v>
      </c>
      <c r="K250" s="294" t="s">
        <v>4658</v>
      </c>
      <c r="L250" s="487" t="s">
        <v>4659</v>
      </c>
      <c r="M250" s="477" t="s">
        <v>4559</v>
      </c>
      <c r="N250" s="477"/>
      <c r="O250" s="475"/>
    </row>
    <row r="251" spans="2:15" s="260" customFormat="1" ht="20.25" customHeight="1">
      <c r="B251" s="475"/>
      <c r="C251" s="486"/>
      <c r="D251" s="292">
        <v>2</v>
      </c>
      <c r="E251" s="484" t="s">
        <v>270</v>
      </c>
      <c r="F251" s="484"/>
      <c r="G251" s="299">
        <v>23</v>
      </c>
      <c r="H251" s="299">
        <v>15</v>
      </c>
      <c r="I251" s="299">
        <v>20</v>
      </c>
      <c r="J251" s="299">
        <v>1200</v>
      </c>
      <c r="K251" s="294" t="s">
        <v>4660</v>
      </c>
      <c r="L251" s="487"/>
      <c r="M251" s="477"/>
      <c r="N251" s="477"/>
      <c r="O251" s="475"/>
    </row>
    <row r="252" spans="2:15" s="260" customFormat="1" ht="20.25" customHeight="1">
      <c r="B252" s="475"/>
      <c r="C252" s="486"/>
      <c r="D252" s="292">
        <v>3</v>
      </c>
      <c r="E252" s="484" t="s">
        <v>270</v>
      </c>
      <c r="F252" s="484"/>
      <c r="G252" s="299">
        <v>27</v>
      </c>
      <c r="H252" s="299">
        <v>17</v>
      </c>
      <c r="I252" s="299">
        <v>20</v>
      </c>
      <c r="J252" s="299">
        <v>1200</v>
      </c>
      <c r="K252" s="294" t="s">
        <v>4661</v>
      </c>
      <c r="L252" s="487"/>
      <c r="M252" s="477"/>
      <c r="N252" s="477"/>
      <c r="O252" s="475"/>
    </row>
    <row r="253" spans="2:15" s="260" customFormat="1" ht="20.25" customHeight="1">
      <c r="B253" s="475"/>
      <c r="C253" s="486"/>
      <c r="D253" s="292">
        <v>4</v>
      </c>
      <c r="E253" s="484" t="s">
        <v>270</v>
      </c>
      <c r="F253" s="484"/>
      <c r="G253" s="299">
        <v>31</v>
      </c>
      <c r="H253" s="299">
        <v>18</v>
      </c>
      <c r="I253" s="299">
        <v>20</v>
      </c>
      <c r="J253" s="299">
        <v>1200</v>
      </c>
      <c r="K253" s="294" t="s">
        <v>4662</v>
      </c>
      <c r="L253" s="487"/>
      <c r="M253" s="477"/>
      <c r="N253" s="477"/>
      <c r="O253" s="475"/>
    </row>
    <row r="254" spans="2:15" s="260" customFormat="1" ht="20.25" customHeight="1">
      <c r="B254" s="475"/>
      <c r="C254" s="486"/>
      <c r="D254" s="292">
        <v>5</v>
      </c>
      <c r="E254" s="484" t="s">
        <v>270</v>
      </c>
      <c r="F254" s="484"/>
      <c r="G254" s="299">
        <v>35</v>
      </c>
      <c r="H254" s="299">
        <v>21</v>
      </c>
      <c r="I254" s="299">
        <v>20</v>
      </c>
      <c r="J254" s="299">
        <v>1200</v>
      </c>
      <c r="K254" s="294" t="s">
        <v>4663</v>
      </c>
      <c r="L254" s="487"/>
      <c r="M254" s="477"/>
      <c r="N254" s="477"/>
      <c r="O254" s="475"/>
    </row>
    <row r="255" spans="2:15" s="260" customFormat="1" ht="60.75" customHeight="1">
      <c r="B255" s="475" t="s">
        <v>4664</v>
      </c>
      <c r="C255" s="486" t="s">
        <v>4665</v>
      </c>
      <c r="D255" s="292">
        <v>1</v>
      </c>
      <c r="E255" s="484" t="s">
        <v>4493</v>
      </c>
      <c r="F255" s="484"/>
      <c r="G255" s="299">
        <v>28</v>
      </c>
      <c r="H255" s="299">
        <v>17</v>
      </c>
      <c r="I255" s="299">
        <v>120</v>
      </c>
      <c r="J255" s="299">
        <v>5</v>
      </c>
      <c r="K255" s="295" t="s">
        <v>4505</v>
      </c>
      <c r="L255" s="487" t="s">
        <v>4666</v>
      </c>
      <c r="M255" s="477" t="s">
        <v>4559</v>
      </c>
      <c r="N255" s="477"/>
      <c r="O255" s="475"/>
    </row>
    <row r="256" spans="2:15" s="260" customFormat="1" ht="60.75" customHeight="1">
      <c r="B256" s="475"/>
      <c r="C256" s="486"/>
      <c r="D256" s="292">
        <v>2</v>
      </c>
      <c r="E256" s="484" t="s">
        <v>270</v>
      </c>
      <c r="F256" s="484"/>
      <c r="G256" s="299">
        <v>32</v>
      </c>
      <c r="H256" s="299">
        <v>20</v>
      </c>
      <c r="I256" s="299">
        <v>120</v>
      </c>
      <c r="J256" s="299">
        <v>5</v>
      </c>
      <c r="K256" s="295" t="s">
        <v>4505</v>
      </c>
      <c r="L256" s="487"/>
      <c r="M256" s="477"/>
      <c r="N256" s="477"/>
      <c r="O256" s="475"/>
    </row>
    <row r="257" spans="2:15" s="260" customFormat="1" ht="20.25" customHeight="1">
      <c r="B257" s="475" t="s">
        <v>4667</v>
      </c>
      <c r="C257" s="486" t="s">
        <v>4668</v>
      </c>
      <c r="D257" s="292">
        <v>1</v>
      </c>
      <c r="E257" s="484" t="s">
        <v>4493</v>
      </c>
      <c r="F257" s="484"/>
      <c r="G257" s="299">
        <v>29</v>
      </c>
      <c r="H257" s="299">
        <v>18</v>
      </c>
      <c r="I257" s="299">
        <v>180</v>
      </c>
      <c r="J257" s="299">
        <v>0</v>
      </c>
      <c r="K257" s="294" t="s">
        <v>4379</v>
      </c>
      <c r="L257" s="487" t="s">
        <v>4669</v>
      </c>
      <c r="M257" s="477" t="s">
        <v>4559</v>
      </c>
      <c r="N257" s="477"/>
      <c r="O257" s="475"/>
    </row>
    <row r="258" spans="2:15" s="260" customFormat="1" ht="20.25" customHeight="1">
      <c r="B258" s="475"/>
      <c r="C258" s="486"/>
      <c r="D258" s="292">
        <v>2</v>
      </c>
      <c r="E258" s="484" t="s">
        <v>270</v>
      </c>
      <c r="F258" s="484"/>
      <c r="G258" s="299">
        <v>33</v>
      </c>
      <c r="H258" s="299">
        <v>20</v>
      </c>
      <c r="I258" s="299">
        <v>180</v>
      </c>
      <c r="J258" s="299">
        <v>0</v>
      </c>
      <c r="K258" s="294" t="s">
        <v>4379</v>
      </c>
      <c r="L258" s="487"/>
      <c r="M258" s="477"/>
      <c r="N258" s="477"/>
      <c r="O258" s="475"/>
    </row>
    <row r="259" spans="2:15" s="260" customFormat="1" ht="20.25" customHeight="1">
      <c r="B259" s="478" t="s">
        <v>4670</v>
      </c>
      <c r="C259" s="478"/>
      <c r="D259" s="478"/>
      <c r="E259" s="478"/>
      <c r="F259" s="478"/>
      <c r="G259" s="478"/>
      <c r="H259" s="478"/>
      <c r="I259" s="478"/>
      <c r="J259" s="478"/>
      <c r="K259" s="478"/>
      <c r="L259" s="478"/>
      <c r="M259" s="478"/>
      <c r="N259" s="478"/>
      <c r="O259" s="478"/>
    </row>
    <row r="260" spans="2:15" s="260" customFormat="1" ht="20.25" customHeight="1">
      <c r="B260" s="485" t="s">
        <v>4671</v>
      </c>
      <c r="C260" s="486" t="s">
        <v>4672</v>
      </c>
      <c r="D260" s="292">
        <v>1</v>
      </c>
      <c r="E260" s="484" t="s">
        <v>4493</v>
      </c>
      <c r="F260" s="484"/>
      <c r="G260" s="300">
        <v>10</v>
      </c>
      <c r="H260" s="300">
        <v>9</v>
      </c>
      <c r="I260" s="300">
        <v>15</v>
      </c>
      <c r="J260" s="300">
        <v>20</v>
      </c>
      <c r="K260" s="294" t="s">
        <v>4673</v>
      </c>
      <c r="L260" s="487" t="s">
        <v>4674</v>
      </c>
      <c r="M260" s="477" t="s">
        <v>4559</v>
      </c>
      <c r="N260" s="477"/>
      <c r="O260" s="485"/>
    </row>
    <row r="261" spans="2:15" s="260" customFormat="1" ht="20.25" customHeight="1">
      <c r="B261" s="485"/>
      <c r="C261" s="486"/>
      <c r="D261" s="292">
        <v>2</v>
      </c>
      <c r="E261" s="484" t="s">
        <v>270</v>
      </c>
      <c r="F261" s="484"/>
      <c r="G261" s="300">
        <v>14</v>
      </c>
      <c r="H261" s="300">
        <v>11</v>
      </c>
      <c r="I261" s="300">
        <v>15</v>
      </c>
      <c r="J261" s="300">
        <v>20</v>
      </c>
      <c r="K261" s="294" t="s">
        <v>4675</v>
      </c>
      <c r="L261" s="487"/>
      <c r="M261" s="477"/>
      <c r="N261" s="477"/>
      <c r="O261" s="485"/>
    </row>
    <row r="262" spans="2:15" s="260" customFormat="1" ht="20.25" customHeight="1">
      <c r="B262" s="485"/>
      <c r="C262" s="486"/>
      <c r="D262" s="292">
        <v>3</v>
      </c>
      <c r="E262" s="484" t="s">
        <v>270</v>
      </c>
      <c r="F262" s="484"/>
      <c r="G262" s="300">
        <v>18</v>
      </c>
      <c r="H262" s="300">
        <v>12</v>
      </c>
      <c r="I262" s="300">
        <v>15</v>
      </c>
      <c r="J262" s="300">
        <v>20</v>
      </c>
      <c r="K262" s="294" t="s">
        <v>4676</v>
      </c>
      <c r="L262" s="487"/>
      <c r="M262" s="477"/>
      <c r="N262" s="477"/>
      <c r="O262" s="485"/>
    </row>
    <row r="263" spans="2:15" s="260" customFormat="1" ht="20.25" customHeight="1">
      <c r="B263" s="485"/>
      <c r="C263" s="486"/>
      <c r="D263" s="292">
        <v>4</v>
      </c>
      <c r="E263" s="484" t="s">
        <v>270</v>
      </c>
      <c r="F263" s="484"/>
      <c r="G263" s="300">
        <v>22</v>
      </c>
      <c r="H263" s="300">
        <v>15</v>
      </c>
      <c r="I263" s="300">
        <v>15</v>
      </c>
      <c r="J263" s="300">
        <v>20</v>
      </c>
      <c r="K263" s="294" t="s">
        <v>4677</v>
      </c>
      <c r="L263" s="487"/>
      <c r="M263" s="477"/>
      <c r="N263" s="477"/>
      <c r="O263" s="485"/>
    </row>
    <row r="264" spans="2:15" s="260" customFormat="1" ht="20.25" customHeight="1">
      <c r="B264" s="485"/>
      <c r="C264" s="486"/>
      <c r="D264" s="292">
        <v>5</v>
      </c>
      <c r="E264" s="484" t="s">
        <v>270</v>
      </c>
      <c r="F264" s="484"/>
      <c r="G264" s="300">
        <v>26</v>
      </c>
      <c r="H264" s="300">
        <v>17</v>
      </c>
      <c r="I264" s="300">
        <v>15</v>
      </c>
      <c r="J264" s="300">
        <v>20</v>
      </c>
      <c r="K264" s="294" t="s">
        <v>4678</v>
      </c>
      <c r="L264" s="487"/>
      <c r="M264" s="477"/>
      <c r="N264" s="477"/>
      <c r="O264" s="485"/>
    </row>
    <row r="265" spans="2:15" s="260" customFormat="1" ht="20.25" customHeight="1">
      <c r="B265" s="475" t="s">
        <v>4679</v>
      </c>
      <c r="C265" s="486" t="s">
        <v>4638</v>
      </c>
      <c r="D265" s="292">
        <v>1</v>
      </c>
      <c r="E265" s="484" t="s">
        <v>4493</v>
      </c>
      <c r="F265" s="484"/>
      <c r="G265" s="300">
        <v>23</v>
      </c>
      <c r="H265" s="300">
        <v>15</v>
      </c>
      <c r="I265" s="300">
        <v>60</v>
      </c>
      <c r="J265" s="300">
        <v>20</v>
      </c>
      <c r="K265" s="294" t="s">
        <v>4639</v>
      </c>
      <c r="L265" s="487" t="s">
        <v>4640</v>
      </c>
      <c r="M265" s="477" t="s">
        <v>4559</v>
      </c>
      <c r="N265" s="477"/>
      <c r="O265" s="475"/>
    </row>
    <row r="266" spans="2:15" s="260" customFormat="1" ht="20.25" customHeight="1">
      <c r="B266" s="475"/>
      <c r="C266" s="486"/>
      <c r="D266" s="292">
        <v>2</v>
      </c>
      <c r="E266" s="484" t="s">
        <v>270</v>
      </c>
      <c r="F266" s="484"/>
      <c r="G266" s="300">
        <v>27</v>
      </c>
      <c r="H266" s="300">
        <v>17</v>
      </c>
      <c r="I266" s="300">
        <v>60</v>
      </c>
      <c r="J266" s="300">
        <v>20</v>
      </c>
      <c r="K266" s="294" t="s">
        <v>4639</v>
      </c>
      <c r="L266" s="487"/>
      <c r="M266" s="477"/>
      <c r="N266" s="477"/>
      <c r="O266" s="475"/>
    </row>
    <row r="267" spans="2:15" s="260" customFormat="1" ht="20.25" customHeight="1">
      <c r="B267" s="475"/>
      <c r="C267" s="486"/>
      <c r="D267" s="292">
        <v>3</v>
      </c>
      <c r="E267" s="484" t="s">
        <v>270</v>
      </c>
      <c r="F267" s="484"/>
      <c r="G267" s="300">
        <v>31</v>
      </c>
      <c r="H267" s="300">
        <v>18</v>
      </c>
      <c r="I267" s="300">
        <v>60</v>
      </c>
      <c r="J267" s="300">
        <v>20</v>
      </c>
      <c r="K267" s="294" t="s">
        <v>4639</v>
      </c>
      <c r="L267" s="487"/>
      <c r="M267" s="477"/>
      <c r="N267" s="477"/>
      <c r="O267" s="475"/>
    </row>
    <row r="268" spans="2:15" s="260" customFormat="1" ht="20.25" customHeight="1">
      <c r="B268" s="475"/>
      <c r="C268" s="486"/>
      <c r="D268" s="292">
        <v>4</v>
      </c>
      <c r="E268" s="484" t="s">
        <v>270</v>
      </c>
      <c r="F268" s="484"/>
      <c r="G268" s="300">
        <v>35</v>
      </c>
      <c r="H268" s="300">
        <v>21</v>
      </c>
      <c r="I268" s="300">
        <v>60</v>
      </c>
      <c r="J268" s="300">
        <v>20</v>
      </c>
      <c r="K268" s="294" t="s">
        <v>4639</v>
      </c>
      <c r="L268" s="487"/>
      <c r="M268" s="477"/>
      <c r="N268" s="477"/>
      <c r="O268" s="475"/>
    </row>
    <row r="269" spans="2:15" s="260" customFormat="1" ht="20.25" customHeight="1">
      <c r="B269" s="475" t="s">
        <v>4680</v>
      </c>
      <c r="C269" s="486" t="s">
        <v>4681</v>
      </c>
      <c r="D269" s="292">
        <v>1</v>
      </c>
      <c r="E269" s="484" t="s">
        <v>4493</v>
      </c>
      <c r="F269" s="484"/>
      <c r="G269" s="300">
        <v>10</v>
      </c>
      <c r="H269" s="300">
        <v>0</v>
      </c>
      <c r="I269" s="300">
        <v>0</v>
      </c>
      <c r="J269" s="300">
        <v>0</v>
      </c>
      <c r="K269" s="294" t="s">
        <v>4682</v>
      </c>
      <c r="L269" s="487" t="s">
        <v>4683</v>
      </c>
      <c r="M269" s="477" t="s">
        <v>4559</v>
      </c>
      <c r="N269" s="477"/>
      <c r="O269" s="475"/>
    </row>
    <row r="270" spans="2:15" s="260" customFormat="1" ht="20.25" customHeight="1">
      <c r="B270" s="475"/>
      <c r="C270" s="486"/>
      <c r="D270" s="292">
        <v>2</v>
      </c>
      <c r="E270" s="484" t="s">
        <v>270</v>
      </c>
      <c r="F270" s="484"/>
      <c r="G270" s="300">
        <v>14</v>
      </c>
      <c r="H270" s="300">
        <v>0</v>
      </c>
      <c r="I270" s="300">
        <v>0</v>
      </c>
      <c r="J270" s="300">
        <v>0</v>
      </c>
      <c r="K270" s="294" t="s">
        <v>4684</v>
      </c>
      <c r="L270" s="487"/>
      <c r="M270" s="477"/>
      <c r="N270" s="477"/>
      <c r="O270" s="475"/>
    </row>
    <row r="271" spans="2:15" s="260" customFormat="1" ht="20.25" customHeight="1">
      <c r="B271" s="475"/>
      <c r="C271" s="486"/>
      <c r="D271" s="292">
        <v>3</v>
      </c>
      <c r="E271" s="484" t="s">
        <v>270</v>
      </c>
      <c r="F271" s="484"/>
      <c r="G271" s="300">
        <v>18</v>
      </c>
      <c r="H271" s="300">
        <v>0</v>
      </c>
      <c r="I271" s="300">
        <v>0</v>
      </c>
      <c r="J271" s="300">
        <v>0</v>
      </c>
      <c r="K271" s="294" t="s">
        <v>4685</v>
      </c>
      <c r="L271" s="487"/>
      <c r="M271" s="477"/>
      <c r="N271" s="477"/>
      <c r="O271" s="475"/>
    </row>
    <row r="272" spans="2:15" s="260" customFormat="1" ht="20.25" customHeight="1">
      <c r="B272" s="475"/>
      <c r="C272" s="486"/>
      <c r="D272" s="292">
        <v>4</v>
      </c>
      <c r="E272" s="484" t="s">
        <v>270</v>
      </c>
      <c r="F272" s="484"/>
      <c r="G272" s="300">
        <v>22</v>
      </c>
      <c r="H272" s="300">
        <v>0</v>
      </c>
      <c r="I272" s="300">
        <v>0</v>
      </c>
      <c r="J272" s="300">
        <v>0</v>
      </c>
      <c r="K272" s="294" t="s">
        <v>4686</v>
      </c>
      <c r="L272" s="487"/>
      <c r="M272" s="477"/>
      <c r="N272" s="477"/>
      <c r="O272" s="475"/>
    </row>
    <row r="273" spans="2:15" s="260" customFormat="1" ht="20.25" customHeight="1">
      <c r="B273" s="475"/>
      <c r="C273" s="486"/>
      <c r="D273" s="292">
        <v>5</v>
      </c>
      <c r="E273" s="484" t="s">
        <v>270</v>
      </c>
      <c r="F273" s="484"/>
      <c r="G273" s="300">
        <v>26</v>
      </c>
      <c r="H273" s="300">
        <v>0</v>
      </c>
      <c r="I273" s="300">
        <v>0</v>
      </c>
      <c r="J273" s="300">
        <v>0</v>
      </c>
      <c r="K273" s="294" t="s">
        <v>4687</v>
      </c>
      <c r="L273" s="487"/>
      <c r="M273" s="477"/>
      <c r="N273" s="477"/>
      <c r="O273" s="475"/>
    </row>
    <row r="274" spans="2:15" s="260" customFormat="1" ht="20.25" customHeight="1">
      <c r="B274" s="475" t="s">
        <v>4688</v>
      </c>
      <c r="C274" s="486" t="s">
        <v>4689</v>
      </c>
      <c r="D274" s="292">
        <v>1</v>
      </c>
      <c r="E274" s="484" t="s">
        <v>4493</v>
      </c>
      <c r="F274" s="484"/>
      <c r="G274" s="300">
        <v>26</v>
      </c>
      <c r="H274" s="300">
        <v>17</v>
      </c>
      <c r="I274" s="300">
        <v>180</v>
      </c>
      <c r="J274" s="300">
        <v>60</v>
      </c>
      <c r="K274" s="294" t="s">
        <v>4690</v>
      </c>
      <c r="L274" s="487" t="s">
        <v>4691</v>
      </c>
      <c r="M274" s="477" t="s">
        <v>4559</v>
      </c>
      <c r="N274" s="477"/>
      <c r="O274" s="475"/>
    </row>
    <row r="275" spans="2:15" s="260" customFormat="1" ht="20.25" customHeight="1">
      <c r="B275" s="475"/>
      <c r="C275" s="486"/>
      <c r="D275" s="292">
        <v>2</v>
      </c>
      <c r="E275" s="484" t="s">
        <v>270</v>
      </c>
      <c r="F275" s="484"/>
      <c r="G275" s="300">
        <v>30</v>
      </c>
      <c r="H275" s="300">
        <v>18</v>
      </c>
      <c r="I275" s="300">
        <v>180</v>
      </c>
      <c r="J275" s="300">
        <v>60</v>
      </c>
      <c r="K275" s="294" t="s">
        <v>4690</v>
      </c>
      <c r="L275" s="487"/>
      <c r="M275" s="477"/>
      <c r="N275" s="477"/>
      <c r="O275" s="475"/>
    </row>
    <row r="276" spans="2:15" s="260" customFormat="1" ht="20.25" customHeight="1">
      <c r="B276" s="475"/>
      <c r="C276" s="486"/>
      <c r="D276" s="292">
        <v>3</v>
      </c>
      <c r="E276" s="484" t="s">
        <v>270</v>
      </c>
      <c r="F276" s="484"/>
      <c r="G276" s="300">
        <v>34</v>
      </c>
      <c r="H276" s="300">
        <v>20</v>
      </c>
      <c r="I276" s="300">
        <v>180</v>
      </c>
      <c r="J276" s="300">
        <v>60</v>
      </c>
      <c r="K276" s="294" t="s">
        <v>4690</v>
      </c>
      <c r="L276" s="487"/>
      <c r="M276" s="477"/>
      <c r="N276" s="477"/>
      <c r="O276" s="475"/>
    </row>
    <row r="277" spans="2:15" s="260" customFormat="1" ht="20.25" customHeight="1">
      <c r="B277" s="485" t="s">
        <v>4692</v>
      </c>
      <c r="C277" s="486" t="s">
        <v>4653</v>
      </c>
      <c r="D277" s="292">
        <v>1</v>
      </c>
      <c r="E277" s="484" t="s">
        <v>4493</v>
      </c>
      <c r="F277" s="484"/>
      <c r="G277" s="300">
        <v>17</v>
      </c>
      <c r="H277" s="300">
        <v>12</v>
      </c>
      <c r="I277" s="300">
        <v>50</v>
      </c>
      <c r="J277" s="300">
        <v>3</v>
      </c>
      <c r="K277" s="294" t="s">
        <v>4654</v>
      </c>
      <c r="L277" s="487" t="s">
        <v>4655</v>
      </c>
      <c r="M277" s="477" t="s">
        <v>4559</v>
      </c>
      <c r="N277" s="477"/>
      <c r="O277" s="485"/>
    </row>
    <row r="278" spans="2:15" s="260" customFormat="1" ht="20.25" customHeight="1">
      <c r="B278" s="485"/>
      <c r="C278" s="486"/>
      <c r="D278" s="292">
        <v>2</v>
      </c>
      <c r="E278" s="484" t="s">
        <v>270</v>
      </c>
      <c r="F278" s="484"/>
      <c r="G278" s="300">
        <v>21</v>
      </c>
      <c r="H278" s="300">
        <v>14</v>
      </c>
      <c r="I278" s="300">
        <v>50</v>
      </c>
      <c r="J278" s="300">
        <v>3</v>
      </c>
      <c r="K278" s="294" t="s">
        <v>4654</v>
      </c>
      <c r="L278" s="487"/>
      <c r="M278" s="477"/>
      <c r="N278" s="477"/>
      <c r="O278" s="485"/>
    </row>
    <row r="279" spans="2:15" s="260" customFormat="1" ht="20.25" customHeight="1">
      <c r="B279" s="485"/>
      <c r="C279" s="486"/>
      <c r="D279" s="292">
        <v>3</v>
      </c>
      <c r="E279" s="484" t="s">
        <v>270</v>
      </c>
      <c r="F279" s="484"/>
      <c r="G279" s="300">
        <v>25</v>
      </c>
      <c r="H279" s="300">
        <v>17</v>
      </c>
      <c r="I279" s="300">
        <v>50</v>
      </c>
      <c r="J279" s="300">
        <v>3</v>
      </c>
      <c r="K279" s="294" t="s">
        <v>4654</v>
      </c>
      <c r="L279" s="487"/>
      <c r="M279" s="477"/>
      <c r="N279" s="477"/>
      <c r="O279" s="485"/>
    </row>
    <row r="280" spans="2:15" s="260" customFormat="1" ht="20.25" customHeight="1">
      <c r="B280" s="485"/>
      <c r="C280" s="486"/>
      <c r="D280" s="292">
        <v>4</v>
      </c>
      <c r="E280" s="484" t="s">
        <v>270</v>
      </c>
      <c r="F280" s="484"/>
      <c r="G280" s="300">
        <v>29</v>
      </c>
      <c r="H280" s="300">
        <v>18</v>
      </c>
      <c r="I280" s="300">
        <v>50</v>
      </c>
      <c r="J280" s="300">
        <v>3</v>
      </c>
      <c r="K280" s="294" t="s">
        <v>4654</v>
      </c>
      <c r="L280" s="487"/>
      <c r="M280" s="477"/>
      <c r="N280" s="477"/>
      <c r="O280" s="485"/>
    </row>
    <row r="281" spans="2:15" s="260" customFormat="1" ht="20.25" customHeight="1">
      <c r="B281" s="485"/>
      <c r="C281" s="486"/>
      <c r="D281" s="292">
        <v>5</v>
      </c>
      <c r="E281" s="484" t="s">
        <v>270</v>
      </c>
      <c r="F281" s="484"/>
      <c r="G281" s="300">
        <v>33</v>
      </c>
      <c r="H281" s="300">
        <v>20</v>
      </c>
      <c r="I281" s="300">
        <v>50</v>
      </c>
      <c r="J281" s="300">
        <v>3</v>
      </c>
      <c r="K281" s="294" t="s">
        <v>4654</v>
      </c>
      <c r="L281" s="487"/>
      <c r="M281" s="477"/>
      <c r="N281" s="477"/>
      <c r="O281" s="485"/>
    </row>
    <row r="282" spans="2:15" s="260" customFormat="1" ht="35.25" customHeight="1">
      <c r="B282" s="475" t="s">
        <v>4693</v>
      </c>
      <c r="C282" s="486" t="s">
        <v>4694</v>
      </c>
      <c r="D282" s="292">
        <v>1</v>
      </c>
      <c r="E282" s="491" t="s">
        <v>124</v>
      </c>
      <c r="F282" s="491"/>
      <c r="G282" s="300">
        <v>19</v>
      </c>
      <c r="H282" s="300">
        <v>14</v>
      </c>
      <c r="I282" s="300">
        <v>80</v>
      </c>
      <c r="J282" s="300">
        <v>60</v>
      </c>
      <c r="K282" s="295" t="s">
        <v>4695</v>
      </c>
      <c r="L282" s="487" t="s">
        <v>4696</v>
      </c>
      <c r="M282" s="477" t="s">
        <v>4559</v>
      </c>
      <c r="N282" s="477"/>
      <c r="O282" s="475"/>
    </row>
    <row r="283" spans="2:15" s="260" customFormat="1" ht="35.25" customHeight="1">
      <c r="B283" s="475"/>
      <c r="C283" s="486"/>
      <c r="D283" s="292">
        <v>2</v>
      </c>
      <c r="E283" s="484" t="s">
        <v>270</v>
      </c>
      <c r="F283" s="484"/>
      <c r="G283" s="300">
        <v>23</v>
      </c>
      <c r="H283" s="300">
        <v>15</v>
      </c>
      <c r="I283" s="300">
        <v>80</v>
      </c>
      <c r="J283" s="300">
        <v>60</v>
      </c>
      <c r="K283" s="295" t="s">
        <v>4697</v>
      </c>
      <c r="L283" s="487"/>
      <c r="M283" s="477"/>
      <c r="N283" s="477"/>
      <c r="O283" s="475"/>
    </row>
    <row r="284" spans="2:15" s="260" customFormat="1" ht="35.25" customHeight="1">
      <c r="B284" s="475"/>
      <c r="C284" s="486"/>
      <c r="D284" s="292">
        <v>3</v>
      </c>
      <c r="E284" s="484" t="s">
        <v>270</v>
      </c>
      <c r="F284" s="484"/>
      <c r="G284" s="300">
        <v>27</v>
      </c>
      <c r="H284" s="300">
        <v>17</v>
      </c>
      <c r="I284" s="300">
        <v>80</v>
      </c>
      <c r="J284" s="300">
        <v>60</v>
      </c>
      <c r="K284" s="295" t="s">
        <v>4698</v>
      </c>
      <c r="L284" s="487"/>
      <c r="M284" s="477"/>
      <c r="N284" s="477"/>
      <c r="O284" s="475"/>
    </row>
    <row r="285" spans="2:15" s="260" customFormat="1" ht="35.25" customHeight="1">
      <c r="B285" s="475"/>
      <c r="C285" s="486"/>
      <c r="D285" s="292">
        <v>4</v>
      </c>
      <c r="E285" s="484" t="s">
        <v>270</v>
      </c>
      <c r="F285" s="484"/>
      <c r="G285" s="300">
        <v>31</v>
      </c>
      <c r="H285" s="300">
        <v>18</v>
      </c>
      <c r="I285" s="300">
        <v>80</v>
      </c>
      <c r="J285" s="300">
        <v>60</v>
      </c>
      <c r="K285" s="295" t="s">
        <v>4699</v>
      </c>
      <c r="L285" s="487"/>
      <c r="M285" s="477"/>
      <c r="N285" s="477"/>
      <c r="O285" s="475"/>
    </row>
    <row r="286" spans="2:15" s="260" customFormat="1" ht="35.25" customHeight="1">
      <c r="B286" s="475"/>
      <c r="C286" s="486"/>
      <c r="D286" s="292">
        <v>5</v>
      </c>
      <c r="E286" s="484" t="s">
        <v>270</v>
      </c>
      <c r="F286" s="484"/>
      <c r="G286" s="300">
        <v>35</v>
      </c>
      <c r="H286" s="300">
        <v>21</v>
      </c>
      <c r="I286" s="300">
        <v>80</v>
      </c>
      <c r="J286" s="300">
        <v>60</v>
      </c>
      <c r="K286" s="295" t="s">
        <v>4700</v>
      </c>
      <c r="L286" s="487"/>
      <c r="M286" s="477"/>
      <c r="N286" s="477"/>
      <c r="O286" s="475"/>
    </row>
    <row r="287" spans="2:15" s="260" customFormat="1" ht="20.25" customHeight="1">
      <c r="B287" s="475" t="s">
        <v>4701</v>
      </c>
      <c r="C287" s="486" t="s">
        <v>4702</v>
      </c>
      <c r="D287" s="292">
        <v>1</v>
      </c>
      <c r="E287" s="490" t="s">
        <v>4493</v>
      </c>
      <c r="F287" s="490"/>
      <c r="G287" s="300">
        <v>28</v>
      </c>
      <c r="H287" s="300">
        <v>17</v>
      </c>
      <c r="I287" s="300">
        <v>60</v>
      </c>
      <c r="J287" s="300">
        <v>0</v>
      </c>
      <c r="K287" s="294" t="s">
        <v>4703</v>
      </c>
      <c r="L287" s="487" t="s">
        <v>4704</v>
      </c>
      <c r="M287" s="477" t="s">
        <v>4559</v>
      </c>
      <c r="N287" s="477"/>
      <c r="O287" s="475"/>
    </row>
    <row r="288" spans="2:15" s="260" customFormat="1" ht="20.25" customHeight="1">
      <c r="B288" s="475"/>
      <c r="C288" s="486"/>
      <c r="D288" s="292">
        <v>2</v>
      </c>
      <c r="E288" s="484" t="s">
        <v>270</v>
      </c>
      <c r="F288" s="484"/>
      <c r="G288" s="300">
        <v>32</v>
      </c>
      <c r="H288" s="300">
        <v>20</v>
      </c>
      <c r="I288" s="300">
        <v>60</v>
      </c>
      <c r="J288" s="300">
        <v>0</v>
      </c>
      <c r="K288" s="294" t="s">
        <v>4705</v>
      </c>
      <c r="L288" s="487"/>
      <c r="M288" s="477"/>
      <c r="N288" s="477"/>
      <c r="O288" s="475"/>
    </row>
    <row r="289" spans="2:15" s="260" customFormat="1" ht="20.25" customHeight="1">
      <c r="B289" s="475" t="s">
        <v>4706</v>
      </c>
      <c r="C289" s="486" t="s">
        <v>4668</v>
      </c>
      <c r="D289" s="292">
        <v>1</v>
      </c>
      <c r="E289" s="490" t="s">
        <v>124</v>
      </c>
      <c r="F289" s="490"/>
      <c r="G289" s="300">
        <v>29</v>
      </c>
      <c r="H289" s="300">
        <v>18</v>
      </c>
      <c r="I289" s="300">
        <v>180</v>
      </c>
      <c r="J289" s="300">
        <v>4</v>
      </c>
      <c r="K289" s="294" t="s">
        <v>4379</v>
      </c>
      <c r="L289" s="487" t="s">
        <v>4669</v>
      </c>
      <c r="M289" s="477" t="s">
        <v>4559</v>
      </c>
      <c r="N289" s="477"/>
      <c r="O289" s="475"/>
    </row>
    <row r="290" spans="2:15" s="260" customFormat="1" ht="20.25" customHeight="1">
      <c r="B290" s="475"/>
      <c r="C290" s="486"/>
      <c r="D290" s="292">
        <v>2</v>
      </c>
      <c r="E290" s="484" t="s">
        <v>270</v>
      </c>
      <c r="F290" s="484"/>
      <c r="G290" s="300">
        <v>33</v>
      </c>
      <c r="H290" s="300">
        <v>20</v>
      </c>
      <c r="I290" s="300">
        <v>180</v>
      </c>
      <c r="J290" s="300">
        <v>4</v>
      </c>
      <c r="K290" s="294" t="s">
        <v>4379</v>
      </c>
      <c r="L290" s="487"/>
      <c r="M290" s="477"/>
      <c r="N290" s="477"/>
      <c r="O290" s="475"/>
    </row>
    <row r="291" spans="2:15" s="260" customFormat="1" ht="20.25" customHeight="1">
      <c r="B291" s="478" t="s">
        <v>4707</v>
      </c>
      <c r="C291" s="478"/>
      <c r="D291" s="478"/>
      <c r="E291" s="478"/>
      <c r="F291" s="478"/>
      <c r="G291" s="478"/>
      <c r="H291" s="478"/>
      <c r="I291" s="478"/>
      <c r="J291" s="478"/>
      <c r="K291" s="478"/>
      <c r="L291" s="478"/>
      <c r="M291" s="478"/>
      <c r="N291" s="478"/>
      <c r="O291" s="478"/>
    </row>
    <row r="292" spans="2:15" s="260" customFormat="1" ht="20.25" customHeight="1">
      <c r="B292" s="475" t="s">
        <v>4708</v>
      </c>
      <c r="C292" s="486" t="s">
        <v>4709</v>
      </c>
      <c r="D292" s="292">
        <v>1</v>
      </c>
      <c r="E292" s="484" t="s">
        <v>4493</v>
      </c>
      <c r="F292" s="484"/>
      <c r="G292" s="301">
        <v>1</v>
      </c>
      <c r="H292" s="301">
        <v>5</v>
      </c>
      <c r="I292" s="301">
        <v>10</v>
      </c>
      <c r="J292" s="301">
        <v>0</v>
      </c>
      <c r="K292" s="294" t="s">
        <v>4379</v>
      </c>
      <c r="L292" s="487" t="s">
        <v>4710</v>
      </c>
      <c r="M292" s="477" t="s">
        <v>4559</v>
      </c>
      <c r="N292" s="477"/>
      <c r="O292" s="475"/>
    </row>
    <row r="293" spans="2:15" s="260" customFormat="1" ht="20.25" customHeight="1">
      <c r="B293" s="475"/>
      <c r="C293" s="486"/>
      <c r="D293" s="292">
        <v>2</v>
      </c>
      <c r="E293" s="484" t="s">
        <v>270</v>
      </c>
      <c r="F293" s="484"/>
      <c r="G293" s="301">
        <v>3</v>
      </c>
      <c r="H293" s="301">
        <v>6</v>
      </c>
      <c r="I293" s="301">
        <v>10</v>
      </c>
      <c r="J293" s="301">
        <v>0</v>
      </c>
      <c r="K293" s="294" t="s">
        <v>4379</v>
      </c>
      <c r="L293" s="487"/>
      <c r="M293" s="477"/>
      <c r="N293" s="477"/>
      <c r="O293" s="475"/>
    </row>
    <row r="294" spans="2:15" s="260" customFormat="1" ht="20.25" customHeight="1">
      <c r="B294" s="475"/>
      <c r="C294" s="486"/>
      <c r="D294" s="292">
        <v>3</v>
      </c>
      <c r="E294" s="484" t="s">
        <v>270</v>
      </c>
      <c r="F294" s="484"/>
      <c r="G294" s="301">
        <v>5</v>
      </c>
      <c r="H294" s="301">
        <v>8</v>
      </c>
      <c r="I294" s="301">
        <v>10</v>
      </c>
      <c r="J294" s="301">
        <v>0</v>
      </c>
      <c r="K294" s="294" t="s">
        <v>4379</v>
      </c>
      <c r="L294" s="487"/>
      <c r="M294" s="477"/>
      <c r="N294" s="477"/>
      <c r="O294" s="475"/>
    </row>
    <row r="295" spans="2:15" s="260" customFormat="1" ht="20.25" customHeight="1">
      <c r="B295" s="475"/>
      <c r="C295" s="486"/>
      <c r="D295" s="292">
        <v>4</v>
      </c>
      <c r="E295" s="484" t="s">
        <v>270</v>
      </c>
      <c r="F295" s="484"/>
      <c r="G295" s="301">
        <v>7</v>
      </c>
      <c r="H295" s="301">
        <v>8</v>
      </c>
      <c r="I295" s="301">
        <v>10</v>
      </c>
      <c r="J295" s="301">
        <v>0</v>
      </c>
      <c r="K295" s="294" t="s">
        <v>4379</v>
      </c>
      <c r="L295" s="487"/>
      <c r="M295" s="477"/>
      <c r="N295" s="477"/>
      <c r="O295" s="475"/>
    </row>
    <row r="296" spans="2:15" s="260" customFormat="1" ht="20.25" customHeight="1">
      <c r="B296" s="475"/>
      <c r="C296" s="486"/>
      <c r="D296" s="292">
        <v>5</v>
      </c>
      <c r="E296" s="484" t="s">
        <v>270</v>
      </c>
      <c r="F296" s="484"/>
      <c r="G296" s="301">
        <v>9</v>
      </c>
      <c r="H296" s="301">
        <v>9</v>
      </c>
      <c r="I296" s="301">
        <v>10</v>
      </c>
      <c r="J296" s="301">
        <v>0</v>
      </c>
      <c r="K296" s="294" t="s">
        <v>4379</v>
      </c>
      <c r="L296" s="487"/>
      <c r="M296" s="477"/>
      <c r="N296" s="477"/>
      <c r="O296" s="475"/>
    </row>
    <row r="297" spans="2:15" s="260" customFormat="1" ht="20.25" customHeight="1">
      <c r="B297" s="475" t="s">
        <v>4711</v>
      </c>
      <c r="C297" s="486" t="s">
        <v>4712</v>
      </c>
      <c r="D297" s="292">
        <v>1</v>
      </c>
      <c r="E297" s="484" t="s">
        <v>4493</v>
      </c>
      <c r="F297" s="484"/>
      <c r="G297" s="301">
        <v>4</v>
      </c>
      <c r="H297" s="301">
        <v>6</v>
      </c>
      <c r="I297" s="301">
        <v>15</v>
      </c>
      <c r="J297" s="301">
        <v>0</v>
      </c>
      <c r="K297" s="294" t="s">
        <v>4379</v>
      </c>
      <c r="L297" s="487" t="s">
        <v>4713</v>
      </c>
      <c r="M297" s="477" t="s">
        <v>4559</v>
      </c>
      <c r="N297" s="477"/>
      <c r="O297" s="475"/>
    </row>
    <row r="298" spans="2:15" s="260" customFormat="1" ht="20.25" customHeight="1">
      <c r="B298" s="475"/>
      <c r="C298" s="486"/>
      <c r="D298" s="292">
        <v>2</v>
      </c>
      <c r="E298" s="484" t="s">
        <v>270</v>
      </c>
      <c r="F298" s="484"/>
      <c r="G298" s="301">
        <v>7</v>
      </c>
      <c r="H298" s="301">
        <v>8</v>
      </c>
      <c r="I298" s="301">
        <v>15</v>
      </c>
      <c r="J298" s="301">
        <v>0</v>
      </c>
      <c r="K298" s="294" t="s">
        <v>4379</v>
      </c>
      <c r="L298" s="487"/>
      <c r="M298" s="477"/>
      <c r="N298" s="477"/>
      <c r="O298" s="475"/>
    </row>
    <row r="299" spans="2:15" s="260" customFormat="1" ht="20.25" customHeight="1">
      <c r="B299" s="475"/>
      <c r="C299" s="486"/>
      <c r="D299" s="292">
        <v>3</v>
      </c>
      <c r="E299" s="484" t="s">
        <v>270</v>
      </c>
      <c r="F299" s="484"/>
      <c r="G299" s="301">
        <v>10</v>
      </c>
      <c r="H299" s="301">
        <v>9</v>
      </c>
      <c r="I299" s="301">
        <v>15</v>
      </c>
      <c r="J299" s="301">
        <v>0</v>
      </c>
      <c r="K299" s="294" t="s">
        <v>4379</v>
      </c>
      <c r="L299" s="487"/>
      <c r="M299" s="477"/>
      <c r="N299" s="477"/>
      <c r="O299" s="475"/>
    </row>
    <row r="300" spans="2:15" s="260" customFormat="1" ht="20.25" customHeight="1">
      <c r="B300" s="475"/>
      <c r="C300" s="486"/>
      <c r="D300" s="292">
        <v>4</v>
      </c>
      <c r="E300" s="484" t="s">
        <v>270</v>
      </c>
      <c r="F300" s="484"/>
      <c r="G300" s="301">
        <v>13</v>
      </c>
      <c r="H300" s="301">
        <v>11</v>
      </c>
      <c r="I300" s="301">
        <v>15</v>
      </c>
      <c r="J300" s="301">
        <v>0</v>
      </c>
      <c r="K300" s="294" t="s">
        <v>4379</v>
      </c>
      <c r="L300" s="487"/>
      <c r="M300" s="477"/>
      <c r="N300" s="477"/>
      <c r="O300" s="475"/>
    </row>
    <row r="301" spans="2:15" s="260" customFormat="1" ht="20.25" customHeight="1">
      <c r="B301" s="475"/>
      <c r="C301" s="486"/>
      <c r="D301" s="292">
        <v>5</v>
      </c>
      <c r="E301" s="484" t="s">
        <v>270</v>
      </c>
      <c r="F301" s="484"/>
      <c r="G301" s="301">
        <v>16</v>
      </c>
      <c r="H301" s="301">
        <v>12</v>
      </c>
      <c r="I301" s="301">
        <v>15</v>
      </c>
      <c r="J301" s="301">
        <v>0</v>
      </c>
      <c r="K301" s="294" t="s">
        <v>4379</v>
      </c>
      <c r="L301" s="487"/>
      <c r="M301" s="477"/>
      <c r="N301" s="477"/>
      <c r="O301" s="475"/>
    </row>
    <row r="302" spans="2:15" s="260" customFormat="1" ht="20.25" customHeight="1">
      <c r="B302" s="475" t="s">
        <v>4714</v>
      </c>
      <c r="C302" s="486" t="s">
        <v>4715</v>
      </c>
      <c r="D302" s="292">
        <v>1</v>
      </c>
      <c r="E302" s="484" t="s">
        <v>4493</v>
      </c>
      <c r="F302" s="484"/>
      <c r="G302" s="301">
        <v>3</v>
      </c>
      <c r="H302" s="301">
        <v>6</v>
      </c>
      <c r="I302" s="301">
        <v>20</v>
      </c>
      <c r="J302" s="301">
        <v>0</v>
      </c>
      <c r="K302" s="294" t="s">
        <v>4379</v>
      </c>
      <c r="L302" s="487" t="s">
        <v>4716</v>
      </c>
      <c r="M302" s="477" t="s">
        <v>4559</v>
      </c>
      <c r="N302" s="477"/>
      <c r="O302" s="475"/>
    </row>
    <row r="303" spans="2:15" s="260" customFormat="1" ht="20.25" customHeight="1">
      <c r="B303" s="475"/>
      <c r="C303" s="486"/>
      <c r="D303" s="292">
        <v>2</v>
      </c>
      <c r="E303" s="484" t="s">
        <v>270</v>
      </c>
      <c r="F303" s="484"/>
      <c r="G303" s="301">
        <v>6</v>
      </c>
      <c r="H303" s="301">
        <v>8</v>
      </c>
      <c r="I303" s="301">
        <v>20</v>
      </c>
      <c r="J303" s="301">
        <v>0</v>
      </c>
      <c r="K303" s="294" t="s">
        <v>4379</v>
      </c>
      <c r="L303" s="487"/>
      <c r="M303" s="477"/>
      <c r="N303" s="477"/>
      <c r="O303" s="475"/>
    </row>
    <row r="304" spans="2:15" s="260" customFormat="1" ht="20.25" customHeight="1">
      <c r="B304" s="475"/>
      <c r="C304" s="486"/>
      <c r="D304" s="292">
        <v>3</v>
      </c>
      <c r="E304" s="484" t="s">
        <v>270</v>
      </c>
      <c r="F304" s="484"/>
      <c r="G304" s="301">
        <v>9</v>
      </c>
      <c r="H304" s="301">
        <v>9</v>
      </c>
      <c r="I304" s="301">
        <v>20</v>
      </c>
      <c r="J304" s="301">
        <v>0</v>
      </c>
      <c r="K304" s="294" t="s">
        <v>4379</v>
      </c>
      <c r="L304" s="487"/>
      <c r="M304" s="477"/>
      <c r="N304" s="477"/>
      <c r="O304" s="475"/>
    </row>
    <row r="305" spans="2:15" s="260" customFormat="1" ht="20.25" customHeight="1">
      <c r="B305" s="475"/>
      <c r="C305" s="486"/>
      <c r="D305" s="292">
        <v>4</v>
      </c>
      <c r="E305" s="484" t="s">
        <v>270</v>
      </c>
      <c r="F305" s="484"/>
      <c r="G305" s="301">
        <v>12</v>
      </c>
      <c r="H305" s="301">
        <v>11</v>
      </c>
      <c r="I305" s="301">
        <v>20</v>
      </c>
      <c r="J305" s="301">
        <v>0</v>
      </c>
      <c r="K305" s="294" t="s">
        <v>4379</v>
      </c>
      <c r="L305" s="487"/>
      <c r="M305" s="477"/>
      <c r="N305" s="477"/>
      <c r="O305" s="475"/>
    </row>
    <row r="306" spans="2:15" s="260" customFormat="1" ht="20.25" customHeight="1">
      <c r="B306" s="475"/>
      <c r="C306" s="486"/>
      <c r="D306" s="292">
        <v>5</v>
      </c>
      <c r="E306" s="484" t="s">
        <v>270</v>
      </c>
      <c r="F306" s="484"/>
      <c r="G306" s="301">
        <v>15</v>
      </c>
      <c r="H306" s="301">
        <v>12</v>
      </c>
      <c r="I306" s="301">
        <v>20</v>
      </c>
      <c r="J306" s="301">
        <v>0</v>
      </c>
      <c r="K306" s="294" t="s">
        <v>4379</v>
      </c>
      <c r="L306" s="487"/>
      <c r="M306" s="477"/>
      <c r="N306" s="477"/>
      <c r="O306" s="475"/>
    </row>
    <row r="307" spans="2:15" s="260" customFormat="1" ht="64.5" customHeight="1">
      <c r="B307" s="475" t="s">
        <v>4717</v>
      </c>
      <c r="C307" s="486" t="s">
        <v>4718</v>
      </c>
      <c r="D307" s="292">
        <v>1</v>
      </c>
      <c r="E307" s="484" t="s">
        <v>4493</v>
      </c>
      <c r="F307" s="484"/>
      <c r="G307" s="301">
        <v>9</v>
      </c>
      <c r="H307" s="301">
        <v>9</v>
      </c>
      <c r="I307" s="301">
        <v>20</v>
      </c>
      <c r="J307" s="301">
        <v>20</v>
      </c>
      <c r="K307" s="295" t="s">
        <v>4719</v>
      </c>
      <c r="L307" s="487" t="s">
        <v>4720</v>
      </c>
      <c r="M307" s="477" t="s">
        <v>4559</v>
      </c>
      <c r="N307" s="477"/>
      <c r="O307" s="475"/>
    </row>
    <row r="308" spans="2:15" s="260" customFormat="1" ht="64.5" customHeight="1">
      <c r="B308" s="475"/>
      <c r="C308" s="486"/>
      <c r="D308" s="292">
        <v>2</v>
      </c>
      <c r="E308" s="484" t="s">
        <v>270</v>
      </c>
      <c r="F308" s="484"/>
      <c r="G308" s="301">
        <v>12</v>
      </c>
      <c r="H308" s="301">
        <v>11</v>
      </c>
      <c r="I308" s="301">
        <v>20</v>
      </c>
      <c r="J308" s="301">
        <v>20</v>
      </c>
      <c r="K308" s="295" t="s">
        <v>4721</v>
      </c>
      <c r="L308" s="487"/>
      <c r="M308" s="477"/>
      <c r="N308" s="477"/>
      <c r="O308" s="475"/>
    </row>
    <row r="309" spans="2:15" s="260" customFormat="1" ht="64.5" customHeight="1">
      <c r="B309" s="475"/>
      <c r="C309" s="486"/>
      <c r="D309" s="292">
        <v>3</v>
      </c>
      <c r="E309" s="484" t="s">
        <v>270</v>
      </c>
      <c r="F309" s="484"/>
      <c r="G309" s="301">
        <v>16</v>
      </c>
      <c r="H309" s="301">
        <v>12</v>
      </c>
      <c r="I309" s="301">
        <v>20</v>
      </c>
      <c r="J309" s="301">
        <v>20</v>
      </c>
      <c r="K309" s="295" t="s">
        <v>4722</v>
      </c>
      <c r="L309" s="487"/>
      <c r="M309" s="477"/>
      <c r="N309" s="477"/>
      <c r="O309" s="475"/>
    </row>
    <row r="310" spans="2:15" s="260" customFormat="1" ht="64.5" customHeight="1">
      <c r="B310" s="475"/>
      <c r="C310" s="486"/>
      <c r="D310" s="292">
        <v>4</v>
      </c>
      <c r="E310" s="484" t="s">
        <v>270</v>
      </c>
      <c r="F310" s="484"/>
      <c r="G310" s="301">
        <v>20</v>
      </c>
      <c r="H310" s="301">
        <v>14</v>
      </c>
      <c r="I310" s="301">
        <v>20</v>
      </c>
      <c r="J310" s="301">
        <v>20</v>
      </c>
      <c r="K310" s="295" t="s">
        <v>4723</v>
      </c>
      <c r="L310" s="487"/>
      <c r="M310" s="477"/>
      <c r="N310" s="477"/>
      <c r="O310" s="475"/>
    </row>
    <row r="311" spans="2:15" s="260" customFormat="1" ht="64.5" customHeight="1">
      <c r="B311" s="475"/>
      <c r="C311" s="486"/>
      <c r="D311" s="292">
        <v>5</v>
      </c>
      <c r="E311" s="484" t="s">
        <v>270</v>
      </c>
      <c r="F311" s="484"/>
      <c r="G311" s="301">
        <v>24</v>
      </c>
      <c r="H311" s="301">
        <v>15</v>
      </c>
      <c r="I311" s="301">
        <v>20</v>
      </c>
      <c r="J311" s="301">
        <v>20</v>
      </c>
      <c r="K311" s="295" t="s">
        <v>4724</v>
      </c>
      <c r="L311" s="487"/>
      <c r="M311" s="477"/>
      <c r="N311" s="477"/>
      <c r="O311" s="475"/>
    </row>
    <row r="312" spans="2:15" s="260" customFormat="1" ht="20.25" customHeight="1">
      <c r="B312" s="475" t="s">
        <v>4725</v>
      </c>
      <c r="C312" s="486" t="s">
        <v>4726</v>
      </c>
      <c r="D312" s="292">
        <v>1</v>
      </c>
      <c r="E312" s="484" t="s">
        <v>4493</v>
      </c>
      <c r="F312" s="484"/>
      <c r="G312" s="301">
        <v>2</v>
      </c>
      <c r="H312" s="301">
        <v>6</v>
      </c>
      <c r="I312" s="301">
        <v>10</v>
      </c>
      <c r="J312" s="301">
        <v>6</v>
      </c>
      <c r="K312" s="294" t="s">
        <v>4727</v>
      </c>
      <c r="L312" s="487" t="s">
        <v>4728</v>
      </c>
      <c r="M312" s="477" t="s">
        <v>4559</v>
      </c>
      <c r="N312" s="477"/>
      <c r="O312" s="475"/>
    </row>
    <row r="313" spans="2:15" s="260" customFormat="1" ht="20.25" customHeight="1">
      <c r="B313" s="475"/>
      <c r="C313" s="486"/>
      <c r="D313" s="292">
        <v>2</v>
      </c>
      <c r="E313" s="484" t="s">
        <v>270</v>
      </c>
      <c r="F313" s="484"/>
      <c r="G313" s="301">
        <v>7</v>
      </c>
      <c r="H313" s="301">
        <v>8</v>
      </c>
      <c r="I313" s="301">
        <v>10</v>
      </c>
      <c r="J313" s="301">
        <v>6</v>
      </c>
      <c r="K313" s="294" t="s">
        <v>4729</v>
      </c>
      <c r="L313" s="487"/>
      <c r="M313" s="477"/>
      <c r="N313" s="477"/>
      <c r="O313" s="475"/>
    </row>
    <row r="314" spans="2:15" s="260" customFormat="1" ht="20.25" customHeight="1">
      <c r="B314" s="475"/>
      <c r="C314" s="486"/>
      <c r="D314" s="292">
        <v>3</v>
      </c>
      <c r="E314" s="484" t="s">
        <v>270</v>
      </c>
      <c r="F314" s="484"/>
      <c r="G314" s="301">
        <v>12</v>
      </c>
      <c r="H314" s="301">
        <v>11</v>
      </c>
      <c r="I314" s="301">
        <v>10</v>
      </c>
      <c r="J314" s="301">
        <v>6</v>
      </c>
      <c r="K314" s="294" t="s">
        <v>4730</v>
      </c>
      <c r="L314" s="487"/>
      <c r="M314" s="477"/>
      <c r="N314" s="477"/>
      <c r="O314" s="475"/>
    </row>
    <row r="315" spans="2:15" s="260" customFormat="1" ht="20.25" customHeight="1">
      <c r="B315" s="475"/>
      <c r="C315" s="486"/>
      <c r="D315" s="292">
        <v>4</v>
      </c>
      <c r="E315" s="484" t="s">
        <v>270</v>
      </c>
      <c r="F315" s="484"/>
      <c r="G315" s="301">
        <v>17</v>
      </c>
      <c r="H315" s="301">
        <v>12</v>
      </c>
      <c r="I315" s="301">
        <v>10</v>
      </c>
      <c r="J315" s="301">
        <v>6</v>
      </c>
      <c r="K315" s="294" t="s">
        <v>4731</v>
      </c>
      <c r="L315" s="487"/>
      <c r="M315" s="477"/>
      <c r="N315" s="477"/>
      <c r="O315" s="475"/>
    </row>
    <row r="316" spans="2:15" s="260" customFormat="1" ht="20.25" customHeight="1">
      <c r="B316" s="475"/>
      <c r="C316" s="486"/>
      <c r="D316" s="292">
        <v>5</v>
      </c>
      <c r="E316" s="484" t="s">
        <v>270</v>
      </c>
      <c r="F316" s="484"/>
      <c r="G316" s="301">
        <v>22</v>
      </c>
      <c r="H316" s="301">
        <v>15</v>
      </c>
      <c r="I316" s="301">
        <v>10</v>
      </c>
      <c r="J316" s="301">
        <v>6</v>
      </c>
      <c r="K316" s="294" t="s">
        <v>4732</v>
      </c>
      <c r="L316" s="487"/>
      <c r="M316" s="477"/>
      <c r="N316" s="477"/>
      <c r="O316" s="475"/>
    </row>
    <row r="317" spans="2:15" s="260" customFormat="1" ht="20.25" customHeight="1">
      <c r="B317" s="475" t="s">
        <v>4733</v>
      </c>
      <c r="C317" s="486" t="s">
        <v>4734</v>
      </c>
      <c r="D317" s="292">
        <v>1</v>
      </c>
      <c r="E317" s="484" t="s">
        <v>4493</v>
      </c>
      <c r="F317" s="484"/>
      <c r="G317" s="301">
        <v>3</v>
      </c>
      <c r="H317" s="301">
        <v>0</v>
      </c>
      <c r="I317" s="301">
        <v>0</v>
      </c>
      <c r="J317" s="301">
        <v>0</v>
      </c>
      <c r="K317" s="294" t="s">
        <v>4735</v>
      </c>
      <c r="L317" s="487" t="s">
        <v>4736</v>
      </c>
      <c r="M317" s="477" t="s">
        <v>4559</v>
      </c>
      <c r="N317" s="477"/>
      <c r="O317" s="475"/>
    </row>
    <row r="318" spans="2:15" s="260" customFormat="1" ht="20.25" customHeight="1">
      <c r="B318" s="475"/>
      <c r="C318" s="486"/>
      <c r="D318" s="292">
        <v>2</v>
      </c>
      <c r="E318" s="484" t="s">
        <v>270</v>
      </c>
      <c r="F318" s="484"/>
      <c r="G318" s="301">
        <v>6</v>
      </c>
      <c r="H318" s="301">
        <v>0</v>
      </c>
      <c r="I318" s="301">
        <v>0</v>
      </c>
      <c r="J318" s="301">
        <v>0</v>
      </c>
      <c r="K318" s="294" t="s">
        <v>4737</v>
      </c>
      <c r="L318" s="487"/>
      <c r="M318" s="477"/>
      <c r="N318" s="477"/>
      <c r="O318" s="475"/>
    </row>
    <row r="319" spans="2:15" s="260" customFormat="1" ht="20.25" customHeight="1">
      <c r="B319" s="475"/>
      <c r="C319" s="486"/>
      <c r="D319" s="292">
        <v>3</v>
      </c>
      <c r="E319" s="484" t="s">
        <v>270</v>
      </c>
      <c r="F319" s="484"/>
      <c r="G319" s="301">
        <v>9</v>
      </c>
      <c r="H319" s="301">
        <v>0</v>
      </c>
      <c r="I319" s="301">
        <v>0</v>
      </c>
      <c r="J319" s="301">
        <v>0</v>
      </c>
      <c r="K319" s="294" t="s">
        <v>4738</v>
      </c>
      <c r="L319" s="487"/>
      <c r="M319" s="477"/>
      <c r="N319" s="477"/>
      <c r="O319" s="475"/>
    </row>
    <row r="320" spans="2:15" s="260" customFormat="1" ht="20.25" customHeight="1">
      <c r="B320" s="475"/>
      <c r="C320" s="486"/>
      <c r="D320" s="292">
        <v>4</v>
      </c>
      <c r="E320" s="484" t="s">
        <v>270</v>
      </c>
      <c r="F320" s="484"/>
      <c r="G320" s="301">
        <v>12</v>
      </c>
      <c r="H320" s="301">
        <v>0</v>
      </c>
      <c r="I320" s="301">
        <v>0</v>
      </c>
      <c r="J320" s="301">
        <v>0</v>
      </c>
      <c r="K320" s="294" t="s">
        <v>4739</v>
      </c>
      <c r="L320" s="487"/>
      <c r="M320" s="477"/>
      <c r="N320" s="477"/>
      <c r="O320" s="475"/>
    </row>
    <row r="321" spans="2:15" s="260" customFormat="1" ht="20.25" customHeight="1">
      <c r="B321" s="475"/>
      <c r="C321" s="486"/>
      <c r="D321" s="292">
        <v>5</v>
      </c>
      <c r="E321" s="484" t="s">
        <v>270</v>
      </c>
      <c r="F321" s="484"/>
      <c r="G321" s="301">
        <v>15</v>
      </c>
      <c r="H321" s="301">
        <v>0</v>
      </c>
      <c r="I321" s="301">
        <v>0</v>
      </c>
      <c r="J321" s="301">
        <v>0</v>
      </c>
      <c r="K321" s="294" t="s">
        <v>4740</v>
      </c>
      <c r="L321" s="487"/>
      <c r="M321" s="477"/>
      <c r="N321" s="477"/>
      <c r="O321" s="475"/>
    </row>
    <row r="322" spans="2:15" s="260" customFormat="1" ht="20.25" customHeight="1">
      <c r="B322" s="478" t="s">
        <v>4741</v>
      </c>
      <c r="C322" s="478"/>
      <c r="D322" s="478"/>
      <c r="E322" s="478"/>
      <c r="F322" s="478"/>
      <c r="G322" s="478"/>
      <c r="H322" s="478"/>
      <c r="I322" s="478"/>
      <c r="J322" s="478"/>
      <c r="K322" s="478"/>
      <c r="L322" s="478"/>
      <c r="M322" s="478"/>
      <c r="N322" s="478"/>
      <c r="O322" s="478"/>
    </row>
    <row r="323" spans="2:15" s="260" customFormat="1" ht="58.5" customHeight="1">
      <c r="B323" s="485" t="s">
        <v>4742</v>
      </c>
      <c r="C323" s="486" t="s">
        <v>4743</v>
      </c>
      <c r="D323" s="292">
        <v>1</v>
      </c>
      <c r="E323" s="484" t="s">
        <v>4493</v>
      </c>
      <c r="F323" s="484"/>
      <c r="G323" s="302">
        <v>10</v>
      </c>
      <c r="H323" s="302">
        <v>9</v>
      </c>
      <c r="I323" s="302">
        <v>30</v>
      </c>
      <c r="J323" s="302">
        <v>2.5</v>
      </c>
      <c r="K323" s="295" t="s">
        <v>4505</v>
      </c>
      <c r="L323" s="487" t="s">
        <v>4744</v>
      </c>
      <c r="M323" s="477" t="s">
        <v>4559</v>
      </c>
      <c r="N323" s="477"/>
      <c r="O323" s="485"/>
    </row>
    <row r="324" spans="2:15" s="260" customFormat="1" ht="58.5" customHeight="1">
      <c r="B324" s="485"/>
      <c r="C324" s="486"/>
      <c r="D324" s="292">
        <v>2</v>
      </c>
      <c r="E324" s="484" t="s">
        <v>270</v>
      </c>
      <c r="F324" s="484"/>
      <c r="G324" s="302">
        <v>14</v>
      </c>
      <c r="H324" s="302">
        <v>11</v>
      </c>
      <c r="I324" s="302">
        <v>30</v>
      </c>
      <c r="J324" s="302">
        <v>2.5</v>
      </c>
      <c r="K324" s="295" t="s">
        <v>4505</v>
      </c>
      <c r="L324" s="487"/>
      <c r="M324" s="477"/>
      <c r="N324" s="477"/>
      <c r="O324" s="485"/>
    </row>
    <row r="325" spans="2:15" s="260" customFormat="1" ht="58.5" customHeight="1">
      <c r="B325" s="485"/>
      <c r="C325" s="486"/>
      <c r="D325" s="292">
        <v>3</v>
      </c>
      <c r="E325" s="484" t="s">
        <v>270</v>
      </c>
      <c r="F325" s="484"/>
      <c r="G325" s="302">
        <v>18</v>
      </c>
      <c r="H325" s="302">
        <v>12</v>
      </c>
      <c r="I325" s="302">
        <v>30</v>
      </c>
      <c r="J325" s="302">
        <v>2.5</v>
      </c>
      <c r="K325" s="295" t="s">
        <v>4505</v>
      </c>
      <c r="L325" s="487"/>
      <c r="M325" s="477"/>
      <c r="N325" s="477"/>
      <c r="O325" s="485"/>
    </row>
    <row r="326" spans="2:15" s="260" customFormat="1" ht="58.5" customHeight="1">
      <c r="B326" s="485"/>
      <c r="C326" s="486"/>
      <c r="D326" s="292">
        <v>4</v>
      </c>
      <c r="E326" s="484" t="s">
        <v>270</v>
      </c>
      <c r="F326" s="484"/>
      <c r="G326" s="302">
        <v>22</v>
      </c>
      <c r="H326" s="302">
        <v>15</v>
      </c>
      <c r="I326" s="302">
        <v>30</v>
      </c>
      <c r="J326" s="302">
        <v>2.5</v>
      </c>
      <c r="K326" s="295" t="s">
        <v>4505</v>
      </c>
      <c r="L326" s="487"/>
      <c r="M326" s="477"/>
      <c r="N326" s="477"/>
      <c r="O326" s="485"/>
    </row>
    <row r="327" spans="2:15" s="260" customFormat="1" ht="58.5" customHeight="1">
      <c r="B327" s="485"/>
      <c r="C327" s="486"/>
      <c r="D327" s="292">
        <v>5</v>
      </c>
      <c r="E327" s="484" t="s">
        <v>270</v>
      </c>
      <c r="F327" s="484"/>
      <c r="G327" s="302">
        <v>26</v>
      </c>
      <c r="H327" s="302">
        <v>17</v>
      </c>
      <c r="I327" s="302">
        <v>30</v>
      </c>
      <c r="J327" s="302">
        <v>2.5</v>
      </c>
      <c r="K327" s="295" t="s">
        <v>4505</v>
      </c>
      <c r="L327" s="487"/>
      <c r="M327" s="477"/>
      <c r="N327" s="477"/>
      <c r="O327" s="485"/>
    </row>
    <row r="328" spans="2:15" s="260" customFormat="1" ht="20.25" customHeight="1">
      <c r="B328" s="475" t="s">
        <v>4745</v>
      </c>
      <c r="C328" s="486" t="s">
        <v>4746</v>
      </c>
      <c r="D328" s="292">
        <v>1</v>
      </c>
      <c r="E328" s="491" t="s">
        <v>124</v>
      </c>
      <c r="F328" s="491"/>
      <c r="G328" s="302">
        <v>15</v>
      </c>
      <c r="H328" s="302">
        <v>0</v>
      </c>
      <c r="I328" s="302">
        <v>10</v>
      </c>
      <c r="J328" s="302">
        <v>0</v>
      </c>
      <c r="K328" s="294" t="s">
        <v>4658</v>
      </c>
      <c r="L328" s="487" t="s">
        <v>4747</v>
      </c>
      <c r="M328" s="477" t="s">
        <v>4559</v>
      </c>
      <c r="N328" s="477"/>
      <c r="O328" s="475"/>
    </row>
    <row r="329" spans="2:15" s="260" customFormat="1" ht="20.25" customHeight="1">
      <c r="B329" s="475"/>
      <c r="C329" s="486"/>
      <c r="D329" s="292">
        <v>2</v>
      </c>
      <c r="E329" s="484" t="s">
        <v>270</v>
      </c>
      <c r="F329" s="484"/>
      <c r="G329" s="302">
        <v>18</v>
      </c>
      <c r="H329" s="302">
        <v>0</v>
      </c>
      <c r="I329" s="302">
        <v>10</v>
      </c>
      <c r="J329" s="302">
        <v>0</v>
      </c>
      <c r="K329" s="294" t="s">
        <v>4748</v>
      </c>
      <c r="L329" s="487"/>
      <c r="M329" s="477"/>
      <c r="N329" s="477"/>
      <c r="O329" s="475"/>
    </row>
    <row r="330" spans="2:15" s="260" customFormat="1" ht="20.25" customHeight="1">
      <c r="B330" s="475"/>
      <c r="C330" s="486"/>
      <c r="D330" s="292">
        <v>3</v>
      </c>
      <c r="E330" s="484" t="s">
        <v>270</v>
      </c>
      <c r="F330" s="484"/>
      <c r="G330" s="302">
        <v>21</v>
      </c>
      <c r="H330" s="302">
        <v>0</v>
      </c>
      <c r="I330" s="302">
        <v>10</v>
      </c>
      <c r="J330" s="302">
        <v>0</v>
      </c>
      <c r="K330" s="294" t="s">
        <v>4660</v>
      </c>
      <c r="L330" s="487"/>
      <c r="M330" s="477"/>
      <c r="N330" s="477"/>
      <c r="O330" s="475"/>
    </row>
    <row r="331" spans="2:15" s="260" customFormat="1" ht="20.25" customHeight="1">
      <c r="B331" s="475"/>
      <c r="C331" s="486"/>
      <c r="D331" s="292">
        <v>4</v>
      </c>
      <c r="E331" s="484" t="s">
        <v>270</v>
      </c>
      <c r="F331" s="484"/>
      <c r="G331" s="302">
        <v>24</v>
      </c>
      <c r="H331" s="302">
        <v>0</v>
      </c>
      <c r="I331" s="302">
        <v>10</v>
      </c>
      <c r="J331" s="302">
        <v>0</v>
      </c>
      <c r="K331" s="294" t="s">
        <v>4749</v>
      </c>
      <c r="L331" s="487"/>
      <c r="M331" s="477"/>
      <c r="N331" s="477"/>
      <c r="O331" s="475"/>
    </row>
    <row r="332" spans="2:15" s="260" customFormat="1" ht="20.25" customHeight="1">
      <c r="B332" s="475"/>
      <c r="C332" s="486"/>
      <c r="D332" s="292">
        <v>5</v>
      </c>
      <c r="E332" s="484" t="s">
        <v>270</v>
      </c>
      <c r="F332" s="484"/>
      <c r="G332" s="302">
        <v>27</v>
      </c>
      <c r="H332" s="302">
        <v>0</v>
      </c>
      <c r="I332" s="302">
        <v>10</v>
      </c>
      <c r="J332" s="302">
        <v>0</v>
      </c>
      <c r="K332" s="294" t="s">
        <v>4661</v>
      </c>
      <c r="L332" s="487"/>
      <c r="M332" s="477"/>
      <c r="N332" s="477"/>
      <c r="O332" s="475"/>
    </row>
    <row r="333" spans="2:15" s="260" customFormat="1" ht="20.25" customHeight="1">
      <c r="B333" s="475" t="s">
        <v>4750</v>
      </c>
      <c r="C333" s="486" t="s">
        <v>4751</v>
      </c>
      <c r="D333" s="292">
        <v>1</v>
      </c>
      <c r="E333" s="490" t="s">
        <v>4493</v>
      </c>
      <c r="F333" s="490"/>
      <c r="G333" s="302">
        <v>26</v>
      </c>
      <c r="H333" s="302">
        <v>17</v>
      </c>
      <c r="I333" s="302">
        <v>120</v>
      </c>
      <c r="J333" s="302">
        <v>7</v>
      </c>
      <c r="K333" s="294" t="s">
        <v>4752</v>
      </c>
      <c r="L333" s="487" t="s">
        <v>4753</v>
      </c>
      <c r="M333" s="477" t="s">
        <v>4559</v>
      </c>
      <c r="N333" s="477"/>
      <c r="O333" s="475"/>
    </row>
    <row r="334" spans="2:15" s="260" customFormat="1" ht="20.25" customHeight="1">
      <c r="B334" s="475"/>
      <c r="C334" s="486"/>
      <c r="D334" s="292">
        <v>2</v>
      </c>
      <c r="E334" s="484" t="s">
        <v>270</v>
      </c>
      <c r="F334" s="484"/>
      <c r="G334" s="302">
        <v>30</v>
      </c>
      <c r="H334" s="302">
        <v>18</v>
      </c>
      <c r="I334" s="302">
        <v>120</v>
      </c>
      <c r="J334" s="302">
        <v>7</v>
      </c>
      <c r="K334" s="294" t="s">
        <v>4754</v>
      </c>
      <c r="L334" s="487"/>
      <c r="M334" s="477"/>
      <c r="N334" s="477"/>
      <c r="O334" s="475"/>
    </row>
    <row r="335" spans="2:15" s="260" customFormat="1" ht="20.25" customHeight="1">
      <c r="B335" s="475"/>
      <c r="C335" s="486"/>
      <c r="D335" s="292">
        <v>3</v>
      </c>
      <c r="E335" s="484" t="s">
        <v>270</v>
      </c>
      <c r="F335" s="484"/>
      <c r="G335" s="302">
        <v>34</v>
      </c>
      <c r="H335" s="302">
        <v>20</v>
      </c>
      <c r="I335" s="302">
        <v>120</v>
      </c>
      <c r="J335" s="302">
        <v>7</v>
      </c>
      <c r="K335" s="294" t="s">
        <v>4755</v>
      </c>
      <c r="L335" s="487"/>
      <c r="M335" s="477"/>
      <c r="N335" s="477"/>
      <c r="O335" s="475"/>
    </row>
    <row r="336" spans="2:15" s="260" customFormat="1" ht="20.25" customHeight="1">
      <c r="B336" s="475" t="s">
        <v>4756</v>
      </c>
      <c r="C336" s="486" t="s">
        <v>4757</v>
      </c>
      <c r="D336" s="292">
        <v>1</v>
      </c>
      <c r="E336" s="490" t="s">
        <v>124</v>
      </c>
      <c r="F336" s="490"/>
      <c r="G336" s="302">
        <v>17</v>
      </c>
      <c r="H336" s="302">
        <v>12</v>
      </c>
      <c r="I336" s="302">
        <v>60</v>
      </c>
      <c r="J336" s="302">
        <v>0</v>
      </c>
      <c r="K336" s="294" t="s">
        <v>4379</v>
      </c>
      <c r="L336" s="487" t="s">
        <v>4758</v>
      </c>
      <c r="M336" s="477" t="s">
        <v>4559</v>
      </c>
      <c r="N336" s="477"/>
      <c r="O336" s="475"/>
    </row>
    <row r="337" spans="2:15" s="260" customFormat="1" ht="20.25" customHeight="1">
      <c r="B337" s="475"/>
      <c r="C337" s="486"/>
      <c r="D337" s="292">
        <v>2</v>
      </c>
      <c r="E337" s="484" t="s">
        <v>270</v>
      </c>
      <c r="F337" s="484"/>
      <c r="G337" s="302">
        <v>21</v>
      </c>
      <c r="H337" s="302">
        <v>14</v>
      </c>
      <c r="I337" s="302">
        <v>60</v>
      </c>
      <c r="J337" s="302">
        <v>0</v>
      </c>
      <c r="K337" s="294" t="s">
        <v>4379</v>
      </c>
      <c r="L337" s="487"/>
      <c r="M337" s="477"/>
      <c r="N337" s="477"/>
      <c r="O337" s="475"/>
    </row>
    <row r="338" spans="2:15" s="260" customFormat="1" ht="20.25" customHeight="1">
      <c r="B338" s="475"/>
      <c r="C338" s="486"/>
      <c r="D338" s="292">
        <v>3</v>
      </c>
      <c r="E338" s="484" t="s">
        <v>270</v>
      </c>
      <c r="F338" s="484"/>
      <c r="G338" s="302">
        <v>25</v>
      </c>
      <c r="H338" s="302">
        <v>17</v>
      </c>
      <c r="I338" s="302">
        <v>60</v>
      </c>
      <c r="J338" s="302">
        <v>0</v>
      </c>
      <c r="K338" s="294" t="s">
        <v>4379</v>
      </c>
      <c r="L338" s="487"/>
      <c r="M338" s="477"/>
      <c r="N338" s="477"/>
      <c r="O338" s="475"/>
    </row>
    <row r="339" spans="2:15" s="260" customFormat="1" ht="20.25" customHeight="1">
      <c r="B339" s="475"/>
      <c r="C339" s="486"/>
      <c r="D339" s="292">
        <v>4</v>
      </c>
      <c r="E339" s="484" t="s">
        <v>270</v>
      </c>
      <c r="F339" s="484"/>
      <c r="G339" s="302">
        <v>29</v>
      </c>
      <c r="H339" s="302">
        <v>18</v>
      </c>
      <c r="I339" s="302">
        <v>60</v>
      </c>
      <c r="J339" s="302">
        <v>0</v>
      </c>
      <c r="K339" s="294" t="s">
        <v>4379</v>
      </c>
      <c r="L339" s="487"/>
      <c r="M339" s="477"/>
      <c r="N339" s="477"/>
      <c r="O339" s="475"/>
    </row>
    <row r="340" spans="2:15" s="260" customFormat="1" ht="20.25" customHeight="1">
      <c r="B340" s="475"/>
      <c r="C340" s="486"/>
      <c r="D340" s="292">
        <v>5</v>
      </c>
      <c r="E340" s="484" t="s">
        <v>270</v>
      </c>
      <c r="F340" s="484"/>
      <c r="G340" s="302">
        <v>33</v>
      </c>
      <c r="H340" s="302">
        <v>20</v>
      </c>
      <c r="I340" s="302">
        <v>60</v>
      </c>
      <c r="J340" s="302">
        <v>0</v>
      </c>
      <c r="K340" s="294" t="s">
        <v>4379</v>
      </c>
      <c r="L340" s="487"/>
      <c r="M340" s="477"/>
      <c r="N340" s="477"/>
      <c r="O340" s="475"/>
    </row>
    <row r="341" spans="2:15" s="260" customFormat="1" ht="20.25" customHeight="1">
      <c r="B341" s="475" t="s">
        <v>4759</v>
      </c>
      <c r="C341" s="486" t="s">
        <v>4760</v>
      </c>
      <c r="D341" s="292">
        <v>1</v>
      </c>
      <c r="E341" s="492" t="s">
        <v>4493</v>
      </c>
      <c r="F341" s="492"/>
      <c r="G341" s="302">
        <v>23</v>
      </c>
      <c r="H341" s="302">
        <v>15</v>
      </c>
      <c r="I341" s="302">
        <v>50</v>
      </c>
      <c r="J341" s="302">
        <v>20</v>
      </c>
      <c r="K341" s="294" t="s">
        <v>4761</v>
      </c>
      <c r="L341" s="487" t="s">
        <v>4762</v>
      </c>
      <c r="M341" s="477" t="s">
        <v>4559</v>
      </c>
      <c r="N341" s="477"/>
      <c r="O341" s="475"/>
    </row>
    <row r="342" spans="2:15" s="260" customFormat="1" ht="20.25" customHeight="1">
      <c r="B342" s="475"/>
      <c r="C342" s="486"/>
      <c r="D342" s="292">
        <v>2</v>
      </c>
      <c r="E342" s="484" t="s">
        <v>270</v>
      </c>
      <c r="F342" s="484"/>
      <c r="G342" s="302">
        <v>27</v>
      </c>
      <c r="H342" s="302">
        <v>17</v>
      </c>
      <c r="I342" s="302">
        <v>50</v>
      </c>
      <c r="J342" s="302">
        <v>25</v>
      </c>
      <c r="K342" s="294" t="s">
        <v>4761</v>
      </c>
      <c r="L342" s="487"/>
      <c r="M342" s="477"/>
      <c r="N342" s="477"/>
      <c r="O342" s="475"/>
    </row>
    <row r="343" spans="2:15" s="260" customFormat="1" ht="20.25" customHeight="1">
      <c r="B343" s="475"/>
      <c r="C343" s="486"/>
      <c r="D343" s="292">
        <v>3</v>
      </c>
      <c r="E343" s="484" t="s">
        <v>270</v>
      </c>
      <c r="F343" s="484"/>
      <c r="G343" s="302">
        <v>31</v>
      </c>
      <c r="H343" s="302">
        <v>18</v>
      </c>
      <c r="I343" s="302">
        <v>50</v>
      </c>
      <c r="J343" s="302">
        <v>30</v>
      </c>
      <c r="K343" s="294" t="s">
        <v>4761</v>
      </c>
      <c r="L343" s="487"/>
      <c r="M343" s="477"/>
      <c r="N343" s="477"/>
      <c r="O343" s="475"/>
    </row>
    <row r="344" spans="2:15" s="260" customFormat="1" ht="20.25" customHeight="1">
      <c r="B344" s="475"/>
      <c r="C344" s="486"/>
      <c r="D344" s="292">
        <v>4</v>
      </c>
      <c r="E344" s="484" t="s">
        <v>270</v>
      </c>
      <c r="F344" s="484"/>
      <c r="G344" s="302">
        <v>35</v>
      </c>
      <c r="H344" s="302">
        <v>21</v>
      </c>
      <c r="I344" s="302">
        <v>50</v>
      </c>
      <c r="J344" s="302">
        <v>35</v>
      </c>
      <c r="K344" s="294" t="s">
        <v>4761</v>
      </c>
      <c r="L344" s="487"/>
      <c r="M344" s="477"/>
      <c r="N344" s="477"/>
      <c r="O344" s="475"/>
    </row>
    <row r="345" spans="2:15" s="260" customFormat="1" ht="20.25" customHeight="1">
      <c r="B345" s="475" t="s">
        <v>4763</v>
      </c>
      <c r="C345" s="486" t="s">
        <v>4764</v>
      </c>
      <c r="D345" s="292">
        <v>1</v>
      </c>
      <c r="E345" s="492" t="s">
        <v>4493</v>
      </c>
      <c r="F345" s="492"/>
      <c r="G345" s="302">
        <v>29</v>
      </c>
      <c r="H345" s="302">
        <v>18</v>
      </c>
      <c r="I345" s="302">
        <v>60</v>
      </c>
      <c r="J345" s="302">
        <v>20</v>
      </c>
      <c r="K345" s="294" t="s">
        <v>4379</v>
      </c>
      <c r="L345" s="487" t="s">
        <v>4765</v>
      </c>
      <c r="M345" s="477" t="s">
        <v>4559</v>
      </c>
      <c r="N345" s="477"/>
      <c r="O345" s="475"/>
    </row>
    <row r="346" spans="2:15" s="260" customFormat="1" ht="20.25" customHeight="1">
      <c r="B346" s="475"/>
      <c r="C346" s="486"/>
      <c r="D346" s="292">
        <v>2</v>
      </c>
      <c r="E346" s="484" t="s">
        <v>270</v>
      </c>
      <c r="F346" s="484"/>
      <c r="G346" s="302">
        <v>33</v>
      </c>
      <c r="H346" s="302">
        <v>20</v>
      </c>
      <c r="I346" s="302">
        <v>60</v>
      </c>
      <c r="J346" s="302">
        <v>20</v>
      </c>
      <c r="K346" s="294" t="s">
        <v>4379</v>
      </c>
      <c r="L346" s="487"/>
      <c r="M346" s="477"/>
      <c r="N346" s="477"/>
      <c r="O346" s="475"/>
    </row>
    <row r="347" spans="2:15" s="260" customFormat="1" ht="20.25" customHeight="1">
      <c r="B347" s="478" t="s">
        <v>4766</v>
      </c>
      <c r="C347" s="478"/>
      <c r="D347" s="478"/>
      <c r="E347" s="478"/>
      <c r="F347" s="478"/>
      <c r="G347" s="478"/>
      <c r="H347" s="478"/>
      <c r="I347" s="478"/>
      <c r="J347" s="478"/>
      <c r="K347" s="478"/>
      <c r="L347" s="478"/>
      <c r="M347" s="478"/>
      <c r="N347" s="478"/>
      <c r="O347" s="478"/>
    </row>
    <row r="348" spans="2:15" s="260" customFormat="1" ht="55.5" customHeight="1">
      <c r="B348" s="475" t="s">
        <v>4767</v>
      </c>
      <c r="C348" s="303" t="s">
        <v>4768</v>
      </c>
      <c r="D348" s="292">
        <v>1</v>
      </c>
      <c r="E348" s="493" t="s">
        <v>4493</v>
      </c>
      <c r="F348" s="493"/>
      <c r="G348" s="304">
        <v>15</v>
      </c>
      <c r="H348" s="304">
        <v>24</v>
      </c>
      <c r="I348" s="304">
        <v>120</v>
      </c>
      <c r="J348" s="304">
        <v>0</v>
      </c>
      <c r="K348" s="295" t="s">
        <v>4379</v>
      </c>
      <c r="L348" s="487" t="s">
        <v>4744</v>
      </c>
      <c r="M348" s="477" t="s">
        <v>4559</v>
      </c>
      <c r="N348" s="477"/>
      <c r="O348" s="475"/>
    </row>
    <row r="349" spans="2:15" s="260" customFormat="1" ht="55.5" customHeight="1">
      <c r="B349" s="475"/>
      <c r="C349" s="303"/>
      <c r="D349" s="292">
        <v>2</v>
      </c>
      <c r="E349" s="484" t="s">
        <v>270</v>
      </c>
      <c r="F349" s="484"/>
      <c r="G349" s="304">
        <v>18</v>
      </c>
      <c r="H349" s="304">
        <v>27</v>
      </c>
      <c r="I349" s="304">
        <v>120</v>
      </c>
      <c r="J349" s="304">
        <v>0</v>
      </c>
      <c r="K349" s="295" t="s">
        <v>4379</v>
      </c>
      <c r="L349" s="487"/>
      <c r="M349" s="477"/>
      <c r="N349" s="477"/>
      <c r="O349" s="475"/>
    </row>
    <row r="350" spans="2:15" s="260" customFormat="1" ht="55.5" customHeight="1">
      <c r="B350" s="475"/>
      <c r="C350" s="303"/>
      <c r="D350" s="292">
        <v>3</v>
      </c>
      <c r="E350" s="484" t="s">
        <v>270</v>
      </c>
      <c r="F350" s="484"/>
      <c r="G350" s="304">
        <v>21</v>
      </c>
      <c r="H350" s="304">
        <v>30</v>
      </c>
      <c r="I350" s="304">
        <v>120</v>
      </c>
      <c r="J350" s="304">
        <v>0</v>
      </c>
      <c r="K350" s="295" t="s">
        <v>4379</v>
      </c>
      <c r="L350" s="487"/>
      <c r="M350" s="477"/>
      <c r="N350" s="477"/>
      <c r="O350" s="475"/>
    </row>
    <row r="351" spans="2:15" s="260" customFormat="1" ht="55.5" customHeight="1">
      <c r="B351" s="475"/>
      <c r="C351" s="303"/>
      <c r="D351" s="292">
        <v>4</v>
      </c>
      <c r="E351" s="484" t="s">
        <v>270</v>
      </c>
      <c r="F351" s="484"/>
      <c r="G351" s="304">
        <v>24</v>
      </c>
      <c r="H351" s="304">
        <v>33</v>
      </c>
      <c r="I351" s="304">
        <v>120</v>
      </c>
      <c r="J351" s="304">
        <v>0</v>
      </c>
      <c r="K351" s="295" t="s">
        <v>4379</v>
      </c>
      <c r="L351" s="487"/>
      <c r="M351" s="477"/>
      <c r="N351" s="477"/>
      <c r="O351" s="475"/>
    </row>
    <row r="352" spans="2:15" s="260" customFormat="1" ht="55.5" customHeight="1">
      <c r="B352" s="475"/>
      <c r="C352" s="303"/>
      <c r="D352" s="292">
        <v>5</v>
      </c>
      <c r="E352" s="484" t="s">
        <v>270</v>
      </c>
      <c r="F352" s="484"/>
      <c r="G352" s="304">
        <v>27</v>
      </c>
      <c r="H352" s="304">
        <v>36</v>
      </c>
      <c r="I352" s="304">
        <v>120</v>
      </c>
      <c r="J352" s="304">
        <v>0</v>
      </c>
      <c r="K352" s="295" t="s">
        <v>4379</v>
      </c>
      <c r="L352" s="487"/>
      <c r="M352" s="477"/>
      <c r="N352" s="477"/>
      <c r="O352" s="475"/>
    </row>
    <row r="353" spans="2:15" s="260" customFormat="1" ht="20.25" customHeight="1">
      <c r="B353" s="475" t="s">
        <v>4769</v>
      </c>
      <c r="C353" s="498" t="s">
        <v>4770</v>
      </c>
      <c r="D353" s="292">
        <v>1</v>
      </c>
      <c r="E353" s="305" t="s">
        <v>124</v>
      </c>
      <c r="F353" s="306"/>
      <c r="G353" s="304">
        <v>10</v>
      </c>
      <c r="H353" s="304">
        <v>9</v>
      </c>
      <c r="I353" s="304">
        <v>30</v>
      </c>
      <c r="J353" s="304">
        <v>2.5</v>
      </c>
      <c r="K353" s="307" t="s">
        <v>4505</v>
      </c>
      <c r="L353" s="499" t="s">
        <v>4771</v>
      </c>
      <c r="M353" s="477" t="s">
        <v>4559</v>
      </c>
      <c r="N353" s="477"/>
      <c r="O353" s="475"/>
    </row>
    <row r="354" spans="2:15" s="260" customFormat="1" ht="20.25" customHeight="1">
      <c r="B354" s="475"/>
      <c r="C354" s="498"/>
      <c r="D354" s="292">
        <v>2</v>
      </c>
      <c r="E354" s="305" t="s">
        <v>109</v>
      </c>
      <c r="F354" s="305"/>
      <c r="G354" s="304">
        <v>14</v>
      </c>
      <c r="H354" s="304">
        <v>11</v>
      </c>
      <c r="I354" s="304">
        <v>30</v>
      </c>
      <c r="J354" s="304">
        <v>2.5</v>
      </c>
      <c r="K354" s="307" t="s">
        <v>4505</v>
      </c>
      <c r="L354" s="499"/>
      <c r="M354" s="477"/>
      <c r="N354" s="477"/>
      <c r="O354" s="475"/>
    </row>
    <row r="355" spans="2:15" s="260" customFormat="1" ht="20.25" customHeight="1">
      <c r="B355" s="475"/>
      <c r="C355" s="498"/>
      <c r="D355" s="292">
        <v>3</v>
      </c>
      <c r="E355" s="305" t="s">
        <v>109</v>
      </c>
      <c r="F355" s="305"/>
      <c r="G355" s="304">
        <v>18</v>
      </c>
      <c r="H355" s="304">
        <v>12</v>
      </c>
      <c r="I355" s="304">
        <v>30</v>
      </c>
      <c r="J355" s="304">
        <v>2.5</v>
      </c>
      <c r="K355" s="307" t="s">
        <v>4505</v>
      </c>
      <c r="L355" s="499"/>
      <c r="M355" s="477"/>
      <c r="N355" s="477"/>
      <c r="O355" s="475"/>
    </row>
    <row r="356" spans="2:15" s="260" customFormat="1" ht="20.25" customHeight="1">
      <c r="B356" s="475"/>
      <c r="C356" s="498"/>
      <c r="D356" s="292">
        <v>4</v>
      </c>
      <c r="E356" s="305" t="s">
        <v>109</v>
      </c>
      <c r="F356" s="305"/>
      <c r="G356" s="304">
        <v>22</v>
      </c>
      <c r="H356" s="304">
        <v>15</v>
      </c>
      <c r="I356" s="304">
        <v>30</v>
      </c>
      <c r="J356" s="304">
        <v>2.5</v>
      </c>
      <c r="K356" s="307" t="s">
        <v>4505</v>
      </c>
      <c r="L356" s="499"/>
      <c r="M356" s="477"/>
      <c r="N356" s="477"/>
      <c r="O356" s="475"/>
    </row>
    <row r="357" spans="2:15" s="260" customFormat="1" ht="20.25" customHeight="1">
      <c r="B357" s="475"/>
      <c r="C357" s="498"/>
      <c r="D357" s="292">
        <v>5</v>
      </c>
      <c r="E357" s="305" t="s">
        <v>109</v>
      </c>
      <c r="F357" s="305"/>
      <c r="G357" s="304">
        <v>26</v>
      </c>
      <c r="H357" s="304">
        <v>17</v>
      </c>
      <c r="I357" s="304">
        <v>30</v>
      </c>
      <c r="J357" s="304">
        <v>2.5</v>
      </c>
      <c r="K357" s="307" t="s">
        <v>4505</v>
      </c>
      <c r="L357" s="499"/>
      <c r="M357" s="477"/>
      <c r="N357" s="477"/>
      <c r="O357" s="475"/>
    </row>
    <row r="358" spans="2:15" s="260" customFormat="1" ht="20.25" customHeight="1">
      <c r="B358" s="475" t="s">
        <v>4772</v>
      </c>
      <c r="C358" s="486" t="s">
        <v>4773</v>
      </c>
      <c r="D358" s="292">
        <v>1</v>
      </c>
      <c r="E358" s="493" t="s">
        <v>4493</v>
      </c>
      <c r="F358" s="493"/>
      <c r="G358" s="304">
        <v>23</v>
      </c>
      <c r="H358" s="304">
        <v>15</v>
      </c>
      <c r="I358" s="304">
        <v>60</v>
      </c>
      <c r="J358" s="304">
        <v>1</v>
      </c>
      <c r="K358" s="294" t="s">
        <v>4379</v>
      </c>
      <c r="L358" s="487" t="s">
        <v>4774</v>
      </c>
      <c r="M358" s="477" t="s">
        <v>4559</v>
      </c>
      <c r="N358" s="477"/>
      <c r="O358" s="475"/>
    </row>
    <row r="359" spans="2:15" s="260" customFormat="1" ht="20.25" customHeight="1">
      <c r="B359" s="475"/>
      <c r="C359" s="486"/>
      <c r="D359" s="292">
        <v>2</v>
      </c>
      <c r="E359" s="484" t="s">
        <v>270</v>
      </c>
      <c r="F359" s="484"/>
      <c r="G359" s="304">
        <v>27</v>
      </c>
      <c r="H359" s="304">
        <v>17</v>
      </c>
      <c r="I359" s="304">
        <v>60</v>
      </c>
      <c r="J359" s="304">
        <v>1</v>
      </c>
      <c r="K359" s="294" t="s">
        <v>4379</v>
      </c>
      <c r="L359" s="487"/>
      <c r="M359" s="477"/>
      <c r="N359" s="477"/>
      <c r="O359" s="475"/>
    </row>
    <row r="360" spans="2:15" s="260" customFormat="1" ht="20.25" customHeight="1">
      <c r="B360" s="475"/>
      <c r="C360" s="486"/>
      <c r="D360" s="292">
        <v>3</v>
      </c>
      <c r="E360" s="484" t="s">
        <v>270</v>
      </c>
      <c r="F360" s="484"/>
      <c r="G360" s="304">
        <v>31</v>
      </c>
      <c r="H360" s="304">
        <v>18</v>
      </c>
      <c r="I360" s="304">
        <v>60</v>
      </c>
      <c r="J360" s="304">
        <v>1</v>
      </c>
      <c r="K360" s="294" t="s">
        <v>4379</v>
      </c>
      <c r="L360" s="487"/>
      <c r="M360" s="477"/>
      <c r="N360" s="477"/>
      <c r="O360" s="475"/>
    </row>
    <row r="361" spans="2:15" s="260" customFormat="1" ht="20.25" customHeight="1">
      <c r="B361" s="475"/>
      <c r="C361" s="486"/>
      <c r="D361" s="292">
        <v>4</v>
      </c>
      <c r="E361" s="484" t="s">
        <v>270</v>
      </c>
      <c r="F361" s="484"/>
      <c r="G361" s="304">
        <v>35</v>
      </c>
      <c r="H361" s="304">
        <v>21</v>
      </c>
      <c r="I361" s="304">
        <v>60</v>
      </c>
      <c r="J361" s="304">
        <v>1</v>
      </c>
      <c r="K361" s="294" t="s">
        <v>4379</v>
      </c>
      <c r="L361" s="487"/>
      <c r="M361" s="477"/>
      <c r="N361" s="477"/>
      <c r="O361" s="475"/>
    </row>
    <row r="362" spans="2:15" s="260" customFormat="1" ht="20.25" customHeight="1">
      <c r="B362" s="475" t="s">
        <v>4775</v>
      </c>
      <c r="C362" s="486" t="s">
        <v>4776</v>
      </c>
      <c r="D362" s="292">
        <v>1</v>
      </c>
      <c r="E362" s="493" t="s">
        <v>124</v>
      </c>
      <c r="F362" s="493"/>
      <c r="G362" s="304">
        <v>26</v>
      </c>
      <c r="H362" s="304">
        <v>17</v>
      </c>
      <c r="I362" s="304">
        <v>20</v>
      </c>
      <c r="J362" s="304">
        <v>15</v>
      </c>
      <c r="K362" s="294" t="s">
        <v>4577</v>
      </c>
      <c r="L362" s="487" t="s">
        <v>4777</v>
      </c>
      <c r="M362" s="477" t="s">
        <v>4559</v>
      </c>
      <c r="N362" s="477"/>
      <c r="O362" s="475"/>
    </row>
    <row r="363" spans="2:15" s="260" customFormat="1" ht="20.25" customHeight="1">
      <c r="B363" s="475"/>
      <c r="C363" s="486"/>
      <c r="D363" s="292">
        <v>2</v>
      </c>
      <c r="E363" s="484" t="s">
        <v>270</v>
      </c>
      <c r="F363" s="484"/>
      <c r="G363" s="304">
        <v>30</v>
      </c>
      <c r="H363" s="304">
        <v>18</v>
      </c>
      <c r="I363" s="304">
        <v>20</v>
      </c>
      <c r="J363" s="304">
        <v>15</v>
      </c>
      <c r="K363" s="294" t="s">
        <v>4578</v>
      </c>
      <c r="L363" s="487"/>
      <c r="M363" s="477"/>
      <c r="N363" s="477"/>
      <c r="O363" s="475"/>
    </row>
    <row r="364" spans="2:15" s="260" customFormat="1" ht="20.25" customHeight="1">
      <c r="B364" s="475"/>
      <c r="C364" s="486"/>
      <c r="D364" s="292">
        <v>3</v>
      </c>
      <c r="E364" s="484" t="s">
        <v>270</v>
      </c>
      <c r="F364" s="484"/>
      <c r="G364" s="304">
        <v>34</v>
      </c>
      <c r="H364" s="304">
        <v>20</v>
      </c>
      <c r="I364" s="304">
        <v>20</v>
      </c>
      <c r="J364" s="304">
        <v>15</v>
      </c>
      <c r="K364" s="294" t="s">
        <v>4608</v>
      </c>
      <c r="L364" s="487"/>
      <c r="M364" s="477"/>
      <c r="N364" s="477"/>
      <c r="O364" s="475"/>
    </row>
    <row r="365" spans="2:15" s="260" customFormat="1" ht="20.25" customHeight="1">
      <c r="B365" s="475" t="s">
        <v>4778</v>
      </c>
      <c r="C365" s="486" t="s">
        <v>4757</v>
      </c>
      <c r="D365" s="292">
        <v>1</v>
      </c>
      <c r="E365" s="494" t="s">
        <v>124</v>
      </c>
      <c r="F365" s="494"/>
      <c r="G365" s="304">
        <v>17</v>
      </c>
      <c r="H365" s="304">
        <v>12</v>
      </c>
      <c r="I365" s="304">
        <v>60</v>
      </c>
      <c r="J365" s="304">
        <v>0</v>
      </c>
      <c r="K365" s="294" t="s">
        <v>4379</v>
      </c>
      <c r="L365" s="487" t="s">
        <v>4758</v>
      </c>
      <c r="M365" s="477" t="s">
        <v>4559</v>
      </c>
      <c r="N365" s="477"/>
      <c r="O365" s="475"/>
    </row>
    <row r="366" spans="2:15" s="260" customFormat="1" ht="20.25" customHeight="1">
      <c r="B366" s="475"/>
      <c r="C366" s="486"/>
      <c r="D366" s="292">
        <v>2</v>
      </c>
      <c r="E366" s="484" t="s">
        <v>270</v>
      </c>
      <c r="F366" s="484"/>
      <c r="G366" s="304">
        <v>21</v>
      </c>
      <c r="H366" s="304">
        <v>14</v>
      </c>
      <c r="I366" s="304">
        <v>60</v>
      </c>
      <c r="J366" s="304">
        <v>0</v>
      </c>
      <c r="K366" s="294" t="s">
        <v>4379</v>
      </c>
      <c r="L366" s="487"/>
      <c r="M366" s="477"/>
      <c r="N366" s="477"/>
      <c r="O366" s="475"/>
    </row>
    <row r="367" spans="2:15" s="260" customFormat="1" ht="20.25" customHeight="1">
      <c r="B367" s="475"/>
      <c r="C367" s="486"/>
      <c r="D367" s="292">
        <v>3</v>
      </c>
      <c r="E367" s="484" t="s">
        <v>270</v>
      </c>
      <c r="F367" s="484"/>
      <c r="G367" s="304">
        <v>25</v>
      </c>
      <c r="H367" s="304">
        <v>17</v>
      </c>
      <c r="I367" s="304">
        <v>60</v>
      </c>
      <c r="J367" s="304">
        <v>0</v>
      </c>
      <c r="K367" s="294" t="s">
        <v>4379</v>
      </c>
      <c r="L367" s="487"/>
      <c r="M367" s="477"/>
      <c r="N367" s="477"/>
      <c r="O367" s="475"/>
    </row>
    <row r="368" spans="2:15" s="260" customFormat="1" ht="20.25" customHeight="1">
      <c r="B368" s="475"/>
      <c r="C368" s="486"/>
      <c r="D368" s="292">
        <v>4</v>
      </c>
      <c r="E368" s="484" t="s">
        <v>270</v>
      </c>
      <c r="F368" s="484"/>
      <c r="G368" s="304">
        <v>29</v>
      </c>
      <c r="H368" s="304">
        <v>18</v>
      </c>
      <c r="I368" s="304">
        <v>60</v>
      </c>
      <c r="J368" s="304">
        <v>0</v>
      </c>
      <c r="K368" s="294" t="s">
        <v>4379</v>
      </c>
      <c r="L368" s="487"/>
      <c r="M368" s="477"/>
      <c r="N368" s="477"/>
      <c r="O368" s="475"/>
    </row>
    <row r="369" spans="2:15" s="260" customFormat="1" ht="20.25" customHeight="1">
      <c r="B369" s="475"/>
      <c r="C369" s="486"/>
      <c r="D369" s="292">
        <v>5</v>
      </c>
      <c r="E369" s="484" t="s">
        <v>270</v>
      </c>
      <c r="F369" s="484"/>
      <c r="G369" s="304">
        <v>33</v>
      </c>
      <c r="H369" s="304">
        <v>20</v>
      </c>
      <c r="I369" s="304">
        <v>60</v>
      </c>
      <c r="J369" s="304">
        <v>0</v>
      </c>
      <c r="K369" s="294" t="s">
        <v>4379</v>
      </c>
      <c r="L369" s="487"/>
      <c r="M369" s="477"/>
      <c r="N369" s="477"/>
      <c r="O369" s="475"/>
    </row>
    <row r="370" spans="2:15" s="260" customFormat="1" ht="54.75" customHeight="1">
      <c r="B370" s="475" t="s">
        <v>4779</v>
      </c>
      <c r="C370" s="486" t="s">
        <v>4780</v>
      </c>
      <c r="D370" s="292">
        <v>1</v>
      </c>
      <c r="E370" s="494" t="s">
        <v>124</v>
      </c>
      <c r="F370" s="494"/>
      <c r="G370" s="304">
        <v>28</v>
      </c>
      <c r="H370" s="304">
        <v>17</v>
      </c>
      <c r="I370" s="304">
        <v>300</v>
      </c>
      <c r="J370" s="304">
        <v>25</v>
      </c>
      <c r="K370" s="295" t="s">
        <v>4781</v>
      </c>
      <c r="L370" s="487" t="s">
        <v>4782</v>
      </c>
      <c r="M370" s="477" t="s">
        <v>4559</v>
      </c>
      <c r="N370" s="477"/>
      <c r="O370" s="475"/>
    </row>
    <row r="371" spans="2:15" s="260" customFormat="1" ht="49.5" customHeight="1">
      <c r="B371" s="475"/>
      <c r="C371" s="486"/>
      <c r="D371" s="292">
        <v>2</v>
      </c>
      <c r="E371" s="484" t="s">
        <v>270</v>
      </c>
      <c r="F371" s="484"/>
      <c r="G371" s="304">
        <v>32</v>
      </c>
      <c r="H371" s="304">
        <v>20</v>
      </c>
      <c r="I371" s="304">
        <v>300</v>
      </c>
      <c r="J371" s="304">
        <v>25</v>
      </c>
      <c r="K371" s="295" t="s">
        <v>4783</v>
      </c>
      <c r="L371" s="487"/>
      <c r="M371" s="477"/>
      <c r="N371" s="477"/>
      <c r="O371" s="475"/>
    </row>
    <row r="372" spans="2:15" s="260" customFormat="1" ht="20.25" customHeight="1">
      <c r="B372" s="475" t="s">
        <v>4784</v>
      </c>
      <c r="C372" s="486" t="s">
        <v>4785</v>
      </c>
      <c r="D372" s="292">
        <v>1</v>
      </c>
      <c r="E372" s="494" t="s">
        <v>124</v>
      </c>
      <c r="F372" s="494"/>
      <c r="G372" s="304">
        <v>29</v>
      </c>
      <c r="H372" s="304">
        <v>18</v>
      </c>
      <c r="I372" s="304">
        <v>40</v>
      </c>
      <c r="J372" s="304">
        <v>0</v>
      </c>
      <c r="K372" s="294" t="s">
        <v>4379</v>
      </c>
      <c r="L372" s="487" t="s">
        <v>4786</v>
      </c>
      <c r="M372" s="477" t="s">
        <v>4559</v>
      </c>
      <c r="N372" s="477"/>
      <c r="O372" s="475"/>
    </row>
    <row r="373" spans="2:15" s="260" customFormat="1" ht="20.25" customHeight="1">
      <c r="B373" s="475"/>
      <c r="C373" s="486"/>
      <c r="D373" s="292">
        <v>2</v>
      </c>
      <c r="E373" s="484" t="s">
        <v>270</v>
      </c>
      <c r="F373" s="484"/>
      <c r="G373" s="304">
        <v>33</v>
      </c>
      <c r="H373" s="304">
        <v>20</v>
      </c>
      <c r="I373" s="304">
        <v>40</v>
      </c>
      <c r="J373" s="304">
        <v>0</v>
      </c>
      <c r="K373" s="294" t="s">
        <v>4379</v>
      </c>
      <c r="L373" s="487"/>
      <c r="M373" s="477"/>
      <c r="N373" s="477"/>
      <c r="O373" s="475"/>
    </row>
    <row r="374" spans="2:15" s="260" customFormat="1" ht="20.25" customHeight="1">
      <c r="B374" s="478" t="s">
        <v>4787</v>
      </c>
      <c r="C374" s="478"/>
      <c r="D374" s="478"/>
      <c r="E374" s="478"/>
      <c r="F374" s="478"/>
      <c r="G374" s="478"/>
      <c r="H374" s="478"/>
      <c r="I374" s="478"/>
      <c r="J374" s="478"/>
      <c r="K374" s="478"/>
      <c r="L374" s="478"/>
      <c r="M374" s="478"/>
      <c r="N374" s="478"/>
      <c r="O374" s="478"/>
    </row>
    <row r="375" spans="2:15" s="260" customFormat="1" ht="20.25" customHeight="1">
      <c r="B375" s="475" t="s">
        <v>4788</v>
      </c>
      <c r="C375" s="486" t="s">
        <v>4789</v>
      </c>
      <c r="D375" s="292">
        <v>1</v>
      </c>
      <c r="E375" s="495" t="s">
        <v>124</v>
      </c>
      <c r="F375" s="495"/>
      <c r="G375" s="308">
        <v>1</v>
      </c>
      <c r="H375" s="308">
        <v>5</v>
      </c>
      <c r="I375" s="308">
        <v>2</v>
      </c>
      <c r="J375" s="308">
        <v>0</v>
      </c>
      <c r="K375" s="294" t="s">
        <v>4379</v>
      </c>
      <c r="L375" s="487" t="s">
        <v>4790</v>
      </c>
      <c r="M375" s="477" t="s">
        <v>4559</v>
      </c>
      <c r="N375" s="477"/>
      <c r="O375" s="475"/>
    </row>
    <row r="376" spans="2:15" s="260" customFormat="1" ht="20.25" customHeight="1">
      <c r="B376" s="475"/>
      <c r="C376" s="486"/>
      <c r="D376" s="292">
        <v>2</v>
      </c>
      <c r="E376" s="484" t="s">
        <v>270</v>
      </c>
      <c r="F376" s="484"/>
      <c r="G376" s="308">
        <v>3</v>
      </c>
      <c r="H376" s="308">
        <v>5</v>
      </c>
      <c r="I376" s="308">
        <v>2</v>
      </c>
      <c r="J376" s="308">
        <v>0</v>
      </c>
      <c r="K376" s="294" t="s">
        <v>4379</v>
      </c>
      <c r="L376" s="487"/>
      <c r="M376" s="477"/>
      <c r="N376" s="477"/>
      <c r="O376" s="475"/>
    </row>
    <row r="377" spans="2:15" s="260" customFormat="1" ht="20.25" customHeight="1">
      <c r="B377" s="475"/>
      <c r="C377" s="486"/>
      <c r="D377" s="292">
        <v>3</v>
      </c>
      <c r="E377" s="484" t="s">
        <v>270</v>
      </c>
      <c r="F377" s="484"/>
      <c r="G377" s="308">
        <v>5</v>
      </c>
      <c r="H377" s="308">
        <v>6</v>
      </c>
      <c r="I377" s="308">
        <v>2</v>
      </c>
      <c r="J377" s="308">
        <v>0</v>
      </c>
      <c r="K377" s="294" t="s">
        <v>4379</v>
      </c>
      <c r="L377" s="487"/>
      <c r="M377" s="477"/>
      <c r="N377" s="477"/>
      <c r="O377" s="475"/>
    </row>
    <row r="378" spans="2:15" s="260" customFormat="1" ht="20.25" customHeight="1">
      <c r="B378" s="475"/>
      <c r="C378" s="486"/>
      <c r="D378" s="292">
        <v>4</v>
      </c>
      <c r="E378" s="484" t="s">
        <v>270</v>
      </c>
      <c r="F378" s="484"/>
      <c r="G378" s="308">
        <v>7</v>
      </c>
      <c r="H378" s="308">
        <v>6</v>
      </c>
      <c r="I378" s="308">
        <v>2</v>
      </c>
      <c r="J378" s="308">
        <v>0</v>
      </c>
      <c r="K378" s="294" t="s">
        <v>4379</v>
      </c>
      <c r="L378" s="487"/>
      <c r="M378" s="477"/>
      <c r="N378" s="477"/>
      <c r="O378" s="475"/>
    </row>
    <row r="379" spans="2:15" s="260" customFormat="1" ht="20.25" customHeight="1">
      <c r="B379" s="475"/>
      <c r="C379" s="486"/>
      <c r="D379" s="292">
        <v>5</v>
      </c>
      <c r="E379" s="484" t="s">
        <v>270</v>
      </c>
      <c r="F379" s="484"/>
      <c r="G379" s="308">
        <v>9</v>
      </c>
      <c r="H379" s="308">
        <v>8</v>
      </c>
      <c r="I379" s="308">
        <v>2</v>
      </c>
      <c r="J379" s="308">
        <v>0</v>
      </c>
      <c r="K379" s="294" t="s">
        <v>4379</v>
      </c>
      <c r="L379" s="487"/>
      <c r="M379" s="477"/>
      <c r="N379" s="477"/>
      <c r="O379" s="475"/>
    </row>
    <row r="380" spans="2:15" s="260" customFormat="1" ht="34.5" customHeight="1">
      <c r="B380" s="475" t="s">
        <v>4791</v>
      </c>
      <c r="C380" s="486" t="s">
        <v>4792</v>
      </c>
      <c r="D380" s="292">
        <v>1</v>
      </c>
      <c r="E380" s="495" t="s">
        <v>124</v>
      </c>
      <c r="F380" s="495"/>
      <c r="G380" s="308">
        <v>3</v>
      </c>
      <c r="H380" s="308">
        <v>5</v>
      </c>
      <c r="I380" s="308">
        <v>8</v>
      </c>
      <c r="J380" s="308">
        <v>10</v>
      </c>
      <c r="K380" s="295" t="s">
        <v>4793</v>
      </c>
      <c r="L380" s="487" t="s">
        <v>4794</v>
      </c>
      <c r="M380" s="477" t="s">
        <v>4559</v>
      </c>
      <c r="N380" s="477"/>
      <c r="O380" s="475"/>
    </row>
    <row r="381" spans="2:15" s="260" customFormat="1" ht="34.5" customHeight="1">
      <c r="B381" s="475"/>
      <c r="C381" s="486"/>
      <c r="D381" s="292">
        <v>2</v>
      </c>
      <c r="E381" s="484" t="s">
        <v>270</v>
      </c>
      <c r="F381" s="484"/>
      <c r="G381" s="308">
        <v>6</v>
      </c>
      <c r="H381" s="308">
        <v>6</v>
      </c>
      <c r="I381" s="308">
        <v>8</v>
      </c>
      <c r="J381" s="308">
        <v>10</v>
      </c>
      <c r="K381" s="295" t="s">
        <v>4795</v>
      </c>
      <c r="L381" s="487"/>
      <c r="M381" s="477"/>
      <c r="N381" s="477"/>
      <c r="O381" s="475"/>
    </row>
    <row r="382" spans="2:15" s="260" customFormat="1" ht="34.5" customHeight="1">
      <c r="B382" s="475"/>
      <c r="C382" s="486"/>
      <c r="D382" s="292">
        <v>3</v>
      </c>
      <c r="E382" s="484" t="s">
        <v>270</v>
      </c>
      <c r="F382" s="484"/>
      <c r="G382" s="308">
        <v>9</v>
      </c>
      <c r="H382" s="308">
        <v>8</v>
      </c>
      <c r="I382" s="308">
        <v>8</v>
      </c>
      <c r="J382" s="308">
        <v>10</v>
      </c>
      <c r="K382" s="295" t="s">
        <v>4796</v>
      </c>
      <c r="L382" s="487"/>
      <c r="M382" s="477"/>
      <c r="N382" s="477"/>
      <c r="O382" s="475"/>
    </row>
    <row r="383" spans="2:15" s="260" customFormat="1" ht="34.5" customHeight="1">
      <c r="B383" s="475"/>
      <c r="C383" s="486"/>
      <c r="D383" s="292">
        <v>4</v>
      </c>
      <c r="E383" s="484" t="s">
        <v>270</v>
      </c>
      <c r="F383" s="484"/>
      <c r="G383" s="308">
        <v>12</v>
      </c>
      <c r="H383" s="308">
        <v>8</v>
      </c>
      <c r="I383" s="308">
        <v>8</v>
      </c>
      <c r="J383" s="308">
        <v>10</v>
      </c>
      <c r="K383" s="295" t="s">
        <v>4797</v>
      </c>
      <c r="L383" s="487"/>
      <c r="M383" s="477"/>
      <c r="N383" s="477"/>
      <c r="O383" s="475"/>
    </row>
    <row r="384" spans="2:15" s="260" customFormat="1" ht="34.5" customHeight="1">
      <c r="B384" s="475"/>
      <c r="C384" s="486"/>
      <c r="D384" s="292">
        <v>5</v>
      </c>
      <c r="E384" s="484" t="s">
        <v>270</v>
      </c>
      <c r="F384" s="484"/>
      <c r="G384" s="308">
        <v>15</v>
      </c>
      <c r="H384" s="308">
        <v>9</v>
      </c>
      <c r="I384" s="308">
        <v>8</v>
      </c>
      <c r="J384" s="308">
        <v>10</v>
      </c>
      <c r="K384" s="295" t="s">
        <v>4798</v>
      </c>
      <c r="L384" s="487"/>
      <c r="M384" s="477"/>
      <c r="N384" s="477"/>
      <c r="O384" s="475"/>
    </row>
    <row r="385" spans="2:15" s="260" customFormat="1" ht="52.5" customHeight="1">
      <c r="B385" s="475" t="s">
        <v>4799</v>
      </c>
      <c r="C385" s="486" t="s">
        <v>4800</v>
      </c>
      <c r="D385" s="292">
        <v>1</v>
      </c>
      <c r="E385" s="495" t="s">
        <v>124</v>
      </c>
      <c r="F385" s="495"/>
      <c r="G385" s="308">
        <v>3</v>
      </c>
      <c r="H385" s="308">
        <v>5</v>
      </c>
      <c r="I385" s="308">
        <v>12</v>
      </c>
      <c r="J385" s="308">
        <v>10</v>
      </c>
      <c r="K385" s="295" t="s">
        <v>4801</v>
      </c>
      <c r="L385" s="487" t="s">
        <v>4802</v>
      </c>
      <c r="M385" s="477" t="s">
        <v>4559</v>
      </c>
      <c r="N385" s="477"/>
      <c r="O385" s="475"/>
    </row>
    <row r="386" spans="2:15" s="260" customFormat="1" ht="52.5" customHeight="1">
      <c r="B386" s="475"/>
      <c r="C386" s="486"/>
      <c r="D386" s="292">
        <v>2</v>
      </c>
      <c r="E386" s="484" t="s">
        <v>270</v>
      </c>
      <c r="F386" s="484"/>
      <c r="G386" s="308">
        <v>6</v>
      </c>
      <c r="H386" s="308">
        <v>6</v>
      </c>
      <c r="I386" s="308">
        <v>12</v>
      </c>
      <c r="J386" s="308">
        <v>10</v>
      </c>
      <c r="K386" s="295" t="s">
        <v>4803</v>
      </c>
      <c r="L386" s="487"/>
      <c r="M386" s="477"/>
      <c r="N386" s="477"/>
      <c r="O386" s="475"/>
    </row>
    <row r="387" spans="2:15" s="260" customFormat="1" ht="52.5" customHeight="1">
      <c r="B387" s="475"/>
      <c r="C387" s="486"/>
      <c r="D387" s="292">
        <v>3</v>
      </c>
      <c r="E387" s="484" t="s">
        <v>270</v>
      </c>
      <c r="F387" s="484"/>
      <c r="G387" s="308">
        <v>9</v>
      </c>
      <c r="H387" s="308">
        <v>8</v>
      </c>
      <c r="I387" s="308">
        <v>12</v>
      </c>
      <c r="J387" s="308">
        <v>10</v>
      </c>
      <c r="K387" s="295" t="s">
        <v>4804</v>
      </c>
      <c r="L387" s="487"/>
      <c r="M387" s="477"/>
      <c r="N387" s="477"/>
      <c r="O387" s="475"/>
    </row>
    <row r="388" spans="2:15" s="260" customFormat="1" ht="52.5" customHeight="1">
      <c r="B388" s="475"/>
      <c r="C388" s="486"/>
      <c r="D388" s="292">
        <v>4</v>
      </c>
      <c r="E388" s="484" t="s">
        <v>270</v>
      </c>
      <c r="F388" s="484"/>
      <c r="G388" s="308">
        <v>12</v>
      </c>
      <c r="H388" s="308">
        <v>8</v>
      </c>
      <c r="I388" s="308">
        <v>12</v>
      </c>
      <c r="J388" s="308">
        <v>10</v>
      </c>
      <c r="K388" s="295" t="s">
        <v>4805</v>
      </c>
      <c r="L388" s="487"/>
      <c r="M388" s="477"/>
      <c r="N388" s="477"/>
      <c r="O388" s="475"/>
    </row>
    <row r="389" spans="2:15" s="260" customFormat="1" ht="52.5" customHeight="1">
      <c r="B389" s="475"/>
      <c r="C389" s="486"/>
      <c r="D389" s="292">
        <v>5</v>
      </c>
      <c r="E389" s="484" t="s">
        <v>270</v>
      </c>
      <c r="F389" s="484"/>
      <c r="G389" s="308">
        <v>15</v>
      </c>
      <c r="H389" s="308">
        <v>9</v>
      </c>
      <c r="I389" s="308">
        <v>12</v>
      </c>
      <c r="J389" s="308">
        <v>10</v>
      </c>
      <c r="K389" s="295" t="s">
        <v>4806</v>
      </c>
      <c r="L389" s="487"/>
      <c r="M389" s="477"/>
      <c r="N389" s="477"/>
      <c r="O389" s="475"/>
    </row>
    <row r="390" spans="2:15" s="260" customFormat="1" ht="20.25" customHeight="1">
      <c r="B390" s="475" t="s">
        <v>4807</v>
      </c>
      <c r="C390" s="486" t="s">
        <v>4808</v>
      </c>
      <c r="D390" s="292">
        <v>1</v>
      </c>
      <c r="E390" s="495" t="s">
        <v>124</v>
      </c>
      <c r="F390" s="495"/>
      <c r="G390" s="308">
        <v>2</v>
      </c>
      <c r="H390" s="308">
        <v>5</v>
      </c>
      <c r="I390" s="308">
        <v>90</v>
      </c>
      <c r="J390" s="308">
        <v>60</v>
      </c>
      <c r="K390" s="294" t="s">
        <v>4809</v>
      </c>
      <c r="L390" s="487" t="s">
        <v>4810</v>
      </c>
      <c r="M390" s="477" t="s">
        <v>4559</v>
      </c>
      <c r="N390" s="477"/>
      <c r="O390" s="475"/>
    </row>
    <row r="391" spans="2:15" s="260" customFormat="1" ht="20.25" customHeight="1">
      <c r="B391" s="475"/>
      <c r="C391" s="486"/>
      <c r="D391" s="292">
        <v>2</v>
      </c>
      <c r="E391" s="484" t="s">
        <v>270</v>
      </c>
      <c r="F391" s="484"/>
      <c r="G391" s="308">
        <v>7</v>
      </c>
      <c r="H391" s="308">
        <v>6</v>
      </c>
      <c r="I391" s="308">
        <v>90</v>
      </c>
      <c r="J391" s="308">
        <v>60</v>
      </c>
      <c r="K391" s="294" t="s">
        <v>4811</v>
      </c>
      <c r="L391" s="487"/>
      <c r="M391" s="477"/>
      <c r="N391" s="477"/>
      <c r="O391" s="475"/>
    </row>
    <row r="392" spans="2:15" s="260" customFormat="1" ht="20.25" customHeight="1">
      <c r="B392" s="475"/>
      <c r="C392" s="486"/>
      <c r="D392" s="292">
        <v>3</v>
      </c>
      <c r="E392" s="484" t="s">
        <v>270</v>
      </c>
      <c r="F392" s="484"/>
      <c r="G392" s="308">
        <v>12</v>
      </c>
      <c r="H392" s="308">
        <v>8</v>
      </c>
      <c r="I392" s="308">
        <v>90</v>
      </c>
      <c r="J392" s="308">
        <v>60</v>
      </c>
      <c r="K392" s="294" t="s">
        <v>4812</v>
      </c>
      <c r="L392" s="487"/>
      <c r="M392" s="477"/>
      <c r="N392" s="477"/>
      <c r="O392" s="475"/>
    </row>
    <row r="393" spans="2:15" s="260" customFormat="1" ht="20.25" customHeight="1">
      <c r="B393" s="475"/>
      <c r="C393" s="486"/>
      <c r="D393" s="292">
        <v>4</v>
      </c>
      <c r="E393" s="484" t="s">
        <v>270</v>
      </c>
      <c r="F393" s="484"/>
      <c r="G393" s="308">
        <v>17</v>
      </c>
      <c r="H393" s="308">
        <v>9</v>
      </c>
      <c r="I393" s="308">
        <v>90</v>
      </c>
      <c r="J393" s="308">
        <v>60</v>
      </c>
      <c r="K393" s="294" t="s">
        <v>4813</v>
      </c>
      <c r="L393" s="487"/>
      <c r="M393" s="477"/>
      <c r="N393" s="477"/>
      <c r="O393" s="475"/>
    </row>
    <row r="394" spans="2:15" s="260" customFormat="1" ht="20.25" customHeight="1">
      <c r="B394" s="475"/>
      <c r="C394" s="486"/>
      <c r="D394" s="292">
        <v>5</v>
      </c>
      <c r="E394" s="484" t="s">
        <v>270</v>
      </c>
      <c r="F394" s="484"/>
      <c r="G394" s="308">
        <v>22</v>
      </c>
      <c r="H394" s="308">
        <v>12</v>
      </c>
      <c r="I394" s="308">
        <v>90</v>
      </c>
      <c r="J394" s="308">
        <v>60</v>
      </c>
      <c r="K394" s="294" t="s">
        <v>4814</v>
      </c>
      <c r="L394" s="487"/>
      <c r="M394" s="477"/>
      <c r="N394" s="477"/>
      <c r="O394" s="475"/>
    </row>
    <row r="395" spans="2:15" s="260" customFormat="1" ht="20.25" customHeight="1">
      <c r="B395" s="475" t="s">
        <v>4815</v>
      </c>
      <c r="C395" s="486" t="s">
        <v>4816</v>
      </c>
      <c r="D395" s="292">
        <v>1</v>
      </c>
      <c r="E395" s="495" t="s">
        <v>124</v>
      </c>
      <c r="F395" s="495"/>
      <c r="G395" s="308">
        <v>4</v>
      </c>
      <c r="H395" s="308">
        <v>5</v>
      </c>
      <c r="I395" s="308">
        <v>20</v>
      </c>
      <c r="J395" s="308">
        <v>0</v>
      </c>
      <c r="K395" s="294" t="s">
        <v>4379</v>
      </c>
      <c r="L395" s="487" t="s">
        <v>4817</v>
      </c>
      <c r="M395" s="477" t="s">
        <v>4559</v>
      </c>
      <c r="N395" s="477"/>
      <c r="O395" s="475"/>
    </row>
    <row r="396" spans="2:15" s="260" customFormat="1" ht="20.25" customHeight="1">
      <c r="B396" s="475"/>
      <c r="C396" s="486"/>
      <c r="D396" s="292">
        <v>2</v>
      </c>
      <c r="E396" s="484" t="s">
        <v>270</v>
      </c>
      <c r="F396" s="484"/>
      <c r="G396" s="308">
        <v>7</v>
      </c>
      <c r="H396" s="308">
        <v>6</v>
      </c>
      <c r="I396" s="308">
        <v>20</v>
      </c>
      <c r="J396" s="308">
        <v>0</v>
      </c>
      <c r="K396" s="294" t="s">
        <v>4379</v>
      </c>
      <c r="L396" s="487"/>
      <c r="M396" s="477"/>
      <c r="N396" s="477"/>
      <c r="O396" s="475"/>
    </row>
    <row r="397" spans="2:15" s="260" customFormat="1" ht="20.25" customHeight="1">
      <c r="B397" s="475"/>
      <c r="C397" s="486"/>
      <c r="D397" s="292">
        <v>3</v>
      </c>
      <c r="E397" s="484" t="s">
        <v>270</v>
      </c>
      <c r="F397" s="484"/>
      <c r="G397" s="308">
        <v>10</v>
      </c>
      <c r="H397" s="308">
        <v>8</v>
      </c>
      <c r="I397" s="308">
        <v>20</v>
      </c>
      <c r="J397" s="308">
        <v>0</v>
      </c>
      <c r="K397" s="294" t="s">
        <v>4379</v>
      </c>
      <c r="L397" s="487"/>
      <c r="M397" s="477"/>
      <c r="N397" s="477"/>
      <c r="O397" s="475"/>
    </row>
    <row r="398" spans="2:15" s="260" customFormat="1" ht="20.25" customHeight="1">
      <c r="B398" s="475"/>
      <c r="C398" s="486"/>
      <c r="D398" s="292">
        <v>4</v>
      </c>
      <c r="E398" s="484" t="s">
        <v>270</v>
      </c>
      <c r="F398" s="484"/>
      <c r="G398" s="308">
        <v>13</v>
      </c>
      <c r="H398" s="308">
        <v>9</v>
      </c>
      <c r="I398" s="308">
        <v>20</v>
      </c>
      <c r="J398" s="308">
        <v>0</v>
      </c>
      <c r="K398" s="294" t="s">
        <v>4379</v>
      </c>
      <c r="L398" s="487"/>
      <c r="M398" s="477"/>
      <c r="N398" s="477"/>
      <c r="O398" s="475"/>
    </row>
    <row r="399" spans="2:15" s="260" customFormat="1" ht="20.25" customHeight="1">
      <c r="B399" s="475"/>
      <c r="C399" s="486"/>
      <c r="D399" s="292">
        <v>5</v>
      </c>
      <c r="E399" s="484" t="s">
        <v>270</v>
      </c>
      <c r="F399" s="484"/>
      <c r="G399" s="308">
        <v>16</v>
      </c>
      <c r="H399" s="308">
        <v>9</v>
      </c>
      <c r="I399" s="308">
        <v>20</v>
      </c>
      <c r="J399" s="308">
        <v>0</v>
      </c>
      <c r="K399" s="294" t="s">
        <v>4379</v>
      </c>
      <c r="L399" s="487"/>
      <c r="M399" s="477"/>
      <c r="N399" s="477"/>
      <c r="O399" s="475"/>
    </row>
    <row r="400" spans="2:15" s="260" customFormat="1" ht="20.25" customHeight="1">
      <c r="B400" s="478" t="s">
        <v>4818</v>
      </c>
      <c r="C400" s="478"/>
      <c r="D400" s="478"/>
      <c r="E400" s="478"/>
      <c r="F400" s="478"/>
      <c r="G400" s="478"/>
      <c r="H400" s="478"/>
      <c r="I400" s="478"/>
      <c r="J400" s="478"/>
      <c r="K400" s="478"/>
      <c r="L400" s="478"/>
      <c r="M400" s="478"/>
      <c r="N400" s="478"/>
      <c r="O400" s="478"/>
    </row>
    <row r="401" spans="2:15" s="260" customFormat="1" ht="20.25" customHeight="1">
      <c r="B401" s="475" t="s">
        <v>4819</v>
      </c>
      <c r="C401" s="486" t="s">
        <v>4820</v>
      </c>
      <c r="D401" s="292">
        <v>1</v>
      </c>
      <c r="E401" s="496" t="s">
        <v>124</v>
      </c>
      <c r="F401" s="496"/>
      <c r="G401" s="309">
        <v>10</v>
      </c>
      <c r="H401" s="309">
        <v>15</v>
      </c>
      <c r="I401" s="309">
        <v>5</v>
      </c>
      <c r="J401" s="309">
        <v>0</v>
      </c>
      <c r="K401" s="294" t="s">
        <v>4379</v>
      </c>
      <c r="L401" s="487" t="s">
        <v>4821</v>
      </c>
      <c r="M401" s="477" t="s">
        <v>4559</v>
      </c>
      <c r="N401" s="477"/>
      <c r="O401" s="475"/>
    </row>
    <row r="402" spans="2:15" s="260" customFormat="1" ht="20.25" customHeight="1">
      <c r="B402" s="475"/>
      <c r="C402" s="486"/>
      <c r="D402" s="292">
        <v>2</v>
      </c>
      <c r="E402" s="484" t="s">
        <v>270</v>
      </c>
      <c r="F402" s="484"/>
      <c r="G402" s="309">
        <v>14</v>
      </c>
      <c r="H402" s="309">
        <v>18</v>
      </c>
      <c r="I402" s="309">
        <v>5</v>
      </c>
      <c r="J402" s="309">
        <v>0</v>
      </c>
      <c r="K402" s="294" t="s">
        <v>4379</v>
      </c>
      <c r="L402" s="487"/>
      <c r="M402" s="477"/>
      <c r="N402" s="477"/>
      <c r="O402" s="475"/>
    </row>
    <row r="403" spans="2:15" s="260" customFormat="1" ht="20.25" customHeight="1">
      <c r="B403" s="475"/>
      <c r="C403" s="486"/>
      <c r="D403" s="292">
        <v>3</v>
      </c>
      <c r="E403" s="484" t="s">
        <v>270</v>
      </c>
      <c r="F403" s="484"/>
      <c r="G403" s="309">
        <v>18</v>
      </c>
      <c r="H403" s="309">
        <v>21</v>
      </c>
      <c r="I403" s="309">
        <v>5</v>
      </c>
      <c r="J403" s="309">
        <v>0</v>
      </c>
      <c r="K403" s="294" t="s">
        <v>4379</v>
      </c>
      <c r="L403" s="487"/>
      <c r="M403" s="477"/>
      <c r="N403" s="477"/>
      <c r="O403" s="475"/>
    </row>
    <row r="404" spans="2:15" s="260" customFormat="1" ht="20.25" customHeight="1">
      <c r="B404" s="475"/>
      <c r="C404" s="486"/>
      <c r="D404" s="292">
        <v>4</v>
      </c>
      <c r="E404" s="484" t="s">
        <v>270</v>
      </c>
      <c r="F404" s="484"/>
      <c r="G404" s="309">
        <v>22</v>
      </c>
      <c r="H404" s="309">
        <v>24</v>
      </c>
      <c r="I404" s="309">
        <v>5</v>
      </c>
      <c r="J404" s="309">
        <v>0</v>
      </c>
      <c r="K404" s="294" t="s">
        <v>4379</v>
      </c>
      <c r="L404" s="487"/>
      <c r="M404" s="477"/>
      <c r="N404" s="477"/>
      <c r="O404" s="475"/>
    </row>
    <row r="405" spans="2:15" s="260" customFormat="1" ht="20.25" customHeight="1">
      <c r="B405" s="475"/>
      <c r="C405" s="486"/>
      <c r="D405" s="292">
        <v>5</v>
      </c>
      <c r="E405" s="484" t="s">
        <v>270</v>
      </c>
      <c r="F405" s="484"/>
      <c r="G405" s="309">
        <v>26</v>
      </c>
      <c r="H405" s="309">
        <v>27</v>
      </c>
      <c r="I405" s="309">
        <v>5</v>
      </c>
      <c r="J405" s="309">
        <v>0</v>
      </c>
      <c r="K405" s="294" t="s">
        <v>4379</v>
      </c>
      <c r="L405" s="487"/>
      <c r="M405" s="477"/>
      <c r="N405" s="477"/>
      <c r="O405" s="475"/>
    </row>
    <row r="406" spans="2:15" s="260" customFormat="1" ht="20.25" customHeight="1">
      <c r="B406" s="475" t="s">
        <v>4822</v>
      </c>
      <c r="C406" s="486" t="s">
        <v>4823</v>
      </c>
      <c r="D406" s="292">
        <v>1</v>
      </c>
      <c r="E406" s="497" t="s">
        <v>4493</v>
      </c>
      <c r="F406" s="497"/>
      <c r="G406" s="309">
        <v>15</v>
      </c>
      <c r="H406" s="309">
        <v>18</v>
      </c>
      <c r="I406" s="309">
        <v>30</v>
      </c>
      <c r="J406" s="309">
        <v>0</v>
      </c>
      <c r="K406" s="294" t="s">
        <v>4565</v>
      </c>
      <c r="L406" s="487" t="s">
        <v>4824</v>
      </c>
      <c r="M406" s="477" t="s">
        <v>4559</v>
      </c>
      <c r="N406" s="477"/>
      <c r="O406" s="475"/>
    </row>
    <row r="407" spans="2:15" s="260" customFormat="1" ht="20.25" customHeight="1">
      <c r="B407" s="475"/>
      <c r="C407" s="486"/>
      <c r="D407" s="292">
        <v>2</v>
      </c>
      <c r="E407" s="484" t="s">
        <v>270</v>
      </c>
      <c r="F407" s="484"/>
      <c r="G407" s="309">
        <v>18</v>
      </c>
      <c r="H407" s="309">
        <v>21</v>
      </c>
      <c r="I407" s="309">
        <v>30</v>
      </c>
      <c r="J407" s="309">
        <v>0</v>
      </c>
      <c r="K407" s="294" t="s">
        <v>4579</v>
      </c>
      <c r="L407" s="487"/>
      <c r="M407" s="477"/>
      <c r="N407" s="477"/>
      <c r="O407" s="475"/>
    </row>
    <row r="408" spans="2:15" s="260" customFormat="1" ht="20.25" customHeight="1">
      <c r="B408" s="475"/>
      <c r="C408" s="486"/>
      <c r="D408" s="292">
        <v>3</v>
      </c>
      <c r="E408" s="484" t="s">
        <v>270</v>
      </c>
      <c r="F408" s="484"/>
      <c r="G408" s="309">
        <v>21</v>
      </c>
      <c r="H408" s="309">
        <v>21</v>
      </c>
      <c r="I408" s="309">
        <v>30</v>
      </c>
      <c r="J408" s="309">
        <v>0</v>
      </c>
      <c r="K408" s="294" t="s">
        <v>4609</v>
      </c>
      <c r="L408" s="487"/>
      <c r="M408" s="477"/>
      <c r="N408" s="477"/>
      <c r="O408" s="475"/>
    </row>
    <row r="409" spans="2:15" s="260" customFormat="1" ht="20.25" customHeight="1">
      <c r="B409" s="475"/>
      <c r="C409" s="486"/>
      <c r="D409" s="292">
        <v>4</v>
      </c>
      <c r="E409" s="484" t="s">
        <v>270</v>
      </c>
      <c r="F409" s="484"/>
      <c r="G409" s="309">
        <v>24</v>
      </c>
      <c r="H409" s="309">
        <v>24</v>
      </c>
      <c r="I409" s="309">
        <v>30</v>
      </c>
      <c r="J409" s="309">
        <v>0</v>
      </c>
      <c r="K409" s="294" t="s">
        <v>4825</v>
      </c>
      <c r="L409" s="487"/>
      <c r="M409" s="477"/>
      <c r="N409" s="477"/>
      <c r="O409" s="475"/>
    </row>
    <row r="410" spans="2:15" s="260" customFormat="1" ht="20.25" customHeight="1">
      <c r="B410" s="475"/>
      <c r="C410" s="486"/>
      <c r="D410" s="292">
        <v>5</v>
      </c>
      <c r="E410" s="484" t="s">
        <v>270</v>
      </c>
      <c r="F410" s="484"/>
      <c r="G410" s="309">
        <v>27</v>
      </c>
      <c r="H410" s="309">
        <v>27</v>
      </c>
      <c r="I410" s="309">
        <v>30</v>
      </c>
      <c r="J410" s="309">
        <v>0</v>
      </c>
      <c r="K410" s="294" t="s">
        <v>4826</v>
      </c>
      <c r="L410" s="487"/>
      <c r="M410" s="477"/>
      <c r="N410" s="477"/>
      <c r="O410" s="475"/>
    </row>
    <row r="411" spans="2:15" s="260" customFormat="1" ht="20.25" customHeight="1">
      <c r="B411" s="475" t="s">
        <v>4827</v>
      </c>
      <c r="C411" s="486" t="s">
        <v>4828</v>
      </c>
      <c r="D411" s="292">
        <v>1</v>
      </c>
      <c r="E411" s="497" t="s">
        <v>124</v>
      </c>
      <c r="F411" s="497"/>
      <c r="G411" s="309">
        <v>10</v>
      </c>
      <c r="H411" s="309">
        <v>0</v>
      </c>
      <c r="I411" s="309">
        <v>0</v>
      </c>
      <c r="J411" s="309">
        <v>0</v>
      </c>
      <c r="K411" s="294" t="s">
        <v>4829</v>
      </c>
      <c r="L411" s="487" t="s">
        <v>4830</v>
      </c>
      <c r="M411" s="477" t="s">
        <v>4559</v>
      </c>
      <c r="N411" s="477"/>
      <c r="O411" s="475"/>
    </row>
    <row r="412" spans="2:15" s="260" customFormat="1" ht="20.25" customHeight="1">
      <c r="B412" s="475"/>
      <c r="C412" s="486"/>
      <c r="D412" s="292">
        <v>2</v>
      </c>
      <c r="E412" s="484" t="s">
        <v>270</v>
      </c>
      <c r="F412" s="484"/>
      <c r="G412" s="309">
        <v>14</v>
      </c>
      <c r="H412" s="309">
        <v>0</v>
      </c>
      <c r="I412" s="309">
        <v>0</v>
      </c>
      <c r="J412" s="309">
        <v>0</v>
      </c>
      <c r="K412" s="294" t="s">
        <v>4831</v>
      </c>
      <c r="L412" s="487"/>
      <c r="M412" s="477"/>
      <c r="N412" s="477"/>
      <c r="O412" s="475"/>
    </row>
    <row r="413" spans="2:15" s="260" customFormat="1" ht="20.25" customHeight="1">
      <c r="B413" s="475"/>
      <c r="C413" s="486"/>
      <c r="D413" s="292">
        <v>3</v>
      </c>
      <c r="E413" s="484" t="s">
        <v>270</v>
      </c>
      <c r="F413" s="484"/>
      <c r="G413" s="309">
        <v>18</v>
      </c>
      <c r="H413" s="309">
        <v>0</v>
      </c>
      <c r="I413" s="309">
        <v>0</v>
      </c>
      <c r="J413" s="309">
        <v>0</v>
      </c>
      <c r="K413" s="294" t="s">
        <v>4832</v>
      </c>
      <c r="L413" s="487"/>
      <c r="M413" s="477"/>
      <c r="N413" s="477"/>
      <c r="O413" s="475"/>
    </row>
    <row r="414" spans="2:15" s="260" customFormat="1" ht="20.25" customHeight="1">
      <c r="B414" s="475"/>
      <c r="C414" s="486"/>
      <c r="D414" s="292">
        <v>4</v>
      </c>
      <c r="E414" s="484" t="s">
        <v>270</v>
      </c>
      <c r="F414" s="484"/>
      <c r="G414" s="309">
        <v>22</v>
      </c>
      <c r="H414" s="309">
        <v>0</v>
      </c>
      <c r="I414" s="309">
        <v>0</v>
      </c>
      <c r="J414" s="309">
        <v>0</v>
      </c>
      <c r="K414" s="294" t="s">
        <v>4833</v>
      </c>
      <c r="L414" s="487"/>
      <c r="M414" s="477"/>
      <c r="N414" s="477"/>
      <c r="O414" s="475"/>
    </row>
    <row r="415" spans="2:15" s="260" customFormat="1" ht="20.25" customHeight="1">
      <c r="B415" s="475"/>
      <c r="C415" s="486"/>
      <c r="D415" s="292">
        <v>5</v>
      </c>
      <c r="E415" s="484" t="s">
        <v>270</v>
      </c>
      <c r="F415" s="484"/>
      <c r="G415" s="309">
        <v>26</v>
      </c>
      <c r="H415" s="309">
        <v>0</v>
      </c>
      <c r="I415" s="309">
        <v>0</v>
      </c>
      <c r="J415" s="309">
        <v>0</v>
      </c>
      <c r="K415" s="294" t="s">
        <v>4834</v>
      </c>
      <c r="L415" s="487"/>
      <c r="M415" s="477"/>
      <c r="N415" s="477"/>
      <c r="O415" s="475"/>
    </row>
    <row r="416" spans="2:15" s="260" customFormat="1" ht="20.25" customHeight="1">
      <c r="B416" s="475" t="s">
        <v>4835</v>
      </c>
      <c r="C416" s="486" t="s">
        <v>4836</v>
      </c>
      <c r="D416" s="292">
        <v>1</v>
      </c>
      <c r="E416" s="484" t="s">
        <v>4493</v>
      </c>
      <c r="F416" s="484"/>
      <c r="G416" s="309">
        <v>17</v>
      </c>
      <c r="H416" s="309">
        <v>18</v>
      </c>
      <c r="I416" s="309">
        <v>20</v>
      </c>
      <c r="J416" s="309">
        <v>4</v>
      </c>
      <c r="K416" s="294" t="s">
        <v>4505</v>
      </c>
      <c r="L416" s="487" t="s">
        <v>4837</v>
      </c>
      <c r="M416" s="477" t="s">
        <v>4559</v>
      </c>
      <c r="N416" s="477"/>
      <c r="O416" s="475"/>
    </row>
    <row r="417" spans="2:15" s="260" customFormat="1" ht="20.25" customHeight="1">
      <c r="B417" s="475"/>
      <c r="C417" s="486"/>
      <c r="D417" s="292">
        <v>2</v>
      </c>
      <c r="E417" s="484" t="s">
        <v>270</v>
      </c>
      <c r="F417" s="484"/>
      <c r="G417" s="309">
        <v>21</v>
      </c>
      <c r="H417" s="309">
        <v>21</v>
      </c>
      <c r="I417" s="309">
        <v>20</v>
      </c>
      <c r="J417" s="309">
        <v>4</v>
      </c>
      <c r="K417" s="294" t="s">
        <v>4505</v>
      </c>
      <c r="L417" s="487"/>
      <c r="M417" s="477"/>
      <c r="N417" s="477"/>
      <c r="O417" s="475"/>
    </row>
    <row r="418" spans="2:15" s="260" customFormat="1" ht="20.25" customHeight="1">
      <c r="B418" s="475"/>
      <c r="C418" s="486"/>
      <c r="D418" s="292">
        <v>3</v>
      </c>
      <c r="E418" s="484" t="s">
        <v>270</v>
      </c>
      <c r="F418" s="484"/>
      <c r="G418" s="309">
        <v>25</v>
      </c>
      <c r="H418" s="309">
        <v>24</v>
      </c>
      <c r="I418" s="309">
        <v>20</v>
      </c>
      <c r="J418" s="309">
        <v>4</v>
      </c>
      <c r="K418" s="294" t="s">
        <v>4505</v>
      </c>
      <c r="L418" s="487"/>
      <c r="M418" s="477"/>
      <c r="N418" s="477"/>
      <c r="O418" s="475"/>
    </row>
    <row r="419" spans="2:15" s="260" customFormat="1" ht="20.25" customHeight="1">
      <c r="B419" s="475"/>
      <c r="C419" s="486"/>
      <c r="D419" s="292">
        <v>4</v>
      </c>
      <c r="E419" s="484" t="s">
        <v>270</v>
      </c>
      <c r="F419" s="484"/>
      <c r="G419" s="309">
        <v>29</v>
      </c>
      <c r="H419" s="309">
        <v>27</v>
      </c>
      <c r="I419" s="309">
        <v>20</v>
      </c>
      <c r="J419" s="309">
        <v>4</v>
      </c>
      <c r="K419" s="294" t="s">
        <v>4505</v>
      </c>
      <c r="L419" s="487"/>
      <c r="M419" s="477"/>
      <c r="N419" s="477"/>
      <c r="O419" s="475"/>
    </row>
    <row r="420" spans="2:15" s="260" customFormat="1" ht="20.25" customHeight="1">
      <c r="B420" s="475"/>
      <c r="C420" s="486"/>
      <c r="D420" s="292">
        <v>5</v>
      </c>
      <c r="E420" s="484" t="s">
        <v>270</v>
      </c>
      <c r="F420" s="484"/>
      <c r="G420" s="309">
        <v>33</v>
      </c>
      <c r="H420" s="309">
        <v>30</v>
      </c>
      <c r="I420" s="309">
        <v>20</v>
      </c>
      <c r="J420" s="309">
        <v>4</v>
      </c>
      <c r="K420" s="294" t="s">
        <v>4505</v>
      </c>
      <c r="L420" s="487"/>
      <c r="M420" s="477"/>
      <c r="N420" s="477"/>
      <c r="O420" s="475"/>
    </row>
    <row r="421" spans="2:15" s="260" customFormat="1" ht="20.25" customHeight="1">
      <c r="B421" s="475" t="s">
        <v>4838</v>
      </c>
      <c r="C421" s="486" t="s">
        <v>4839</v>
      </c>
      <c r="D421" s="292">
        <v>1</v>
      </c>
      <c r="E421" s="484" t="s">
        <v>4493</v>
      </c>
      <c r="F421" s="484"/>
      <c r="G421" s="309">
        <v>26</v>
      </c>
      <c r="H421" s="309">
        <v>27</v>
      </c>
      <c r="I421" s="309">
        <v>80</v>
      </c>
      <c r="J421" s="309">
        <v>0</v>
      </c>
      <c r="K421" s="294" t="s">
        <v>4565</v>
      </c>
      <c r="L421" s="487" t="s">
        <v>4840</v>
      </c>
      <c r="M421" s="477" t="s">
        <v>4559</v>
      </c>
      <c r="N421" s="477"/>
      <c r="O421" s="475"/>
    </row>
    <row r="422" spans="2:15" s="260" customFormat="1" ht="20.25" customHeight="1">
      <c r="B422" s="475"/>
      <c r="C422" s="486"/>
      <c r="D422" s="292">
        <v>2</v>
      </c>
      <c r="E422" s="484" t="s">
        <v>270</v>
      </c>
      <c r="F422" s="484"/>
      <c r="G422" s="309">
        <v>30</v>
      </c>
      <c r="H422" s="309">
        <v>30</v>
      </c>
      <c r="I422" s="309">
        <v>80</v>
      </c>
      <c r="J422" s="309">
        <v>0</v>
      </c>
      <c r="K422" s="294" t="s">
        <v>4579</v>
      </c>
      <c r="L422" s="487"/>
      <c r="M422" s="477"/>
      <c r="N422" s="477"/>
      <c r="O422" s="475"/>
    </row>
    <row r="423" spans="2:15" s="260" customFormat="1" ht="20.25" customHeight="1">
      <c r="B423" s="475"/>
      <c r="C423" s="486"/>
      <c r="D423" s="292">
        <v>3</v>
      </c>
      <c r="E423" s="484" t="s">
        <v>270</v>
      </c>
      <c r="F423" s="484"/>
      <c r="G423" s="309">
        <v>34</v>
      </c>
      <c r="H423" s="309">
        <v>33</v>
      </c>
      <c r="I423" s="309">
        <v>80</v>
      </c>
      <c r="J423" s="309">
        <v>0</v>
      </c>
      <c r="K423" s="294" t="s">
        <v>4609</v>
      </c>
      <c r="L423" s="487"/>
      <c r="M423" s="477"/>
      <c r="N423" s="477"/>
      <c r="O423" s="475"/>
    </row>
    <row r="424" spans="2:15" s="260" customFormat="1" ht="20.25" customHeight="1">
      <c r="B424" s="485" t="s">
        <v>4841</v>
      </c>
      <c r="C424" s="486" t="s">
        <v>4842</v>
      </c>
      <c r="D424" s="292">
        <v>1</v>
      </c>
      <c r="E424" s="484" t="s">
        <v>4493</v>
      </c>
      <c r="F424" s="484"/>
      <c r="G424" s="309">
        <v>23</v>
      </c>
      <c r="H424" s="309">
        <v>24</v>
      </c>
      <c r="I424" s="309">
        <v>10</v>
      </c>
      <c r="J424" s="309">
        <v>0.2</v>
      </c>
      <c r="K424" s="294" t="s">
        <v>4843</v>
      </c>
      <c r="L424" s="487" t="s">
        <v>4844</v>
      </c>
      <c r="M424" s="477" t="s">
        <v>4559</v>
      </c>
      <c r="N424" s="477"/>
      <c r="O424" s="485"/>
    </row>
    <row r="425" spans="2:15" s="260" customFormat="1" ht="20.25" customHeight="1">
      <c r="B425" s="485"/>
      <c r="C425" s="486"/>
      <c r="D425" s="292">
        <v>2</v>
      </c>
      <c r="E425" s="484" t="s">
        <v>270</v>
      </c>
      <c r="F425" s="484"/>
      <c r="G425" s="309">
        <v>27</v>
      </c>
      <c r="H425" s="309">
        <v>27</v>
      </c>
      <c r="I425" s="309">
        <v>10</v>
      </c>
      <c r="J425" s="309">
        <v>0.2</v>
      </c>
      <c r="K425" s="294" t="s">
        <v>4424</v>
      </c>
      <c r="L425" s="487"/>
      <c r="M425" s="477"/>
      <c r="N425" s="477"/>
      <c r="O425" s="485"/>
    </row>
    <row r="426" spans="2:15" s="260" customFormat="1" ht="20.25" customHeight="1">
      <c r="B426" s="485"/>
      <c r="C426" s="486"/>
      <c r="D426" s="292">
        <v>3</v>
      </c>
      <c r="E426" s="484" t="s">
        <v>270</v>
      </c>
      <c r="F426" s="484"/>
      <c r="G426" s="309">
        <v>31</v>
      </c>
      <c r="H426" s="309">
        <v>30</v>
      </c>
      <c r="I426" s="309">
        <v>10</v>
      </c>
      <c r="J426" s="309">
        <v>0.2</v>
      </c>
      <c r="K426" s="294" t="s">
        <v>4845</v>
      </c>
      <c r="L426" s="487"/>
      <c r="M426" s="477"/>
      <c r="N426" s="477"/>
      <c r="O426" s="485"/>
    </row>
    <row r="427" spans="2:15" s="260" customFormat="1" ht="20.25" customHeight="1">
      <c r="B427" s="485"/>
      <c r="C427" s="486"/>
      <c r="D427" s="292">
        <v>4</v>
      </c>
      <c r="E427" s="484" t="s">
        <v>270</v>
      </c>
      <c r="F427" s="484"/>
      <c r="G427" s="309">
        <v>35</v>
      </c>
      <c r="H427" s="309">
        <v>33</v>
      </c>
      <c r="I427" s="309">
        <v>10</v>
      </c>
      <c r="J427" s="309">
        <v>0.2</v>
      </c>
      <c r="K427" s="294" t="s">
        <v>4846</v>
      </c>
      <c r="L427" s="487"/>
      <c r="M427" s="477"/>
      <c r="N427" s="477"/>
      <c r="O427" s="485"/>
    </row>
    <row r="428" spans="2:15" s="260" customFormat="1" ht="20.25" customHeight="1">
      <c r="B428" s="475" t="s">
        <v>4847</v>
      </c>
      <c r="C428" s="486" t="s">
        <v>4848</v>
      </c>
      <c r="D428" s="292">
        <v>1</v>
      </c>
      <c r="E428" s="484" t="s">
        <v>4493</v>
      </c>
      <c r="F428" s="484"/>
      <c r="G428" s="309">
        <v>28</v>
      </c>
      <c r="H428" s="309">
        <v>27</v>
      </c>
      <c r="I428" s="309">
        <v>120</v>
      </c>
      <c r="J428" s="309">
        <v>6</v>
      </c>
      <c r="K428" s="294" t="s">
        <v>4379</v>
      </c>
      <c r="L428" s="487" t="s">
        <v>4849</v>
      </c>
      <c r="M428" s="477" t="s">
        <v>4559</v>
      </c>
      <c r="N428" s="477"/>
      <c r="O428" s="475"/>
    </row>
    <row r="429" spans="2:15" s="260" customFormat="1" ht="20.25" customHeight="1">
      <c r="B429" s="475"/>
      <c r="C429" s="486"/>
      <c r="D429" s="292">
        <v>2</v>
      </c>
      <c r="E429" s="484" t="s">
        <v>270</v>
      </c>
      <c r="F429" s="484"/>
      <c r="G429" s="309">
        <v>32</v>
      </c>
      <c r="H429" s="309">
        <v>30</v>
      </c>
      <c r="I429" s="309">
        <v>120</v>
      </c>
      <c r="J429" s="309">
        <v>6</v>
      </c>
      <c r="K429" s="294" t="s">
        <v>4379</v>
      </c>
      <c r="L429" s="487"/>
      <c r="M429" s="477"/>
      <c r="N429" s="477"/>
      <c r="O429" s="475"/>
    </row>
    <row r="430" spans="2:15" s="260" customFormat="1" ht="20.25" customHeight="1">
      <c r="B430" s="475" t="s">
        <v>4850</v>
      </c>
      <c r="C430" s="486" t="s">
        <v>4851</v>
      </c>
      <c r="D430" s="292">
        <v>1</v>
      </c>
      <c r="E430" s="484" t="s">
        <v>4493</v>
      </c>
      <c r="F430" s="484"/>
      <c r="G430" s="309">
        <v>29</v>
      </c>
      <c r="H430" s="309">
        <v>42</v>
      </c>
      <c r="I430" s="309">
        <v>300</v>
      </c>
      <c r="J430" s="309">
        <v>10</v>
      </c>
      <c r="K430" s="294" t="s">
        <v>4379</v>
      </c>
      <c r="L430" s="487" t="s">
        <v>4852</v>
      </c>
      <c r="M430" s="477" t="s">
        <v>4559</v>
      </c>
      <c r="N430" s="477"/>
      <c r="O430" s="475"/>
    </row>
    <row r="431" spans="2:15" s="260" customFormat="1" ht="20.25" customHeight="1">
      <c r="B431" s="475"/>
      <c r="C431" s="486"/>
      <c r="D431" s="292">
        <v>2</v>
      </c>
      <c r="E431" s="484" t="s">
        <v>270</v>
      </c>
      <c r="F431" s="484"/>
      <c r="G431" s="309">
        <v>33</v>
      </c>
      <c r="H431" s="309">
        <v>45</v>
      </c>
      <c r="I431" s="309">
        <v>300</v>
      </c>
      <c r="J431" s="309">
        <v>10</v>
      </c>
      <c r="K431" s="294" t="s">
        <v>4379</v>
      </c>
      <c r="L431" s="487"/>
      <c r="M431" s="477"/>
      <c r="N431" s="477"/>
      <c r="O431" s="475"/>
    </row>
    <row r="432" spans="2:15" s="260" customFormat="1" ht="20.25" customHeight="1">
      <c r="B432" s="478" t="s">
        <v>4853</v>
      </c>
      <c r="C432" s="478"/>
      <c r="D432" s="478"/>
      <c r="E432" s="478"/>
      <c r="F432" s="478"/>
      <c r="G432" s="478"/>
      <c r="H432" s="478"/>
      <c r="I432" s="478"/>
      <c r="J432" s="478"/>
      <c r="K432" s="478"/>
      <c r="L432" s="478"/>
      <c r="M432" s="478"/>
      <c r="N432" s="478"/>
      <c r="O432" s="478"/>
    </row>
    <row r="433" spans="2:15" s="260" customFormat="1" ht="20.25" customHeight="1">
      <c r="B433" s="485" t="s">
        <v>4854</v>
      </c>
      <c r="C433" s="486" t="s">
        <v>4855</v>
      </c>
      <c r="D433" s="292">
        <v>1</v>
      </c>
      <c r="E433" s="484" t="s">
        <v>4493</v>
      </c>
      <c r="F433" s="484"/>
      <c r="G433" s="310">
        <v>10</v>
      </c>
      <c r="H433" s="310">
        <v>8</v>
      </c>
      <c r="I433" s="310">
        <v>5</v>
      </c>
      <c r="J433" s="310">
        <v>0.2</v>
      </c>
      <c r="K433" s="294" t="s">
        <v>4856</v>
      </c>
      <c r="L433" s="487" t="s">
        <v>4857</v>
      </c>
      <c r="M433" s="477" t="s">
        <v>4559</v>
      </c>
      <c r="N433" s="477"/>
      <c r="O433" s="485"/>
    </row>
    <row r="434" spans="2:15" s="260" customFormat="1" ht="20.25" customHeight="1">
      <c r="B434" s="485"/>
      <c r="C434" s="486"/>
      <c r="D434" s="292">
        <v>2</v>
      </c>
      <c r="E434" s="484" t="s">
        <v>270</v>
      </c>
      <c r="F434" s="484"/>
      <c r="G434" s="310">
        <v>14</v>
      </c>
      <c r="H434" s="310">
        <v>9</v>
      </c>
      <c r="I434" s="310">
        <v>5</v>
      </c>
      <c r="J434" s="310">
        <v>0.2</v>
      </c>
      <c r="K434" s="294" t="s">
        <v>4858</v>
      </c>
      <c r="L434" s="487"/>
      <c r="M434" s="477"/>
      <c r="N434" s="477"/>
      <c r="O434" s="485"/>
    </row>
    <row r="435" spans="2:15" s="260" customFormat="1" ht="20.25" customHeight="1">
      <c r="B435" s="485"/>
      <c r="C435" s="486"/>
      <c r="D435" s="292">
        <v>3</v>
      </c>
      <c r="E435" s="484" t="s">
        <v>270</v>
      </c>
      <c r="F435" s="484"/>
      <c r="G435" s="310">
        <v>18</v>
      </c>
      <c r="H435" s="310">
        <v>11</v>
      </c>
      <c r="I435" s="310">
        <v>5</v>
      </c>
      <c r="J435" s="310">
        <v>0.2</v>
      </c>
      <c r="K435" s="294" t="s">
        <v>4859</v>
      </c>
      <c r="L435" s="487"/>
      <c r="M435" s="477"/>
      <c r="N435" s="477"/>
      <c r="O435" s="485"/>
    </row>
    <row r="436" spans="2:15" s="260" customFormat="1" ht="20.25" customHeight="1">
      <c r="B436" s="485"/>
      <c r="C436" s="486"/>
      <c r="D436" s="292">
        <v>4</v>
      </c>
      <c r="E436" s="484" t="s">
        <v>270</v>
      </c>
      <c r="F436" s="484"/>
      <c r="G436" s="310">
        <v>22</v>
      </c>
      <c r="H436" s="310">
        <v>12</v>
      </c>
      <c r="I436" s="310">
        <v>5</v>
      </c>
      <c r="J436" s="310">
        <v>0.2</v>
      </c>
      <c r="K436" s="294" t="s">
        <v>4860</v>
      </c>
      <c r="L436" s="487"/>
      <c r="M436" s="477"/>
      <c r="N436" s="477"/>
      <c r="O436" s="485"/>
    </row>
    <row r="437" spans="2:15" s="260" customFormat="1" ht="20.25" customHeight="1">
      <c r="B437" s="485"/>
      <c r="C437" s="486"/>
      <c r="D437" s="292">
        <v>5</v>
      </c>
      <c r="E437" s="484" t="s">
        <v>270</v>
      </c>
      <c r="F437" s="484"/>
      <c r="G437" s="310">
        <v>26</v>
      </c>
      <c r="H437" s="310">
        <v>14</v>
      </c>
      <c r="I437" s="310">
        <v>5</v>
      </c>
      <c r="J437" s="310">
        <v>0.2</v>
      </c>
      <c r="K437" s="294" t="s">
        <v>4861</v>
      </c>
      <c r="L437" s="487"/>
      <c r="M437" s="477"/>
      <c r="N437" s="477"/>
      <c r="O437" s="485"/>
    </row>
    <row r="438" spans="2:15" s="260" customFormat="1" ht="20.25" customHeight="1">
      <c r="B438" s="485" t="s">
        <v>4862</v>
      </c>
      <c r="C438" s="486" t="s">
        <v>4863</v>
      </c>
      <c r="D438" s="292">
        <v>1</v>
      </c>
      <c r="E438" s="491" t="s">
        <v>124</v>
      </c>
      <c r="F438" s="491"/>
      <c r="G438" s="310">
        <v>26</v>
      </c>
      <c r="H438" s="310">
        <v>14</v>
      </c>
      <c r="I438" s="310">
        <v>5</v>
      </c>
      <c r="J438" s="310">
        <v>3600</v>
      </c>
      <c r="K438" s="294" t="s">
        <v>4416</v>
      </c>
      <c r="L438" s="487" t="s">
        <v>4864</v>
      </c>
      <c r="M438" s="477" t="s">
        <v>4559</v>
      </c>
      <c r="N438" s="477"/>
      <c r="O438" s="485"/>
    </row>
    <row r="439" spans="2:15" s="260" customFormat="1" ht="20.25" customHeight="1">
      <c r="B439" s="485"/>
      <c r="C439" s="486"/>
      <c r="D439" s="292">
        <v>2</v>
      </c>
      <c r="E439" s="484" t="s">
        <v>270</v>
      </c>
      <c r="F439" s="484"/>
      <c r="G439" s="310">
        <v>30</v>
      </c>
      <c r="H439" s="310">
        <v>15</v>
      </c>
      <c r="I439" s="310">
        <v>5</v>
      </c>
      <c r="J439" s="310">
        <v>3600</v>
      </c>
      <c r="K439" s="294" t="s">
        <v>4403</v>
      </c>
      <c r="L439" s="487"/>
      <c r="M439" s="477"/>
      <c r="N439" s="477"/>
      <c r="O439" s="485"/>
    </row>
    <row r="440" spans="2:15" s="260" customFormat="1" ht="20.25" customHeight="1">
      <c r="B440" s="485"/>
      <c r="C440" s="486"/>
      <c r="D440" s="292">
        <v>3</v>
      </c>
      <c r="E440" s="484" t="s">
        <v>270</v>
      </c>
      <c r="F440" s="484"/>
      <c r="G440" s="310">
        <v>34</v>
      </c>
      <c r="H440" s="310">
        <v>17</v>
      </c>
      <c r="I440" s="310">
        <v>5</v>
      </c>
      <c r="J440" s="310">
        <v>3600</v>
      </c>
      <c r="K440" s="294" t="s">
        <v>4865</v>
      </c>
      <c r="L440" s="487"/>
      <c r="M440" s="477"/>
      <c r="N440" s="477"/>
      <c r="O440" s="485"/>
    </row>
    <row r="441" spans="2:15" s="260" customFormat="1" ht="20.25" customHeight="1">
      <c r="B441" s="475" t="s">
        <v>4866</v>
      </c>
      <c r="C441" s="486" t="s">
        <v>4867</v>
      </c>
      <c r="D441" s="292">
        <v>1</v>
      </c>
      <c r="E441" s="490" t="s">
        <v>4493</v>
      </c>
      <c r="F441" s="490"/>
      <c r="G441" s="310">
        <v>10</v>
      </c>
      <c r="H441" s="310">
        <v>0</v>
      </c>
      <c r="I441" s="310">
        <v>0</v>
      </c>
      <c r="J441" s="310">
        <v>0</v>
      </c>
      <c r="K441" s="294" t="s">
        <v>4868</v>
      </c>
      <c r="L441" s="487" t="s">
        <v>4869</v>
      </c>
      <c r="M441" s="477" t="s">
        <v>4559</v>
      </c>
      <c r="N441" s="477"/>
      <c r="O441" s="475"/>
    </row>
    <row r="442" spans="2:15" s="260" customFormat="1" ht="20.25" customHeight="1">
      <c r="B442" s="475"/>
      <c r="C442" s="486"/>
      <c r="D442" s="292">
        <v>2</v>
      </c>
      <c r="E442" s="484" t="s">
        <v>270</v>
      </c>
      <c r="F442" s="484"/>
      <c r="G442" s="310">
        <v>14</v>
      </c>
      <c r="H442" s="310">
        <v>0</v>
      </c>
      <c r="I442" s="310">
        <v>0</v>
      </c>
      <c r="J442" s="310">
        <v>0</v>
      </c>
      <c r="K442" s="294" t="s">
        <v>4870</v>
      </c>
      <c r="L442" s="487"/>
      <c r="M442" s="477"/>
      <c r="N442" s="477"/>
      <c r="O442" s="475"/>
    </row>
    <row r="443" spans="2:15" s="260" customFormat="1" ht="20.25" customHeight="1">
      <c r="B443" s="475"/>
      <c r="C443" s="486"/>
      <c r="D443" s="292">
        <v>3</v>
      </c>
      <c r="E443" s="484" t="s">
        <v>270</v>
      </c>
      <c r="F443" s="484"/>
      <c r="G443" s="310">
        <v>18</v>
      </c>
      <c r="H443" s="310">
        <v>0</v>
      </c>
      <c r="I443" s="310">
        <v>0</v>
      </c>
      <c r="J443" s="310">
        <v>0</v>
      </c>
      <c r="K443" s="294" t="s">
        <v>4871</v>
      </c>
      <c r="L443" s="487"/>
      <c r="M443" s="477"/>
      <c r="N443" s="477"/>
      <c r="O443" s="475"/>
    </row>
    <row r="444" spans="2:15" s="260" customFormat="1" ht="20.25" customHeight="1">
      <c r="B444" s="475"/>
      <c r="C444" s="486"/>
      <c r="D444" s="292">
        <v>4</v>
      </c>
      <c r="E444" s="484" t="s">
        <v>270</v>
      </c>
      <c r="F444" s="484"/>
      <c r="G444" s="310">
        <v>22</v>
      </c>
      <c r="H444" s="310">
        <v>0</v>
      </c>
      <c r="I444" s="310">
        <v>0</v>
      </c>
      <c r="J444" s="310">
        <v>0</v>
      </c>
      <c r="K444" s="294" t="s">
        <v>4872</v>
      </c>
      <c r="L444" s="487"/>
      <c r="M444" s="477"/>
      <c r="N444" s="477"/>
      <c r="O444" s="475"/>
    </row>
    <row r="445" spans="2:15" s="260" customFormat="1" ht="20.25" customHeight="1">
      <c r="B445" s="475"/>
      <c r="C445" s="486"/>
      <c r="D445" s="292">
        <v>5</v>
      </c>
      <c r="E445" s="484" t="s">
        <v>270</v>
      </c>
      <c r="F445" s="484"/>
      <c r="G445" s="310">
        <v>26</v>
      </c>
      <c r="H445" s="310">
        <v>0</v>
      </c>
      <c r="I445" s="310">
        <v>0</v>
      </c>
      <c r="J445" s="310">
        <v>0</v>
      </c>
      <c r="K445" s="294" t="s">
        <v>4873</v>
      </c>
      <c r="L445" s="487"/>
      <c r="M445" s="477"/>
      <c r="N445" s="477"/>
      <c r="O445" s="475"/>
    </row>
    <row r="446" spans="2:15" s="260" customFormat="1" ht="20.25" customHeight="1">
      <c r="B446" s="475" t="s">
        <v>4874</v>
      </c>
      <c r="C446" s="486" t="s">
        <v>4875</v>
      </c>
      <c r="D446" s="292">
        <v>1</v>
      </c>
      <c r="E446" s="490" t="s">
        <v>124</v>
      </c>
      <c r="F446" s="490"/>
      <c r="G446" s="310">
        <v>15</v>
      </c>
      <c r="H446" s="310">
        <v>9</v>
      </c>
      <c r="I446" s="310">
        <v>30</v>
      </c>
      <c r="J446" s="310">
        <v>0.2</v>
      </c>
      <c r="K446" s="294" t="s">
        <v>4379</v>
      </c>
      <c r="L446" s="487" t="s">
        <v>4876</v>
      </c>
      <c r="M446" s="477" t="s">
        <v>4559</v>
      </c>
      <c r="N446" s="477"/>
      <c r="O446" s="475"/>
    </row>
    <row r="447" spans="2:15" s="260" customFormat="1" ht="20.25" customHeight="1">
      <c r="B447" s="475"/>
      <c r="C447" s="486"/>
      <c r="D447" s="292">
        <v>2</v>
      </c>
      <c r="E447" s="484" t="s">
        <v>270</v>
      </c>
      <c r="F447" s="484"/>
      <c r="G447" s="310">
        <v>18</v>
      </c>
      <c r="H447" s="310">
        <v>11</v>
      </c>
      <c r="I447" s="310">
        <v>25</v>
      </c>
      <c r="J447" s="310">
        <v>0.2</v>
      </c>
      <c r="K447" s="294" t="s">
        <v>4379</v>
      </c>
      <c r="L447" s="487"/>
      <c r="M447" s="477"/>
      <c r="N447" s="477"/>
      <c r="O447" s="475"/>
    </row>
    <row r="448" spans="2:15" s="260" customFormat="1" ht="20.25" customHeight="1">
      <c r="B448" s="475"/>
      <c r="C448" s="486"/>
      <c r="D448" s="292">
        <v>3</v>
      </c>
      <c r="E448" s="484" t="s">
        <v>270</v>
      </c>
      <c r="F448" s="484"/>
      <c r="G448" s="310">
        <v>21</v>
      </c>
      <c r="H448" s="310">
        <v>11</v>
      </c>
      <c r="I448" s="310">
        <v>20</v>
      </c>
      <c r="J448" s="310">
        <v>0.2</v>
      </c>
      <c r="K448" s="294" t="s">
        <v>4379</v>
      </c>
      <c r="L448" s="487"/>
      <c r="M448" s="477"/>
      <c r="N448" s="477"/>
      <c r="O448" s="475"/>
    </row>
    <row r="449" spans="2:15" s="260" customFormat="1" ht="20.25" customHeight="1">
      <c r="B449" s="475"/>
      <c r="C449" s="486"/>
      <c r="D449" s="292">
        <v>4</v>
      </c>
      <c r="E449" s="484" t="s">
        <v>270</v>
      </c>
      <c r="F449" s="484"/>
      <c r="G449" s="310">
        <v>24</v>
      </c>
      <c r="H449" s="310">
        <v>12</v>
      </c>
      <c r="I449" s="310">
        <v>15</v>
      </c>
      <c r="J449" s="310">
        <v>0.2</v>
      </c>
      <c r="K449" s="294" t="s">
        <v>4379</v>
      </c>
      <c r="L449" s="487"/>
      <c r="M449" s="477"/>
      <c r="N449" s="477"/>
      <c r="O449" s="475"/>
    </row>
    <row r="450" spans="2:15" s="260" customFormat="1" ht="20.25" customHeight="1">
      <c r="B450" s="475"/>
      <c r="C450" s="486"/>
      <c r="D450" s="292">
        <v>5</v>
      </c>
      <c r="E450" s="484" t="s">
        <v>270</v>
      </c>
      <c r="F450" s="484"/>
      <c r="G450" s="310">
        <v>27</v>
      </c>
      <c r="H450" s="310">
        <v>14</v>
      </c>
      <c r="I450" s="310">
        <v>10</v>
      </c>
      <c r="J450" s="310">
        <v>0.2</v>
      </c>
      <c r="K450" s="294" t="s">
        <v>4379</v>
      </c>
      <c r="L450" s="487"/>
      <c r="M450" s="477"/>
      <c r="N450" s="477"/>
      <c r="O450" s="475"/>
    </row>
    <row r="451" spans="2:15" s="260" customFormat="1" ht="54" customHeight="1">
      <c r="B451" s="475" t="s">
        <v>4877</v>
      </c>
      <c r="C451" s="486" t="s">
        <v>4836</v>
      </c>
      <c r="D451" s="292">
        <v>1</v>
      </c>
      <c r="E451" s="492" t="s">
        <v>4493</v>
      </c>
      <c r="F451" s="492"/>
      <c r="G451" s="310">
        <v>17</v>
      </c>
      <c r="H451" s="310">
        <v>9</v>
      </c>
      <c r="I451" s="310">
        <v>20</v>
      </c>
      <c r="J451" s="310">
        <v>0</v>
      </c>
      <c r="K451" s="295" t="s">
        <v>4505</v>
      </c>
      <c r="L451" s="487" t="s">
        <v>4837</v>
      </c>
      <c r="M451" s="477" t="s">
        <v>4559</v>
      </c>
      <c r="N451" s="477"/>
      <c r="O451" s="475"/>
    </row>
    <row r="452" spans="2:15" s="260" customFormat="1" ht="54" customHeight="1">
      <c r="B452" s="475"/>
      <c r="C452" s="486"/>
      <c r="D452" s="292">
        <v>2</v>
      </c>
      <c r="E452" s="484" t="s">
        <v>270</v>
      </c>
      <c r="F452" s="484"/>
      <c r="G452" s="310">
        <v>21</v>
      </c>
      <c r="H452" s="310">
        <v>11</v>
      </c>
      <c r="I452" s="310">
        <v>20</v>
      </c>
      <c r="J452" s="310">
        <v>0</v>
      </c>
      <c r="K452" s="295" t="s">
        <v>4505</v>
      </c>
      <c r="L452" s="487"/>
      <c r="M452" s="477"/>
      <c r="N452" s="477"/>
      <c r="O452" s="475"/>
    </row>
    <row r="453" spans="2:15" s="260" customFormat="1" ht="54" customHeight="1">
      <c r="B453" s="475"/>
      <c r="C453" s="486"/>
      <c r="D453" s="292">
        <v>3</v>
      </c>
      <c r="E453" s="484" t="s">
        <v>270</v>
      </c>
      <c r="F453" s="484"/>
      <c r="G453" s="310">
        <v>25</v>
      </c>
      <c r="H453" s="310">
        <v>12</v>
      </c>
      <c r="I453" s="310">
        <v>20</v>
      </c>
      <c r="J453" s="310">
        <v>0</v>
      </c>
      <c r="K453" s="295" t="s">
        <v>4505</v>
      </c>
      <c r="L453" s="487"/>
      <c r="M453" s="477"/>
      <c r="N453" s="477"/>
      <c r="O453" s="475"/>
    </row>
    <row r="454" spans="2:15" s="260" customFormat="1" ht="54" customHeight="1">
      <c r="B454" s="475"/>
      <c r="C454" s="486"/>
      <c r="D454" s="292">
        <v>4</v>
      </c>
      <c r="E454" s="484" t="s">
        <v>270</v>
      </c>
      <c r="F454" s="484"/>
      <c r="G454" s="310">
        <v>29</v>
      </c>
      <c r="H454" s="310">
        <v>14</v>
      </c>
      <c r="I454" s="310">
        <v>20</v>
      </c>
      <c r="J454" s="310">
        <v>0</v>
      </c>
      <c r="K454" s="295" t="s">
        <v>4505</v>
      </c>
      <c r="L454" s="487"/>
      <c r="M454" s="477"/>
      <c r="N454" s="477"/>
      <c r="O454" s="475"/>
    </row>
    <row r="455" spans="2:15" s="260" customFormat="1" ht="54" customHeight="1">
      <c r="B455" s="475"/>
      <c r="C455" s="486"/>
      <c r="D455" s="292">
        <v>5</v>
      </c>
      <c r="E455" s="484" t="s">
        <v>270</v>
      </c>
      <c r="F455" s="484"/>
      <c r="G455" s="310">
        <v>33</v>
      </c>
      <c r="H455" s="310">
        <v>15</v>
      </c>
      <c r="I455" s="310">
        <v>20</v>
      </c>
      <c r="J455" s="310">
        <v>0</v>
      </c>
      <c r="K455" s="295" t="s">
        <v>4505</v>
      </c>
      <c r="L455" s="487"/>
      <c r="M455" s="477"/>
      <c r="N455" s="477"/>
      <c r="O455" s="475"/>
    </row>
    <row r="456" spans="2:15" s="260" customFormat="1" ht="20.25" customHeight="1">
      <c r="B456" s="475" t="s">
        <v>4878</v>
      </c>
      <c r="C456" s="486" t="s">
        <v>4879</v>
      </c>
      <c r="D456" s="292">
        <v>1</v>
      </c>
      <c r="E456" s="492" t="s">
        <v>4493</v>
      </c>
      <c r="F456" s="492"/>
      <c r="G456" s="310">
        <v>26</v>
      </c>
      <c r="H456" s="310">
        <v>14</v>
      </c>
      <c r="I456" s="310">
        <v>180</v>
      </c>
      <c r="J456" s="310">
        <v>0</v>
      </c>
      <c r="K456" s="294" t="s">
        <v>4880</v>
      </c>
      <c r="L456" s="487" t="s">
        <v>4881</v>
      </c>
      <c r="M456" s="477" t="s">
        <v>4559</v>
      </c>
      <c r="N456" s="477"/>
      <c r="O456" s="475"/>
    </row>
    <row r="457" spans="2:15" s="260" customFormat="1" ht="20.25" customHeight="1">
      <c r="B457" s="475"/>
      <c r="C457" s="486"/>
      <c r="D457" s="292">
        <v>2</v>
      </c>
      <c r="E457" s="484" t="s">
        <v>270</v>
      </c>
      <c r="F457" s="484"/>
      <c r="G457" s="310">
        <v>30</v>
      </c>
      <c r="H457" s="310">
        <v>15</v>
      </c>
      <c r="I457" s="310">
        <v>180</v>
      </c>
      <c r="J457" s="310">
        <v>0</v>
      </c>
      <c r="K457" s="294" t="s">
        <v>4882</v>
      </c>
      <c r="L457" s="487"/>
      <c r="M457" s="477"/>
      <c r="N457" s="477"/>
      <c r="O457" s="475"/>
    </row>
    <row r="458" spans="2:15" s="260" customFormat="1" ht="20.25" customHeight="1">
      <c r="B458" s="475"/>
      <c r="C458" s="486"/>
      <c r="D458" s="292">
        <v>3</v>
      </c>
      <c r="E458" s="484" t="s">
        <v>270</v>
      </c>
      <c r="F458" s="484"/>
      <c r="G458" s="310">
        <v>34</v>
      </c>
      <c r="H458" s="310">
        <v>17</v>
      </c>
      <c r="I458" s="310">
        <v>180</v>
      </c>
      <c r="J458" s="310">
        <v>0</v>
      </c>
      <c r="K458" s="294" t="s">
        <v>4883</v>
      </c>
      <c r="L458" s="487"/>
      <c r="M458" s="477"/>
      <c r="N458" s="477"/>
      <c r="O458" s="475"/>
    </row>
    <row r="459" spans="2:15" s="260" customFormat="1" ht="20.25" customHeight="1">
      <c r="B459" s="475" t="s">
        <v>4884</v>
      </c>
      <c r="C459" s="486" t="s">
        <v>4885</v>
      </c>
      <c r="D459" s="292">
        <v>1</v>
      </c>
      <c r="E459" s="492" t="s">
        <v>4493</v>
      </c>
      <c r="F459" s="492"/>
      <c r="G459" s="310">
        <v>28</v>
      </c>
      <c r="H459" s="310">
        <v>14</v>
      </c>
      <c r="I459" s="310">
        <v>30</v>
      </c>
      <c r="J459" s="310">
        <v>0.2</v>
      </c>
      <c r="K459" s="294" t="s">
        <v>4379</v>
      </c>
      <c r="L459" s="500" t="s">
        <v>4886</v>
      </c>
      <c r="M459" s="477" t="s">
        <v>4559</v>
      </c>
      <c r="N459" s="477"/>
      <c r="O459" s="475"/>
    </row>
    <row r="460" spans="2:15" s="260" customFormat="1" ht="20.25" customHeight="1">
      <c r="B460" s="475"/>
      <c r="C460" s="486"/>
      <c r="D460" s="292">
        <v>2</v>
      </c>
      <c r="E460" s="484" t="s">
        <v>270</v>
      </c>
      <c r="F460" s="484"/>
      <c r="G460" s="310">
        <v>32</v>
      </c>
      <c r="H460" s="310">
        <v>15</v>
      </c>
      <c r="I460" s="310">
        <v>25</v>
      </c>
      <c r="J460" s="310">
        <v>0.2</v>
      </c>
      <c r="K460" s="294" t="s">
        <v>4379</v>
      </c>
      <c r="L460" s="500"/>
      <c r="M460" s="477"/>
      <c r="N460" s="477"/>
      <c r="O460" s="475"/>
    </row>
    <row r="461" spans="2:15" s="260" customFormat="1" ht="20.25" customHeight="1">
      <c r="B461" s="475" t="s">
        <v>4887</v>
      </c>
      <c r="C461" s="486" t="s">
        <v>4888</v>
      </c>
      <c r="D461" s="292">
        <v>1</v>
      </c>
      <c r="E461" s="492" t="s">
        <v>4493</v>
      </c>
      <c r="F461" s="492"/>
      <c r="G461" s="310">
        <v>29</v>
      </c>
      <c r="H461" s="310">
        <v>14</v>
      </c>
      <c r="I461" s="310">
        <v>5</v>
      </c>
      <c r="J461" s="310">
        <v>0</v>
      </c>
      <c r="K461" s="294" t="s">
        <v>4860</v>
      </c>
      <c r="L461" s="500" t="s">
        <v>4889</v>
      </c>
      <c r="M461" s="477" t="s">
        <v>4559</v>
      </c>
      <c r="N461" s="477"/>
      <c r="O461" s="475"/>
    </row>
    <row r="462" spans="2:15" s="260" customFormat="1" ht="20.25" customHeight="1">
      <c r="B462" s="475"/>
      <c r="C462" s="486"/>
      <c r="D462" s="292">
        <v>2</v>
      </c>
      <c r="E462" s="484" t="s">
        <v>270</v>
      </c>
      <c r="F462" s="484"/>
      <c r="G462" s="310">
        <v>33</v>
      </c>
      <c r="H462" s="310">
        <v>15</v>
      </c>
      <c r="I462" s="310">
        <v>5</v>
      </c>
      <c r="J462" s="310">
        <v>0</v>
      </c>
      <c r="K462" s="294" t="s">
        <v>4861</v>
      </c>
      <c r="L462" s="500"/>
      <c r="M462" s="477"/>
      <c r="N462" s="477"/>
      <c r="O462" s="475"/>
    </row>
    <row r="463" spans="2:15" s="260" customFormat="1">
      <c r="B463" s="221"/>
      <c r="C463" s="311"/>
      <c r="D463" s="221"/>
      <c r="E463" s="221"/>
      <c r="F463" s="221"/>
      <c r="G463" s="221"/>
      <c r="H463" s="258"/>
      <c r="I463" s="221"/>
      <c r="J463" s="221"/>
      <c r="K463" s="221"/>
      <c r="L463" s="259"/>
      <c r="M463" s="221"/>
      <c r="N463" s="221"/>
    </row>
  </sheetData>
  <mergeCells count="1025">
    <mergeCell ref="B461:B462"/>
    <mergeCell ref="C461:C462"/>
    <mergeCell ref="E461:F461"/>
    <mergeCell ref="L461:L462"/>
    <mergeCell ref="M461:N462"/>
    <mergeCell ref="O461:O462"/>
    <mergeCell ref="E462:F462"/>
    <mergeCell ref="B459:B460"/>
    <mergeCell ref="C459:C460"/>
    <mergeCell ref="E459:F459"/>
    <mergeCell ref="L459:L460"/>
    <mergeCell ref="M459:N460"/>
    <mergeCell ref="O459:O460"/>
    <mergeCell ref="E460:F460"/>
    <mergeCell ref="B456:B458"/>
    <mergeCell ref="C456:C458"/>
    <mergeCell ref="E456:F456"/>
    <mergeCell ref="L456:L458"/>
    <mergeCell ref="M456:N458"/>
    <mergeCell ref="O456:O458"/>
    <mergeCell ref="E457:F457"/>
    <mergeCell ref="E458:F458"/>
    <mergeCell ref="B451:B455"/>
    <mergeCell ref="C451:C455"/>
    <mergeCell ref="E451:F451"/>
    <mergeCell ref="L451:L455"/>
    <mergeCell ref="M451:N455"/>
    <mergeCell ref="O451:O455"/>
    <mergeCell ref="E452:F452"/>
    <mergeCell ref="E453:F453"/>
    <mergeCell ref="E454:F454"/>
    <mergeCell ref="E455:F455"/>
    <mergeCell ref="L446:L450"/>
    <mergeCell ref="M446:N450"/>
    <mergeCell ref="O446:O450"/>
    <mergeCell ref="E447:F447"/>
    <mergeCell ref="E448:F448"/>
    <mergeCell ref="E449:F449"/>
    <mergeCell ref="E450:F450"/>
    <mergeCell ref="E443:F443"/>
    <mergeCell ref="E444:F444"/>
    <mergeCell ref="E445:F445"/>
    <mergeCell ref="B446:B450"/>
    <mergeCell ref="C446:C450"/>
    <mergeCell ref="E446:F446"/>
    <mergeCell ref="O438:O440"/>
    <mergeCell ref="E439:F439"/>
    <mergeCell ref="E440:F440"/>
    <mergeCell ref="B441:B445"/>
    <mergeCell ref="C441:C445"/>
    <mergeCell ref="E441:F441"/>
    <mergeCell ref="L441:L445"/>
    <mergeCell ref="M441:N445"/>
    <mergeCell ref="O441:O445"/>
    <mergeCell ref="E442:F442"/>
    <mergeCell ref="E437:F437"/>
    <mergeCell ref="B438:B440"/>
    <mergeCell ref="C438:C440"/>
    <mergeCell ref="E438:F438"/>
    <mergeCell ref="L438:L440"/>
    <mergeCell ref="M438:N440"/>
    <mergeCell ref="B432:O432"/>
    <mergeCell ref="B433:B437"/>
    <mergeCell ref="C433:C437"/>
    <mergeCell ref="E433:F433"/>
    <mergeCell ref="L433:L437"/>
    <mergeCell ref="M433:N437"/>
    <mergeCell ref="O433:O437"/>
    <mergeCell ref="E434:F434"/>
    <mergeCell ref="E435:F435"/>
    <mergeCell ref="E436:F436"/>
    <mergeCell ref="B430:B431"/>
    <mergeCell ref="C430:C431"/>
    <mergeCell ref="E430:F430"/>
    <mergeCell ref="L430:L431"/>
    <mergeCell ref="M430:N431"/>
    <mergeCell ref="O430:O431"/>
    <mergeCell ref="E431:F431"/>
    <mergeCell ref="B428:B429"/>
    <mergeCell ref="C428:C429"/>
    <mergeCell ref="E428:F428"/>
    <mergeCell ref="L428:L429"/>
    <mergeCell ref="M428:N429"/>
    <mergeCell ref="O428:O429"/>
    <mergeCell ref="E429:F429"/>
    <mergeCell ref="B424:B427"/>
    <mergeCell ref="C424:C427"/>
    <mergeCell ref="E424:F424"/>
    <mergeCell ref="L424:L427"/>
    <mergeCell ref="M424:N427"/>
    <mergeCell ref="O424:O427"/>
    <mergeCell ref="E425:F425"/>
    <mergeCell ref="E426:F426"/>
    <mergeCell ref="E427:F427"/>
    <mergeCell ref="B421:B423"/>
    <mergeCell ref="C421:C423"/>
    <mergeCell ref="E421:F421"/>
    <mergeCell ref="L421:L423"/>
    <mergeCell ref="M421:N423"/>
    <mergeCell ref="O421:O423"/>
    <mergeCell ref="E422:F422"/>
    <mergeCell ref="E423:F423"/>
    <mergeCell ref="B416:B420"/>
    <mergeCell ref="C416:C420"/>
    <mergeCell ref="E416:F416"/>
    <mergeCell ref="L416:L420"/>
    <mergeCell ref="M416:N420"/>
    <mergeCell ref="O416:O420"/>
    <mergeCell ref="E417:F417"/>
    <mergeCell ref="E418:F418"/>
    <mergeCell ref="E419:F419"/>
    <mergeCell ref="E420:F420"/>
    <mergeCell ref="B411:B415"/>
    <mergeCell ref="C411:C415"/>
    <mergeCell ref="E411:F411"/>
    <mergeCell ref="L411:L415"/>
    <mergeCell ref="M411:N415"/>
    <mergeCell ref="O411:O415"/>
    <mergeCell ref="E412:F412"/>
    <mergeCell ref="E413:F413"/>
    <mergeCell ref="E414:F414"/>
    <mergeCell ref="E415:F415"/>
    <mergeCell ref="B406:B410"/>
    <mergeCell ref="C406:C410"/>
    <mergeCell ref="E406:F406"/>
    <mergeCell ref="L406:L410"/>
    <mergeCell ref="M406:N410"/>
    <mergeCell ref="O406:O410"/>
    <mergeCell ref="E407:F407"/>
    <mergeCell ref="E408:F408"/>
    <mergeCell ref="E409:F409"/>
    <mergeCell ref="E410:F410"/>
    <mergeCell ref="B401:B405"/>
    <mergeCell ref="C401:C405"/>
    <mergeCell ref="E401:F401"/>
    <mergeCell ref="L401:L405"/>
    <mergeCell ref="M401:N405"/>
    <mergeCell ref="O401:O405"/>
    <mergeCell ref="E402:F402"/>
    <mergeCell ref="E403:F403"/>
    <mergeCell ref="E404:F404"/>
    <mergeCell ref="E405:F405"/>
    <mergeCell ref="O395:O399"/>
    <mergeCell ref="E396:F396"/>
    <mergeCell ref="E397:F397"/>
    <mergeCell ref="E398:F398"/>
    <mergeCell ref="E399:F399"/>
    <mergeCell ref="B400:O400"/>
    <mergeCell ref="O390:O394"/>
    <mergeCell ref="E391:F391"/>
    <mergeCell ref="E392:F392"/>
    <mergeCell ref="E393:F393"/>
    <mergeCell ref="E394:F394"/>
    <mergeCell ref="B395:B399"/>
    <mergeCell ref="C395:C399"/>
    <mergeCell ref="E395:F395"/>
    <mergeCell ref="L395:L399"/>
    <mergeCell ref="M395:N399"/>
    <mergeCell ref="O385:O389"/>
    <mergeCell ref="E386:F386"/>
    <mergeCell ref="E387:F387"/>
    <mergeCell ref="E388:F388"/>
    <mergeCell ref="E389:F389"/>
    <mergeCell ref="B390:B394"/>
    <mergeCell ref="C390:C394"/>
    <mergeCell ref="E390:F390"/>
    <mergeCell ref="L390:L394"/>
    <mergeCell ref="M390:N394"/>
    <mergeCell ref="O380:O384"/>
    <mergeCell ref="E381:F381"/>
    <mergeCell ref="E382:F382"/>
    <mergeCell ref="E383:F383"/>
    <mergeCell ref="E384:F384"/>
    <mergeCell ref="B385:B389"/>
    <mergeCell ref="C385:C389"/>
    <mergeCell ref="E385:F385"/>
    <mergeCell ref="L385:L389"/>
    <mergeCell ref="M385:N389"/>
    <mergeCell ref="E379:F379"/>
    <mergeCell ref="B380:B384"/>
    <mergeCell ref="C380:C384"/>
    <mergeCell ref="E380:F380"/>
    <mergeCell ref="L380:L384"/>
    <mergeCell ref="M380:N384"/>
    <mergeCell ref="B374:O374"/>
    <mergeCell ref="B375:B379"/>
    <mergeCell ref="C375:C379"/>
    <mergeCell ref="E375:F375"/>
    <mergeCell ref="L375:L379"/>
    <mergeCell ref="M375:N379"/>
    <mergeCell ref="O375:O379"/>
    <mergeCell ref="E376:F376"/>
    <mergeCell ref="E377:F377"/>
    <mergeCell ref="E378:F378"/>
    <mergeCell ref="B372:B373"/>
    <mergeCell ref="C372:C373"/>
    <mergeCell ref="E372:F372"/>
    <mergeCell ref="L372:L373"/>
    <mergeCell ref="M372:N373"/>
    <mergeCell ref="O372:O373"/>
    <mergeCell ref="E373:F373"/>
    <mergeCell ref="B370:B371"/>
    <mergeCell ref="C370:C371"/>
    <mergeCell ref="E370:F370"/>
    <mergeCell ref="L370:L371"/>
    <mergeCell ref="M370:N371"/>
    <mergeCell ref="O370:O371"/>
    <mergeCell ref="E371:F371"/>
    <mergeCell ref="M365:N369"/>
    <mergeCell ref="O365:O369"/>
    <mergeCell ref="E366:F366"/>
    <mergeCell ref="E367:F367"/>
    <mergeCell ref="E368:F368"/>
    <mergeCell ref="E369:F369"/>
    <mergeCell ref="E363:F363"/>
    <mergeCell ref="E364:F364"/>
    <mergeCell ref="B365:B369"/>
    <mergeCell ref="C365:C369"/>
    <mergeCell ref="E365:F365"/>
    <mergeCell ref="L365:L369"/>
    <mergeCell ref="O358:O361"/>
    <mergeCell ref="E359:F359"/>
    <mergeCell ref="E360:F360"/>
    <mergeCell ref="E361:F361"/>
    <mergeCell ref="B362:B364"/>
    <mergeCell ref="C362:C364"/>
    <mergeCell ref="E362:F362"/>
    <mergeCell ref="L362:L364"/>
    <mergeCell ref="M362:N364"/>
    <mergeCell ref="O362:O364"/>
    <mergeCell ref="B353:B357"/>
    <mergeCell ref="C353:C357"/>
    <mergeCell ref="L353:L357"/>
    <mergeCell ref="M353:N357"/>
    <mergeCell ref="O353:O357"/>
    <mergeCell ref="B358:B361"/>
    <mergeCell ref="C358:C361"/>
    <mergeCell ref="E358:F358"/>
    <mergeCell ref="L358:L361"/>
    <mergeCell ref="M358:N361"/>
    <mergeCell ref="B347:O347"/>
    <mergeCell ref="B348:B352"/>
    <mergeCell ref="E348:F348"/>
    <mergeCell ref="L348:L352"/>
    <mergeCell ref="M348:N352"/>
    <mergeCell ref="O348:O352"/>
    <mergeCell ref="E349:F349"/>
    <mergeCell ref="E350:F350"/>
    <mergeCell ref="E351:F351"/>
    <mergeCell ref="E352:F352"/>
    <mergeCell ref="B345:B346"/>
    <mergeCell ref="C345:C346"/>
    <mergeCell ref="E345:F345"/>
    <mergeCell ref="L345:L346"/>
    <mergeCell ref="M345:N346"/>
    <mergeCell ref="O345:O346"/>
    <mergeCell ref="E346:F346"/>
    <mergeCell ref="B341:B344"/>
    <mergeCell ref="C341:C344"/>
    <mergeCell ref="E341:F341"/>
    <mergeCell ref="L341:L344"/>
    <mergeCell ref="M341:N344"/>
    <mergeCell ref="O341:O344"/>
    <mergeCell ref="E342:F342"/>
    <mergeCell ref="E343:F343"/>
    <mergeCell ref="E344:F344"/>
    <mergeCell ref="B336:B340"/>
    <mergeCell ref="C336:C340"/>
    <mergeCell ref="E336:F336"/>
    <mergeCell ref="L336:L340"/>
    <mergeCell ref="M336:N340"/>
    <mergeCell ref="O336:O340"/>
    <mergeCell ref="E337:F337"/>
    <mergeCell ref="E338:F338"/>
    <mergeCell ref="E339:F339"/>
    <mergeCell ref="E340:F340"/>
    <mergeCell ref="B333:B335"/>
    <mergeCell ref="C333:C335"/>
    <mergeCell ref="E333:F333"/>
    <mergeCell ref="L333:L335"/>
    <mergeCell ref="M333:N335"/>
    <mergeCell ref="O333:O335"/>
    <mergeCell ref="E334:F334"/>
    <mergeCell ref="E335:F335"/>
    <mergeCell ref="B328:B332"/>
    <mergeCell ref="C328:C332"/>
    <mergeCell ref="E328:F328"/>
    <mergeCell ref="L328:L332"/>
    <mergeCell ref="M328:N332"/>
    <mergeCell ref="O328:O332"/>
    <mergeCell ref="E329:F329"/>
    <mergeCell ref="E330:F330"/>
    <mergeCell ref="E331:F331"/>
    <mergeCell ref="E332:F332"/>
    <mergeCell ref="B323:B327"/>
    <mergeCell ref="C323:C327"/>
    <mergeCell ref="E323:F323"/>
    <mergeCell ref="L323:L327"/>
    <mergeCell ref="M323:N327"/>
    <mergeCell ref="O323:O327"/>
    <mergeCell ref="E324:F324"/>
    <mergeCell ref="E325:F325"/>
    <mergeCell ref="E326:F326"/>
    <mergeCell ref="E327:F327"/>
    <mergeCell ref="O317:O321"/>
    <mergeCell ref="E318:F318"/>
    <mergeCell ref="E319:F319"/>
    <mergeCell ref="E320:F320"/>
    <mergeCell ref="E321:F321"/>
    <mergeCell ref="B322:O322"/>
    <mergeCell ref="O312:O316"/>
    <mergeCell ref="E313:F313"/>
    <mergeCell ref="E314:F314"/>
    <mergeCell ref="E315:F315"/>
    <mergeCell ref="E316:F316"/>
    <mergeCell ref="B317:B321"/>
    <mergeCell ref="C317:C321"/>
    <mergeCell ref="E317:F317"/>
    <mergeCell ref="L317:L321"/>
    <mergeCell ref="M317:N321"/>
    <mergeCell ref="O307:O311"/>
    <mergeCell ref="E308:F308"/>
    <mergeCell ref="E309:F309"/>
    <mergeCell ref="E310:F310"/>
    <mergeCell ref="E311:F311"/>
    <mergeCell ref="B312:B316"/>
    <mergeCell ref="C312:C316"/>
    <mergeCell ref="E312:F312"/>
    <mergeCell ref="L312:L316"/>
    <mergeCell ref="M312:N316"/>
    <mergeCell ref="O302:O306"/>
    <mergeCell ref="E303:F303"/>
    <mergeCell ref="E304:F304"/>
    <mergeCell ref="E305:F305"/>
    <mergeCell ref="E306:F306"/>
    <mergeCell ref="B307:B311"/>
    <mergeCell ref="C307:C311"/>
    <mergeCell ref="E307:F307"/>
    <mergeCell ref="L307:L311"/>
    <mergeCell ref="M307:N311"/>
    <mergeCell ref="O297:O301"/>
    <mergeCell ref="E298:F298"/>
    <mergeCell ref="E299:F299"/>
    <mergeCell ref="E300:F300"/>
    <mergeCell ref="E301:F301"/>
    <mergeCell ref="B302:B306"/>
    <mergeCell ref="C302:C306"/>
    <mergeCell ref="E302:F302"/>
    <mergeCell ref="L302:L306"/>
    <mergeCell ref="M302:N306"/>
    <mergeCell ref="E296:F296"/>
    <mergeCell ref="B297:B301"/>
    <mergeCell ref="C297:C301"/>
    <mergeCell ref="E297:F297"/>
    <mergeCell ref="L297:L301"/>
    <mergeCell ref="M297:N301"/>
    <mergeCell ref="B291:O291"/>
    <mergeCell ref="B292:B296"/>
    <mergeCell ref="C292:C296"/>
    <mergeCell ref="E292:F292"/>
    <mergeCell ref="L292:L296"/>
    <mergeCell ref="M292:N296"/>
    <mergeCell ref="O292:O296"/>
    <mergeCell ref="E293:F293"/>
    <mergeCell ref="E294:F294"/>
    <mergeCell ref="E295:F295"/>
    <mergeCell ref="O287:O288"/>
    <mergeCell ref="E288:F288"/>
    <mergeCell ref="B289:B290"/>
    <mergeCell ref="C289:C290"/>
    <mergeCell ref="E289:F289"/>
    <mergeCell ref="L289:L290"/>
    <mergeCell ref="M289:N290"/>
    <mergeCell ref="O289:O290"/>
    <mergeCell ref="E290:F290"/>
    <mergeCell ref="O282:O286"/>
    <mergeCell ref="E283:F283"/>
    <mergeCell ref="E284:F284"/>
    <mergeCell ref="E285:F285"/>
    <mergeCell ref="E286:F286"/>
    <mergeCell ref="B287:B288"/>
    <mergeCell ref="C287:C288"/>
    <mergeCell ref="E287:F287"/>
    <mergeCell ref="L287:L288"/>
    <mergeCell ref="M287:N288"/>
    <mergeCell ref="O277:O281"/>
    <mergeCell ref="E278:F278"/>
    <mergeCell ref="E279:F279"/>
    <mergeCell ref="E280:F280"/>
    <mergeCell ref="E281:F281"/>
    <mergeCell ref="B282:B286"/>
    <mergeCell ref="C282:C286"/>
    <mergeCell ref="E282:F282"/>
    <mergeCell ref="L282:L286"/>
    <mergeCell ref="M282:N286"/>
    <mergeCell ref="L274:L276"/>
    <mergeCell ref="M274:N276"/>
    <mergeCell ref="O274:O276"/>
    <mergeCell ref="E275:F275"/>
    <mergeCell ref="E276:F276"/>
    <mergeCell ref="B277:B281"/>
    <mergeCell ref="C277:C281"/>
    <mergeCell ref="E277:F277"/>
    <mergeCell ref="L277:L281"/>
    <mergeCell ref="M277:N281"/>
    <mergeCell ref="E270:F270"/>
    <mergeCell ref="E271:F271"/>
    <mergeCell ref="E272:F272"/>
    <mergeCell ref="E273:F273"/>
    <mergeCell ref="B274:B276"/>
    <mergeCell ref="C274:C276"/>
    <mergeCell ref="E274:F274"/>
    <mergeCell ref="O265:O268"/>
    <mergeCell ref="E266:F266"/>
    <mergeCell ref="E267:F267"/>
    <mergeCell ref="E268:F268"/>
    <mergeCell ref="B269:B273"/>
    <mergeCell ref="C269:C273"/>
    <mergeCell ref="E269:F269"/>
    <mergeCell ref="L269:L273"/>
    <mergeCell ref="M269:N273"/>
    <mergeCell ref="O269:O273"/>
    <mergeCell ref="E264:F264"/>
    <mergeCell ref="B265:B268"/>
    <mergeCell ref="C265:C268"/>
    <mergeCell ref="E265:F265"/>
    <mergeCell ref="L265:L268"/>
    <mergeCell ref="M265:N268"/>
    <mergeCell ref="B259:O259"/>
    <mergeCell ref="B260:B264"/>
    <mergeCell ref="C260:C264"/>
    <mergeCell ref="E260:F260"/>
    <mergeCell ref="L260:L264"/>
    <mergeCell ref="M260:N264"/>
    <mergeCell ref="O260:O264"/>
    <mergeCell ref="E261:F261"/>
    <mergeCell ref="E262:F262"/>
    <mergeCell ref="E263:F263"/>
    <mergeCell ref="B257:B258"/>
    <mergeCell ref="C257:C258"/>
    <mergeCell ref="E257:F257"/>
    <mergeCell ref="L257:L258"/>
    <mergeCell ref="M257:N258"/>
    <mergeCell ref="O257:O258"/>
    <mergeCell ref="E258:F258"/>
    <mergeCell ref="B255:B256"/>
    <mergeCell ref="C255:C256"/>
    <mergeCell ref="E255:F255"/>
    <mergeCell ref="L255:L256"/>
    <mergeCell ref="M255:N256"/>
    <mergeCell ref="O255:O256"/>
    <mergeCell ref="E256:F256"/>
    <mergeCell ref="B250:B254"/>
    <mergeCell ref="C250:C254"/>
    <mergeCell ref="E250:F250"/>
    <mergeCell ref="L250:L254"/>
    <mergeCell ref="M250:N254"/>
    <mergeCell ref="O250:O254"/>
    <mergeCell ref="E251:F251"/>
    <mergeCell ref="E252:F252"/>
    <mergeCell ref="E253:F253"/>
    <mergeCell ref="E254:F254"/>
    <mergeCell ref="B245:B249"/>
    <mergeCell ref="C245:C249"/>
    <mergeCell ref="E245:F245"/>
    <mergeCell ref="L245:L249"/>
    <mergeCell ref="M245:N249"/>
    <mergeCell ref="O245:O249"/>
    <mergeCell ref="E246:F246"/>
    <mergeCell ref="E247:F247"/>
    <mergeCell ref="E248:F248"/>
    <mergeCell ref="E249:F249"/>
    <mergeCell ref="B242:B244"/>
    <mergeCell ref="C242:C244"/>
    <mergeCell ref="E242:F242"/>
    <mergeCell ref="L242:L244"/>
    <mergeCell ref="M242:N244"/>
    <mergeCell ref="O242:O244"/>
    <mergeCell ref="E243:F243"/>
    <mergeCell ref="E244:F244"/>
    <mergeCell ref="B237:B241"/>
    <mergeCell ref="C237:C241"/>
    <mergeCell ref="E237:F237"/>
    <mergeCell ref="L237:L241"/>
    <mergeCell ref="M237:N241"/>
    <mergeCell ref="O237:O241"/>
    <mergeCell ref="E238:F238"/>
    <mergeCell ref="E239:F239"/>
    <mergeCell ref="E240:F240"/>
    <mergeCell ref="E241:F241"/>
    <mergeCell ref="B233:B236"/>
    <mergeCell ref="C233:C236"/>
    <mergeCell ref="E233:F233"/>
    <mergeCell ref="L233:L236"/>
    <mergeCell ref="M233:N236"/>
    <mergeCell ref="O233:O236"/>
    <mergeCell ref="E234:F234"/>
    <mergeCell ref="E235:F235"/>
    <mergeCell ref="E236:F236"/>
    <mergeCell ref="B228:B232"/>
    <mergeCell ref="C228:C232"/>
    <mergeCell ref="E228:F228"/>
    <mergeCell ref="L228:L232"/>
    <mergeCell ref="M228:N232"/>
    <mergeCell ref="O228:O232"/>
    <mergeCell ref="E229:F229"/>
    <mergeCell ref="E230:F230"/>
    <mergeCell ref="E231:F231"/>
    <mergeCell ref="E232:F232"/>
    <mergeCell ref="O222:O226"/>
    <mergeCell ref="E223:F223"/>
    <mergeCell ref="E224:F224"/>
    <mergeCell ref="E225:F225"/>
    <mergeCell ref="E226:F226"/>
    <mergeCell ref="B227:O227"/>
    <mergeCell ref="O217:O221"/>
    <mergeCell ref="E218:F218"/>
    <mergeCell ref="E219:F219"/>
    <mergeCell ref="E220:F220"/>
    <mergeCell ref="E221:F221"/>
    <mergeCell ref="B222:B226"/>
    <mergeCell ref="C222:C226"/>
    <mergeCell ref="E222:F222"/>
    <mergeCell ref="L222:L226"/>
    <mergeCell ref="M222:N226"/>
    <mergeCell ref="O212:O216"/>
    <mergeCell ref="E213:F213"/>
    <mergeCell ref="E214:F214"/>
    <mergeCell ref="E215:F215"/>
    <mergeCell ref="E216:F216"/>
    <mergeCell ref="B217:B221"/>
    <mergeCell ref="C217:C221"/>
    <mergeCell ref="E217:F217"/>
    <mergeCell ref="L217:L221"/>
    <mergeCell ref="M217:N221"/>
    <mergeCell ref="O207:O211"/>
    <mergeCell ref="E208:F208"/>
    <mergeCell ref="E209:F209"/>
    <mergeCell ref="E210:F210"/>
    <mergeCell ref="E211:F211"/>
    <mergeCell ref="B212:B216"/>
    <mergeCell ref="C212:C216"/>
    <mergeCell ref="E212:F212"/>
    <mergeCell ref="L212:L216"/>
    <mergeCell ref="M212:N216"/>
    <mergeCell ref="E206:F206"/>
    <mergeCell ref="B207:B211"/>
    <mergeCell ref="C207:C211"/>
    <mergeCell ref="E207:F207"/>
    <mergeCell ref="L207:L211"/>
    <mergeCell ref="M207:N211"/>
    <mergeCell ref="B201:O201"/>
    <mergeCell ref="B202:B206"/>
    <mergeCell ref="C202:C206"/>
    <mergeCell ref="E202:F202"/>
    <mergeCell ref="L202:L206"/>
    <mergeCell ref="M202:N206"/>
    <mergeCell ref="O202:O206"/>
    <mergeCell ref="E203:F203"/>
    <mergeCell ref="E204:F204"/>
    <mergeCell ref="E205:F205"/>
    <mergeCell ref="B199:B200"/>
    <mergeCell ref="C199:C200"/>
    <mergeCell ref="E199:F199"/>
    <mergeCell ref="L199:L200"/>
    <mergeCell ref="M199:N200"/>
    <mergeCell ref="O199:O200"/>
    <mergeCell ref="E200:F200"/>
    <mergeCell ref="B197:B198"/>
    <mergeCell ref="C197:C198"/>
    <mergeCell ref="E197:F197"/>
    <mergeCell ref="L197:L198"/>
    <mergeCell ref="M197:N198"/>
    <mergeCell ref="O197:O198"/>
    <mergeCell ref="E198:F198"/>
    <mergeCell ref="L193:L196"/>
    <mergeCell ref="M193:N196"/>
    <mergeCell ref="O193:O196"/>
    <mergeCell ref="E194:F194"/>
    <mergeCell ref="E195:F195"/>
    <mergeCell ref="E196:F196"/>
    <mergeCell ref="E190:F190"/>
    <mergeCell ref="E191:F191"/>
    <mergeCell ref="E192:F192"/>
    <mergeCell ref="B193:B196"/>
    <mergeCell ref="C193:C196"/>
    <mergeCell ref="E193:F193"/>
    <mergeCell ref="O185:O187"/>
    <mergeCell ref="E186:F186"/>
    <mergeCell ref="E187:F187"/>
    <mergeCell ref="B188:B192"/>
    <mergeCell ref="C188:C192"/>
    <mergeCell ref="E188:F188"/>
    <mergeCell ref="L188:L192"/>
    <mergeCell ref="M188:N192"/>
    <mergeCell ref="O188:O192"/>
    <mergeCell ref="E189:F189"/>
    <mergeCell ref="O180:O184"/>
    <mergeCell ref="E181:F181"/>
    <mergeCell ref="E182:F182"/>
    <mergeCell ref="E183:F183"/>
    <mergeCell ref="E184:F184"/>
    <mergeCell ref="B185:B187"/>
    <mergeCell ref="C185:C187"/>
    <mergeCell ref="E185:F185"/>
    <mergeCell ref="L185:L187"/>
    <mergeCell ref="M185:N187"/>
    <mergeCell ref="E179:F179"/>
    <mergeCell ref="B180:B184"/>
    <mergeCell ref="C180:C184"/>
    <mergeCell ref="E180:F180"/>
    <mergeCell ref="L180:L184"/>
    <mergeCell ref="M180:N184"/>
    <mergeCell ref="B174:O174"/>
    <mergeCell ref="B175:B179"/>
    <mergeCell ref="C175:C179"/>
    <mergeCell ref="E175:F175"/>
    <mergeCell ref="L175:L179"/>
    <mergeCell ref="M175:N179"/>
    <mergeCell ref="O175:O179"/>
    <mergeCell ref="E176:F176"/>
    <mergeCell ref="E177:F177"/>
    <mergeCell ref="E178:F178"/>
    <mergeCell ref="M170:N171"/>
    <mergeCell ref="O170:O171"/>
    <mergeCell ref="E171:F171"/>
    <mergeCell ref="B172:B173"/>
    <mergeCell ref="C172:C173"/>
    <mergeCell ref="E172:F172"/>
    <mergeCell ref="L172:L173"/>
    <mergeCell ref="M172:N173"/>
    <mergeCell ref="O172:O173"/>
    <mergeCell ref="E173:F173"/>
    <mergeCell ref="E168:F168"/>
    <mergeCell ref="E169:F169"/>
    <mergeCell ref="B170:B171"/>
    <mergeCell ref="C170:C171"/>
    <mergeCell ref="E170:F170"/>
    <mergeCell ref="L170:L171"/>
    <mergeCell ref="O163:O165"/>
    <mergeCell ref="E164:F164"/>
    <mergeCell ref="E165:F165"/>
    <mergeCell ref="B166:B169"/>
    <mergeCell ref="C166:C169"/>
    <mergeCell ref="E166:F166"/>
    <mergeCell ref="L166:L169"/>
    <mergeCell ref="M166:N169"/>
    <mergeCell ref="O166:O169"/>
    <mergeCell ref="E167:F167"/>
    <mergeCell ref="O158:O162"/>
    <mergeCell ref="E159:F159"/>
    <mergeCell ref="E160:F160"/>
    <mergeCell ref="E161:F161"/>
    <mergeCell ref="E162:F162"/>
    <mergeCell ref="B163:B165"/>
    <mergeCell ref="C163:C165"/>
    <mergeCell ref="E163:F163"/>
    <mergeCell ref="L163:L165"/>
    <mergeCell ref="M163:N165"/>
    <mergeCell ref="O153:O157"/>
    <mergeCell ref="E154:F154"/>
    <mergeCell ref="E155:F155"/>
    <mergeCell ref="E156:F156"/>
    <mergeCell ref="E157:F157"/>
    <mergeCell ref="B158:B162"/>
    <mergeCell ref="C158:C162"/>
    <mergeCell ref="E158:F158"/>
    <mergeCell ref="L158:L162"/>
    <mergeCell ref="M158:N162"/>
    <mergeCell ref="E152:F152"/>
    <mergeCell ref="B153:B157"/>
    <mergeCell ref="C153:C157"/>
    <mergeCell ref="E153:F153"/>
    <mergeCell ref="L153:L157"/>
    <mergeCell ref="M153:N157"/>
    <mergeCell ref="B147:O147"/>
    <mergeCell ref="B148:B152"/>
    <mergeCell ref="C148:C152"/>
    <mergeCell ref="E148:F148"/>
    <mergeCell ref="L148:L152"/>
    <mergeCell ref="M148:N152"/>
    <mergeCell ref="O148:O152"/>
    <mergeCell ref="E149:F149"/>
    <mergeCell ref="E150:F150"/>
    <mergeCell ref="E151:F151"/>
    <mergeCell ref="B142:B146"/>
    <mergeCell ref="C142:C146"/>
    <mergeCell ref="E142:F142"/>
    <mergeCell ref="L142:L146"/>
    <mergeCell ref="M142:N146"/>
    <mergeCell ref="O142:O146"/>
    <mergeCell ref="E143:F143"/>
    <mergeCell ref="E144:F144"/>
    <mergeCell ref="E145:F145"/>
    <mergeCell ref="E146:F146"/>
    <mergeCell ref="B137:B141"/>
    <mergeCell ref="C137:C141"/>
    <mergeCell ref="E137:F137"/>
    <mergeCell ref="L137:L141"/>
    <mergeCell ref="M137:N141"/>
    <mergeCell ref="O137:O141"/>
    <mergeCell ref="E138:F138"/>
    <mergeCell ref="E139:F139"/>
    <mergeCell ref="E140:F140"/>
    <mergeCell ref="E141:F141"/>
    <mergeCell ref="B132:B136"/>
    <mergeCell ref="C132:C136"/>
    <mergeCell ref="E132:F132"/>
    <mergeCell ref="L132:L136"/>
    <mergeCell ref="M132:N136"/>
    <mergeCell ref="O132:O136"/>
    <mergeCell ref="E133:F133"/>
    <mergeCell ref="E134:F134"/>
    <mergeCell ref="E135:F135"/>
    <mergeCell ref="E136:F136"/>
    <mergeCell ref="B127:B131"/>
    <mergeCell ref="C127:C131"/>
    <mergeCell ref="E127:F127"/>
    <mergeCell ref="L127:L131"/>
    <mergeCell ref="M127:N131"/>
    <mergeCell ref="O127:O131"/>
    <mergeCell ref="E128:F128"/>
    <mergeCell ref="E129:F129"/>
    <mergeCell ref="E130:F130"/>
    <mergeCell ref="E131:F131"/>
    <mergeCell ref="M122:N126"/>
    <mergeCell ref="O122:O126"/>
    <mergeCell ref="E123:F123"/>
    <mergeCell ref="E124:F124"/>
    <mergeCell ref="E125:F125"/>
    <mergeCell ref="E126:F126"/>
    <mergeCell ref="E120:F120"/>
    <mergeCell ref="E121:F121"/>
    <mergeCell ref="B122:B126"/>
    <mergeCell ref="C122:C126"/>
    <mergeCell ref="E122:F122"/>
    <mergeCell ref="L122:L126"/>
    <mergeCell ref="E115:F115"/>
    <mergeCell ref="B116:O116"/>
    <mergeCell ref="B117:B121"/>
    <mergeCell ref="C117:C121"/>
    <mergeCell ref="E117:F117"/>
    <mergeCell ref="L117:L121"/>
    <mergeCell ref="M117:N121"/>
    <mergeCell ref="O117:O121"/>
    <mergeCell ref="E118:F118"/>
    <mergeCell ref="E119:F119"/>
    <mergeCell ref="E112:F112"/>
    <mergeCell ref="G112:H114"/>
    <mergeCell ref="I112:K112"/>
    <mergeCell ref="M112:N112"/>
    <mergeCell ref="E113:F113"/>
    <mergeCell ref="I113:K113"/>
    <mergeCell ref="M113:N113"/>
    <mergeCell ref="E114:F114"/>
    <mergeCell ref="I114:K114"/>
    <mergeCell ref="M114:N114"/>
    <mergeCell ref="G109:H109"/>
    <mergeCell ref="M109:N109"/>
    <mergeCell ref="E110:F110"/>
    <mergeCell ref="G110:H111"/>
    <mergeCell ref="I110:K110"/>
    <mergeCell ref="M110:N110"/>
    <mergeCell ref="E111:F111"/>
    <mergeCell ref="I111:K111"/>
    <mergeCell ref="M111:N111"/>
    <mergeCell ref="I97:K98"/>
    <mergeCell ref="M97:N97"/>
    <mergeCell ref="E98:F98"/>
    <mergeCell ref="M98:N98"/>
    <mergeCell ref="E99:F99"/>
    <mergeCell ref="I99:K99"/>
    <mergeCell ref="M99:N99"/>
    <mergeCell ref="I106:K106"/>
    <mergeCell ref="M106:N106"/>
    <mergeCell ref="E107:F107"/>
    <mergeCell ref="G107:H107"/>
    <mergeCell ref="I107:K109"/>
    <mergeCell ref="M107:N107"/>
    <mergeCell ref="E108:F108"/>
    <mergeCell ref="G108:H108"/>
    <mergeCell ref="M108:N108"/>
    <mergeCell ref="E109:F109"/>
    <mergeCell ref="G103:H103"/>
    <mergeCell ref="M103:N103"/>
    <mergeCell ref="E104:F104"/>
    <mergeCell ref="G104:H104"/>
    <mergeCell ref="M104:N104"/>
    <mergeCell ref="E105:F105"/>
    <mergeCell ref="G105:H106"/>
    <mergeCell ref="I105:K105"/>
    <mergeCell ref="M105:N105"/>
    <mergeCell ref="E106:F106"/>
    <mergeCell ref="M93:N93"/>
    <mergeCell ref="E94:F94"/>
    <mergeCell ref="M94:N94"/>
    <mergeCell ref="B95:O95"/>
    <mergeCell ref="C96:C114"/>
    <mergeCell ref="D96:D114"/>
    <mergeCell ref="E96:F96"/>
    <mergeCell ref="G96:H96"/>
    <mergeCell ref="I96:K96"/>
    <mergeCell ref="M96:N96"/>
    <mergeCell ref="E89:F89"/>
    <mergeCell ref="M89:N89"/>
    <mergeCell ref="C90:C94"/>
    <mergeCell ref="E90:F90"/>
    <mergeCell ref="M90:N90"/>
    <mergeCell ref="E91:F91"/>
    <mergeCell ref="M91:N91"/>
    <mergeCell ref="E92:F92"/>
    <mergeCell ref="M92:N92"/>
    <mergeCell ref="E93:F93"/>
    <mergeCell ref="E100:F100"/>
    <mergeCell ref="G100:H102"/>
    <mergeCell ref="I100:K101"/>
    <mergeCell ref="M100:N100"/>
    <mergeCell ref="E101:F101"/>
    <mergeCell ref="M101:N101"/>
    <mergeCell ref="E102:F102"/>
    <mergeCell ref="I102:K104"/>
    <mergeCell ref="M102:N102"/>
    <mergeCell ref="E103:F103"/>
    <mergeCell ref="E97:F97"/>
    <mergeCell ref="G97:H99"/>
    <mergeCell ref="M64:N64"/>
    <mergeCell ref="E65:F65"/>
    <mergeCell ref="M65:N65"/>
    <mergeCell ref="E66:F66"/>
    <mergeCell ref="I66:J71"/>
    <mergeCell ref="M84:N84"/>
    <mergeCell ref="C85:C89"/>
    <mergeCell ref="E85:F85"/>
    <mergeCell ref="M85:N85"/>
    <mergeCell ref="E86:F86"/>
    <mergeCell ref="M86:N86"/>
    <mergeCell ref="E87:F87"/>
    <mergeCell ref="M87:N87"/>
    <mergeCell ref="E88:F88"/>
    <mergeCell ref="M88:N88"/>
    <mergeCell ref="C80:C84"/>
    <mergeCell ref="E80:F80"/>
    <mergeCell ref="M80:N80"/>
    <mergeCell ref="E81:F81"/>
    <mergeCell ref="M81:N81"/>
    <mergeCell ref="E82:F82"/>
    <mergeCell ref="M82:N82"/>
    <mergeCell ref="E83:F83"/>
    <mergeCell ref="M83:N83"/>
    <mergeCell ref="E84:F84"/>
    <mergeCell ref="M44:N44"/>
    <mergeCell ref="E45:F45"/>
    <mergeCell ref="M45:N45"/>
    <mergeCell ref="E46:F46"/>
    <mergeCell ref="M46:N46"/>
    <mergeCell ref="M76:N76"/>
    <mergeCell ref="E77:F77"/>
    <mergeCell ref="M77:N77"/>
    <mergeCell ref="B78:O78"/>
    <mergeCell ref="E79:F79"/>
    <mergeCell ref="M79:N79"/>
    <mergeCell ref="E72:F72"/>
    <mergeCell ref="I72:J77"/>
    <mergeCell ref="M72:N72"/>
    <mergeCell ref="E73:F73"/>
    <mergeCell ref="M73:N73"/>
    <mergeCell ref="E74:F74"/>
    <mergeCell ref="M74:N74"/>
    <mergeCell ref="E75:F75"/>
    <mergeCell ref="M75:N75"/>
    <mergeCell ref="E76:F76"/>
    <mergeCell ref="E69:F69"/>
    <mergeCell ref="M69:N69"/>
    <mergeCell ref="E70:F70"/>
    <mergeCell ref="M70:N70"/>
    <mergeCell ref="E71:F71"/>
    <mergeCell ref="M71:N71"/>
    <mergeCell ref="D36:D77"/>
    <mergeCell ref="M54:N54"/>
    <mergeCell ref="E55:F55"/>
    <mergeCell ref="M55:N55"/>
    <mergeCell ref="E56:F56"/>
    <mergeCell ref="M41:N41"/>
    <mergeCell ref="E42:F42"/>
    <mergeCell ref="I42:J47"/>
    <mergeCell ref="M42:N42"/>
    <mergeCell ref="E43:F43"/>
    <mergeCell ref="M66:N66"/>
    <mergeCell ref="E67:F67"/>
    <mergeCell ref="M67:N67"/>
    <mergeCell ref="E68:F68"/>
    <mergeCell ref="M68:N68"/>
    <mergeCell ref="E60:F60"/>
    <mergeCell ref="I60:J65"/>
    <mergeCell ref="M60:N60"/>
    <mergeCell ref="E61:F61"/>
    <mergeCell ref="M61:N61"/>
    <mergeCell ref="E62:F62"/>
    <mergeCell ref="M62:N62"/>
    <mergeCell ref="E63:F63"/>
    <mergeCell ref="M63:N63"/>
    <mergeCell ref="E64:F64"/>
    <mergeCell ref="I36:J41"/>
    <mergeCell ref="M36:N36"/>
    <mergeCell ref="E48:F48"/>
    <mergeCell ref="G48:H77"/>
    <mergeCell ref="I48:J53"/>
    <mergeCell ref="M48:N48"/>
    <mergeCell ref="E49:F49"/>
    <mergeCell ref="M49:N49"/>
    <mergeCell ref="E50:F50"/>
    <mergeCell ref="M50:N50"/>
    <mergeCell ref="E51:F51"/>
    <mergeCell ref="M51:N51"/>
    <mergeCell ref="C25:C77"/>
    <mergeCell ref="D25:D26"/>
    <mergeCell ref="E25:F25"/>
    <mergeCell ref="G25:K25"/>
    <mergeCell ref="M25:N25"/>
    <mergeCell ref="E26:F26"/>
    <mergeCell ref="G26:K26"/>
    <mergeCell ref="E47:F47"/>
    <mergeCell ref="M47:N47"/>
    <mergeCell ref="M56:N56"/>
    <mergeCell ref="E57:F57"/>
    <mergeCell ref="M57:N57"/>
    <mergeCell ref="E58:F58"/>
    <mergeCell ref="M58:N58"/>
    <mergeCell ref="E59:F59"/>
    <mergeCell ref="M59:N59"/>
    <mergeCell ref="E52:F52"/>
    <mergeCell ref="M52:N52"/>
    <mergeCell ref="E53:F53"/>
    <mergeCell ref="M53:N53"/>
    <mergeCell ref="E54:F54"/>
    <mergeCell ref="I54:J59"/>
    <mergeCell ref="D27:D35"/>
    <mergeCell ref="E27:F27"/>
    <mergeCell ref="G27:K27"/>
    <mergeCell ref="M27:N27"/>
    <mergeCell ref="E28:F28"/>
    <mergeCell ref="G28:H35"/>
    <mergeCell ref="I28:K28"/>
    <mergeCell ref="M28:N28"/>
    <mergeCell ref="E29:F29"/>
    <mergeCell ref="E40:F40"/>
    <mergeCell ref="E32:F32"/>
    <mergeCell ref="I32:K32"/>
    <mergeCell ref="M32:N32"/>
    <mergeCell ref="E33:F33"/>
    <mergeCell ref="I33:K33"/>
    <mergeCell ref="M33:N33"/>
    <mergeCell ref="I29:K29"/>
    <mergeCell ref="M29:N29"/>
    <mergeCell ref="E30:F30"/>
    <mergeCell ref="I30:K30"/>
    <mergeCell ref="M30:N30"/>
    <mergeCell ref="E31:F31"/>
    <mergeCell ref="I31:K31"/>
    <mergeCell ref="M31:N31"/>
    <mergeCell ref="M26:N26"/>
    <mergeCell ref="M43:N43"/>
    <mergeCell ref="E44:F44"/>
    <mergeCell ref="E37:F37"/>
    <mergeCell ref="M37:N37"/>
    <mergeCell ref="E38:F38"/>
    <mergeCell ref="M38:N38"/>
    <mergeCell ref="E39:F39"/>
    <mergeCell ref="M39:N39"/>
    <mergeCell ref="E34:F34"/>
    <mergeCell ref="I34:K35"/>
    <mergeCell ref="M34:N34"/>
    <mergeCell ref="E35:F35"/>
    <mergeCell ref="M35:N35"/>
    <mergeCell ref="E36:F36"/>
    <mergeCell ref="G36:H47"/>
    <mergeCell ref="M40:N40"/>
    <mergeCell ref="E41:F41"/>
    <mergeCell ref="E20:F20"/>
    <mergeCell ref="G20:H20"/>
    <mergeCell ref="I20:K20"/>
    <mergeCell ref="M20:N20"/>
    <mergeCell ref="C16:C24"/>
    <mergeCell ref="D16:D17"/>
    <mergeCell ref="E16:F16"/>
    <mergeCell ref="G16:K16"/>
    <mergeCell ref="M16:N16"/>
    <mergeCell ref="E17:F17"/>
    <mergeCell ref="G17:K17"/>
    <mergeCell ref="M17:N17"/>
    <mergeCell ref="E18:F18"/>
    <mergeCell ref="G18:K18"/>
    <mergeCell ref="M23:N23"/>
    <mergeCell ref="E24:F24"/>
    <mergeCell ref="M24:N24"/>
    <mergeCell ref="D21:D24"/>
    <mergeCell ref="E21:F21"/>
    <mergeCell ref="G21:H24"/>
    <mergeCell ref="I21:K21"/>
    <mergeCell ref="M21:N21"/>
    <mergeCell ref="E22:F22"/>
    <mergeCell ref="I22:K22"/>
    <mergeCell ref="M22:N22"/>
    <mergeCell ref="E23:F23"/>
    <mergeCell ref="I23:K24"/>
    <mergeCell ref="B13:O13"/>
    <mergeCell ref="C14:C15"/>
    <mergeCell ref="D14:D15"/>
    <mergeCell ref="E14:F14"/>
    <mergeCell ref="G14:K14"/>
    <mergeCell ref="M14:N14"/>
    <mergeCell ref="E15:F15"/>
    <mergeCell ref="G15:K15"/>
    <mergeCell ref="M15:N15"/>
    <mergeCell ref="M4:N4"/>
    <mergeCell ref="C12:D12"/>
    <mergeCell ref="E12:F12"/>
    <mergeCell ref="G12:H12"/>
    <mergeCell ref="I12:K12"/>
    <mergeCell ref="M12:N12"/>
    <mergeCell ref="M18:N18"/>
    <mergeCell ref="E19:F19"/>
    <mergeCell ref="G19:H19"/>
    <mergeCell ref="I19:K19"/>
    <mergeCell ref="M19:N19"/>
  </mergeCells>
  <phoneticPr fontId="2" type="noConversion"/>
  <conditionalFormatting sqref="M430 M395 M372 M348 M353 M358 M362 M365 M370 M375 M380 M385 M390 M401 M406 M411 M416 M421 M424 M428 M433 M438 M441 M446 M451 M456 M459 M317 M345 M292 M297 M302 M307 M312 M323 M328 M333 M336 M341 M257 M289 M237 M242 M245 M250 M255 M260 M265 M269 M274 M277 M282 M287 M172 M199 M222 M117 M148 M163 M166 M170 M175 M180 M185 M188 M193 M197 M202 M207 M212 M217 M228 M233 M14:N77 M80:N94 M96:N114 M122 M127 M132 M137 M142 M153 M158 M461">
    <cfRule type="cellIs" dxfId="67" priority="1" operator="equal">
      <formula>"Incomplete"</formula>
    </cfRule>
    <cfRule type="cellIs" dxfId="66" priority="2" operator="equal">
      <formula>"N/A"</formula>
    </cfRule>
    <cfRule type="cellIs" dxfId="65" priority="3" operator="equal">
      <formula>"Pass"</formula>
    </cfRule>
    <cfRule type="cellIs" dxfId="64" priority="4" operator="equal">
      <formula>"Fail"</formula>
    </cfRule>
  </conditionalFormatting>
  <dataValidations count="2">
    <dataValidation type="list" allowBlank="1" showInputMessage="1" showErrorMessage="1" sqref="M4">
      <formula1>"Full,Spot"</formula1>
    </dataValidation>
    <dataValidation type="list" allowBlank="1" showInputMessage="1" showErrorMessage="1" sqref="M430 M395 M372 M348 M353 M358 M362 M365 M370 M375 M380 M385 M390 M401 M406 M411 M416 M421 M424 M428 M433 M438 M441 M446 M451 M456 M459 M317 M292 M297 M302 M307 M312 M323 M328 M333 M336 M341 M345 M172 M245 M80:M94 M14:M77 M222 M199 M117 M242 M237 M257 M96:M114 M148 M137 M142 M163 M166 M170 M175 M180 M185 M188 M193 M197 M202 M207 M212 M217 M228 M233 M289 M287 M282 M277 M274 M269 M265 M260 M255 M250 M122 M127 M132 M153 M158 M461">
      <formula1>"Pass,Fail,N/A,Block,Incomplete"</formula1>
    </dataValidation>
  </dataValidations>
  <pageMargins left="0.7" right="0.7" top="0.75" bottom="0.75" header="0.3" footer="0.3"/>
  <pageSetup paperSize="9" orientation="portrait" r:id="rId1"/>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9"/>
  <sheetViews>
    <sheetView showGridLines="0" topLeftCell="A28" zoomScale="79" zoomScaleNormal="85" workbookViewId="0">
      <selection activeCell="H417" sqref="H417"/>
    </sheetView>
  </sheetViews>
  <sheetFormatPr defaultRowHeight="16.5"/>
  <cols>
    <col min="1" max="1" width="5.125" style="171" customWidth="1"/>
    <col min="2" max="2" width="9.125" style="122" bestFit="1" customWidth="1"/>
    <col min="3" max="3" width="19" style="221" bestFit="1" customWidth="1"/>
    <col min="4" max="4" width="15.875" style="122" bestFit="1" customWidth="1"/>
    <col min="5" max="5" width="14.5" style="122" customWidth="1"/>
    <col min="6" max="6" width="31.5" style="123" customWidth="1"/>
    <col min="7" max="7" width="35.5" style="222" customWidth="1"/>
    <col min="8" max="8" width="54.25" style="123" customWidth="1"/>
    <col min="9" max="10" width="7.75" style="122" customWidth="1"/>
    <col min="11" max="11" width="15.75" style="171" bestFit="1" customWidth="1"/>
    <col min="12" max="16384" width="9" style="171"/>
  </cols>
  <sheetData>
    <row r="1" spans="2:11">
      <c r="H1" s="122"/>
    </row>
    <row r="2" spans="2:11">
      <c r="H2" s="122"/>
    </row>
    <row r="3" spans="2:11">
      <c r="H3" s="122"/>
    </row>
    <row r="4" spans="2:11" ht="17.25" thickBot="1">
      <c r="H4" s="49" t="s">
        <v>108</v>
      </c>
      <c r="I4" s="432" t="s">
        <v>109</v>
      </c>
      <c r="J4" s="432"/>
    </row>
    <row r="5" spans="2:11" ht="17.25" thickTop="1">
      <c r="H5" s="50" t="s">
        <v>3119</v>
      </c>
      <c r="I5" s="51">
        <f>COUNTIF($I$13:$J$713,"Pass")</f>
        <v>209</v>
      </c>
      <c r="J5" s="52">
        <f>I5/$I$10</f>
        <v>0.52380952380952384</v>
      </c>
    </row>
    <row r="6" spans="2:11">
      <c r="H6" s="53" t="s">
        <v>3120</v>
      </c>
      <c r="I6" s="54">
        <f>COUNTIF($I$13:$J$713,"Fail")</f>
        <v>10</v>
      </c>
      <c r="J6" s="55">
        <f>I6/$I$10</f>
        <v>2.5062656641604009E-2</v>
      </c>
    </row>
    <row r="7" spans="2:11">
      <c r="H7" s="53" t="s">
        <v>3121</v>
      </c>
      <c r="I7" s="54">
        <f>COUNTIF($I$13:$J$713,"N/A")</f>
        <v>0</v>
      </c>
      <c r="J7" s="55">
        <f>I7/$I$10</f>
        <v>0</v>
      </c>
    </row>
    <row r="8" spans="2:11">
      <c r="H8" s="53" t="s">
        <v>113</v>
      </c>
      <c r="I8" s="54">
        <f>COUNTIF($I$13:$J$713,"Block")</f>
        <v>0</v>
      </c>
      <c r="J8" s="55">
        <f>I8/$I$10</f>
        <v>0</v>
      </c>
    </row>
    <row r="9" spans="2:11" ht="17.25" thickBot="1">
      <c r="H9" s="56" t="s">
        <v>3122</v>
      </c>
      <c r="I9" s="57">
        <f>COUNTIF($I$13:$J$713,"Incomplete")</f>
        <v>180</v>
      </c>
      <c r="J9" s="58">
        <f>I9/$I$10</f>
        <v>0.45112781954887216</v>
      </c>
    </row>
    <row r="10" spans="2:11">
      <c r="H10" s="59" t="s">
        <v>3123</v>
      </c>
      <c r="I10" s="60">
        <f>SUM(I5:I9)</f>
        <v>399</v>
      </c>
      <c r="J10" s="52">
        <f>SUM(J5:J9)</f>
        <v>1</v>
      </c>
    </row>
    <row r="11" spans="2:11" ht="9.75" customHeight="1">
      <c r="H11" s="122"/>
    </row>
    <row r="12" spans="2:11" s="224" customFormat="1">
      <c r="B12" s="223" t="s">
        <v>115</v>
      </c>
      <c r="C12" s="128" t="s">
        <v>1183</v>
      </c>
      <c r="D12" s="128" t="s">
        <v>641</v>
      </c>
      <c r="E12" s="128" t="s">
        <v>642</v>
      </c>
      <c r="F12" s="128" t="s">
        <v>1675</v>
      </c>
      <c r="G12" s="128" t="s">
        <v>1676</v>
      </c>
      <c r="H12" s="128" t="s">
        <v>3124</v>
      </c>
      <c r="I12" s="501" t="s">
        <v>1040</v>
      </c>
      <c r="J12" s="501"/>
      <c r="K12" s="128" t="s">
        <v>1041</v>
      </c>
    </row>
    <row r="13" spans="2:11" ht="33">
      <c r="B13" s="173" t="s">
        <v>3125</v>
      </c>
      <c r="C13" s="428" t="s">
        <v>3126</v>
      </c>
      <c r="D13" s="428" t="s">
        <v>3127</v>
      </c>
      <c r="E13" s="99" t="s">
        <v>109</v>
      </c>
      <c r="F13" s="99" t="s">
        <v>3128</v>
      </c>
      <c r="G13" s="99" t="s">
        <v>3129</v>
      </c>
      <c r="H13" s="81" t="s">
        <v>3130</v>
      </c>
      <c r="I13" s="440" t="s">
        <v>1068</v>
      </c>
      <c r="J13" s="441"/>
      <c r="K13" s="225"/>
    </row>
    <row r="14" spans="2:11">
      <c r="B14" s="173" t="s">
        <v>3131</v>
      </c>
      <c r="C14" s="428"/>
      <c r="D14" s="428"/>
      <c r="E14" s="99" t="s">
        <v>109</v>
      </c>
      <c r="F14" s="428" t="s">
        <v>3132</v>
      </c>
      <c r="G14" s="99" t="s">
        <v>3133</v>
      </c>
      <c r="H14" s="81" t="s">
        <v>3134</v>
      </c>
      <c r="I14" s="440" t="s">
        <v>1068</v>
      </c>
      <c r="J14" s="441"/>
      <c r="K14" s="225"/>
    </row>
    <row r="15" spans="2:11">
      <c r="B15" s="173" t="s">
        <v>3135</v>
      </c>
      <c r="C15" s="428"/>
      <c r="D15" s="428"/>
      <c r="E15" s="99" t="s">
        <v>109</v>
      </c>
      <c r="F15" s="428"/>
      <c r="G15" s="99" t="s">
        <v>3136</v>
      </c>
      <c r="H15" s="81" t="s">
        <v>3137</v>
      </c>
      <c r="I15" s="440" t="s">
        <v>1068</v>
      </c>
      <c r="J15" s="441"/>
      <c r="K15" s="225"/>
    </row>
    <row r="16" spans="2:11" ht="49.5">
      <c r="B16" s="173" t="s">
        <v>3138</v>
      </c>
      <c r="C16" s="428"/>
      <c r="D16" s="428"/>
      <c r="E16" s="99" t="s">
        <v>124</v>
      </c>
      <c r="F16" s="428" t="s">
        <v>3139</v>
      </c>
      <c r="G16" s="99" t="s">
        <v>3140</v>
      </c>
      <c r="H16" s="81" t="s">
        <v>3141</v>
      </c>
      <c r="I16" s="440" t="s">
        <v>71</v>
      </c>
      <c r="J16" s="441"/>
      <c r="K16" s="225"/>
    </row>
    <row r="17" spans="2:11">
      <c r="B17" s="173" t="s">
        <v>3142</v>
      </c>
      <c r="C17" s="428"/>
      <c r="D17" s="428"/>
      <c r="E17" s="99" t="s">
        <v>109</v>
      </c>
      <c r="F17" s="428"/>
      <c r="G17" s="99" t="s">
        <v>3143</v>
      </c>
      <c r="H17" s="81" t="s">
        <v>3144</v>
      </c>
      <c r="I17" s="440" t="s">
        <v>1068</v>
      </c>
      <c r="J17" s="441"/>
      <c r="K17" s="225"/>
    </row>
    <row r="18" spans="2:11" ht="49.5">
      <c r="B18" s="173" t="s">
        <v>3145</v>
      </c>
      <c r="C18" s="428"/>
      <c r="D18" s="428"/>
      <c r="E18" s="99" t="s">
        <v>109</v>
      </c>
      <c r="F18" s="428"/>
      <c r="G18" s="99" t="s">
        <v>3146</v>
      </c>
      <c r="H18" s="81" t="s">
        <v>3147</v>
      </c>
      <c r="I18" s="440" t="s">
        <v>1068</v>
      </c>
      <c r="J18" s="441"/>
      <c r="K18" s="225"/>
    </row>
    <row r="19" spans="2:11" ht="66">
      <c r="B19" s="173" t="s">
        <v>3148</v>
      </c>
      <c r="C19" s="428"/>
      <c r="D19" s="428" t="s">
        <v>3149</v>
      </c>
      <c r="E19" s="99" t="s">
        <v>124</v>
      </c>
      <c r="F19" s="428" t="s">
        <v>3150</v>
      </c>
      <c r="G19" s="99" t="s">
        <v>3151</v>
      </c>
      <c r="H19" s="81" t="s">
        <v>3152</v>
      </c>
      <c r="I19" s="440" t="s">
        <v>71</v>
      </c>
      <c r="J19" s="441"/>
      <c r="K19" s="225"/>
    </row>
    <row r="20" spans="2:11">
      <c r="B20" s="173" t="s">
        <v>3153</v>
      </c>
      <c r="C20" s="428"/>
      <c r="D20" s="428"/>
      <c r="E20" s="99" t="s">
        <v>124</v>
      </c>
      <c r="F20" s="428"/>
      <c r="G20" s="428" t="s">
        <v>3154</v>
      </c>
      <c r="H20" s="81" t="s">
        <v>3155</v>
      </c>
      <c r="I20" s="440" t="s">
        <v>71</v>
      </c>
      <c r="J20" s="441"/>
      <c r="K20" s="225"/>
    </row>
    <row r="21" spans="2:11">
      <c r="B21" s="173" t="s">
        <v>3156</v>
      </c>
      <c r="C21" s="428"/>
      <c r="D21" s="428"/>
      <c r="E21" s="99" t="s">
        <v>124</v>
      </c>
      <c r="F21" s="428"/>
      <c r="G21" s="428"/>
      <c r="H21" s="81" t="s">
        <v>3157</v>
      </c>
      <c r="I21" s="440" t="s">
        <v>71</v>
      </c>
      <c r="J21" s="441"/>
      <c r="K21" s="225"/>
    </row>
    <row r="22" spans="2:11">
      <c r="B22" s="173" t="s">
        <v>3158</v>
      </c>
      <c r="C22" s="428"/>
      <c r="D22" s="428"/>
      <c r="E22" s="99" t="s">
        <v>124</v>
      </c>
      <c r="F22" s="428"/>
      <c r="G22" s="428"/>
      <c r="H22" s="81" t="s">
        <v>3159</v>
      </c>
      <c r="I22" s="440" t="s">
        <v>71</v>
      </c>
      <c r="J22" s="441"/>
      <c r="K22" s="225"/>
    </row>
    <row r="23" spans="2:11">
      <c r="B23" s="173" t="s">
        <v>3160</v>
      </c>
      <c r="C23" s="428"/>
      <c r="D23" s="428"/>
      <c r="E23" s="99" t="s">
        <v>124</v>
      </c>
      <c r="F23" s="428"/>
      <c r="G23" s="428"/>
      <c r="H23" s="81" t="s">
        <v>3161</v>
      </c>
      <c r="I23" s="440" t="s">
        <v>71</v>
      </c>
      <c r="J23" s="441"/>
      <c r="K23" s="225"/>
    </row>
    <row r="24" spans="2:11" ht="33">
      <c r="B24" s="173" t="s">
        <v>3162</v>
      </c>
      <c r="C24" s="428"/>
      <c r="D24" s="428"/>
      <c r="E24" s="99" t="s">
        <v>109</v>
      </c>
      <c r="F24" s="428"/>
      <c r="G24" s="99" t="s">
        <v>3163</v>
      </c>
      <c r="H24" s="81" t="s">
        <v>3164</v>
      </c>
      <c r="I24" s="440" t="s">
        <v>1068</v>
      </c>
      <c r="J24" s="441"/>
      <c r="K24" s="225"/>
    </row>
    <row r="25" spans="2:11">
      <c r="B25" s="173" t="s">
        <v>3165</v>
      </c>
      <c r="C25" s="428"/>
      <c r="D25" s="428" t="s">
        <v>3166</v>
      </c>
      <c r="E25" s="99" t="s">
        <v>124</v>
      </c>
      <c r="F25" s="428" t="s">
        <v>3167</v>
      </c>
      <c r="G25" s="428" t="s">
        <v>3168</v>
      </c>
      <c r="H25" s="81" t="s">
        <v>3169</v>
      </c>
      <c r="I25" s="440" t="s">
        <v>71</v>
      </c>
      <c r="J25" s="441"/>
      <c r="K25" s="225"/>
    </row>
    <row r="26" spans="2:11">
      <c r="B26" s="173" t="s">
        <v>3170</v>
      </c>
      <c r="C26" s="428"/>
      <c r="D26" s="428"/>
      <c r="E26" s="99" t="s">
        <v>124</v>
      </c>
      <c r="F26" s="428"/>
      <c r="G26" s="428"/>
      <c r="H26" s="81" t="s">
        <v>3171</v>
      </c>
      <c r="I26" s="440" t="s">
        <v>71</v>
      </c>
      <c r="J26" s="441"/>
      <c r="K26" s="225"/>
    </row>
    <row r="27" spans="2:11" ht="49.5">
      <c r="B27" s="173" t="s">
        <v>3172</v>
      </c>
      <c r="C27" s="428"/>
      <c r="D27" s="428"/>
      <c r="E27" s="99" t="s">
        <v>124</v>
      </c>
      <c r="F27" s="428"/>
      <c r="G27" s="428" t="s">
        <v>3173</v>
      </c>
      <c r="H27" s="81" t="s">
        <v>3174</v>
      </c>
      <c r="I27" s="440" t="s">
        <v>3175</v>
      </c>
      <c r="J27" s="441"/>
      <c r="K27" s="225"/>
    </row>
    <row r="28" spans="2:11" ht="49.5">
      <c r="B28" s="173" t="s">
        <v>3176</v>
      </c>
      <c r="C28" s="428"/>
      <c r="D28" s="428"/>
      <c r="E28" s="99" t="s">
        <v>124</v>
      </c>
      <c r="F28" s="428"/>
      <c r="G28" s="428"/>
      <c r="H28" s="81" t="s">
        <v>3177</v>
      </c>
      <c r="I28" s="440" t="s">
        <v>3175</v>
      </c>
      <c r="J28" s="441"/>
      <c r="K28" s="225"/>
    </row>
    <row r="29" spans="2:11">
      <c r="B29" s="173" t="s">
        <v>3178</v>
      </c>
      <c r="C29" s="428"/>
      <c r="D29" s="428"/>
      <c r="E29" s="99" t="s">
        <v>124</v>
      </c>
      <c r="F29" s="428"/>
      <c r="G29" s="428"/>
      <c r="H29" s="81" t="s">
        <v>3179</v>
      </c>
      <c r="I29" s="440" t="s">
        <v>3175</v>
      </c>
      <c r="J29" s="441"/>
      <c r="K29" s="225"/>
    </row>
    <row r="30" spans="2:11">
      <c r="B30" s="173" t="s">
        <v>3180</v>
      </c>
      <c r="C30" s="428"/>
      <c r="D30" s="428"/>
      <c r="E30" s="99" t="s">
        <v>109</v>
      </c>
      <c r="F30" s="428"/>
      <c r="G30" s="99" t="s">
        <v>3181</v>
      </c>
      <c r="H30" s="81" t="s">
        <v>3182</v>
      </c>
      <c r="I30" s="440" t="s">
        <v>1068</v>
      </c>
      <c r="J30" s="441"/>
      <c r="K30" s="225"/>
    </row>
    <row r="31" spans="2:11" ht="49.5">
      <c r="B31" s="173" t="s">
        <v>3183</v>
      </c>
      <c r="C31" s="428" t="s">
        <v>3184</v>
      </c>
      <c r="D31" s="428" t="s">
        <v>3185</v>
      </c>
      <c r="E31" s="99" t="s">
        <v>124</v>
      </c>
      <c r="F31" s="226" t="s">
        <v>3186</v>
      </c>
      <c r="G31" s="99" t="s">
        <v>3129</v>
      </c>
      <c r="H31" s="81" t="s">
        <v>3187</v>
      </c>
      <c r="I31" s="440" t="s">
        <v>3175</v>
      </c>
      <c r="J31" s="441"/>
      <c r="K31" s="225"/>
    </row>
    <row r="32" spans="2:11" ht="66">
      <c r="B32" s="173" t="s">
        <v>3188</v>
      </c>
      <c r="C32" s="428"/>
      <c r="D32" s="428"/>
      <c r="E32" s="99" t="s">
        <v>109</v>
      </c>
      <c r="F32" s="428" t="s">
        <v>3189</v>
      </c>
      <c r="G32" s="99" t="s">
        <v>3190</v>
      </c>
      <c r="H32" s="80" t="s">
        <v>3191</v>
      </c>
      <c r="I32" s="440" t="s">
        <v>1068</v>
      </c>
      <c r="J32" s="441"/>
      <c r="K32" s="225"/>
    </row>
    <row r="33" spans="2:11">
      <c r="B33" s="173" t="s">
        <v>3192</v>
      </c>
      <c r="C33" s="428"/>
      <c r="D33" s="428"/>
      <c r="E33" s="99" t="s">
        <v>124</v>
      </c>
      <c r="F33" s="428"/>
      <c r="G33" s="99" t="s">
        <v>3193</v>
      </c>
      <c r="H33" s="81" t="s">
        <v>3194</v>
      </c>
      <c r="I33" s="440" t="s">
        <v>3175</v>
      </c>
      <c r="J33" s="441"/>
      <c r="K33" s="225"/>
    </row>
    <row r="34" spans="2:11" ht="66">
      <c r="B34" s="173" t="s">
        <v>3195</v>
      </c>
      <c r="C34" s="428"/>
      <c r="D34" s="428"/>
      <c r="E34" s="99" t="s">
        <v>109</v>
      </c>
      <c r="F34" s="428"/>
      <c r="G34" s="428" t="s">
        <v>3196</v>
      </c>
      <c r="H34" s="81" t="s">
        <v>3197</v>
      </c>
      <c r="I34" s="440" t="s">
        <v>1068</v>
      </c>
      <c r="J34" s="441"/>
      <c r="K34" s="225"/>
    </row>
    <row r="35" spans="2:11" ht="49.5">
      <c r="B35" s="173" t="s">
        <v>3198</v>
      </c>
      <c r="C35" s="428"/>
      <c r="D35" s="428"/>
      <c r="E35" s="99" t="s">
        <v>109</v>
      </c>
      <c r="F35" s="428"/>
      <c r="G35" s="428"/>
      <c r="H35" s="81" t="s">
        <v>3199</v>
      </c>
      <c r="I35" s="440" t="s">
        <v>1068</v>
      </c>
      <c r="J35" s="441"/>
      <c r="K35" s="225"/>
    </row>
    <row r="36" spans="2:11" ht="66">
      <c r="B36" s="173" t="s">
        <v>3200</v>
      </c>
      <c r="C36" s="428"/>
      <c r="D36" s="428"/>
      <c r="E36" s="99" t="s">
        <v>124</v>
      </c>
      <c r="F36" s="428"/>
      <c r="G36" s="99" t="s">
        <v>3201</v>
      </c>
      <c r="H36" s="81" t="s">
        <v>3202</v>
      </c>
      <c r="I36" s="440" t="s">
        <v>3175</v>
      </c>
      <c r="J36" s="441"/>
      <c r="K36" s="225"/>
    </row>
    <row r="37" spans="2:11" ht="49.5">
      <c r="B37" s="173" t="s">
        <v>3203</v>
      </c>
      <c r="C37" s="428"/>
      <c r="D37" s="428"/>
      <c r="E37" s="99" t="s">
        <v>109</v>
      </c>
      <c r="F37" s="428"/>
      <c r="G37" s="99" t="s">
        <v>3204</v>
      </c>
      <c r="H37" s="81" t="s">
        <v>3205</v>
      </c>
      <c r="I37" s="440" t="s">
        <v>1068</v>
      </c>
      <c r="J37" s="441"/>
      <c r="K37" s="225"/>
    </row>
    <row r="38" spans="2:11" ht="49.5">
      <c r="B38" s="173" t="s">
        <v>3206</v>
      </c>
      <c r="C38" s="428"/>
      <c r="D38" s="428"/>
      <c r="E38" s="99" t="s">
        <v>124</v>
      </c>
      <c r="F38" s="428"/>
      <c r="G38" s="99" t="s">
        <v>3207</v>
      </c>
      <c r="H38" s="81" t="s">
        <v>3208</v>
      </c>
      <c r="I38" s="440" t="s">
        <v>3175</v>
      </c>
      <c r="J38" s="441"/>
      <c r="K38" s="225"/>
    </row>
    <row r="39" spans="2:11">
      <c r="B39" s="173" t="s">
        <v>3209</v>
      </c>
      <c r="C39" s="428"/>
      <c r="D39" s="428"/>
      <c r="E39" s="99" t="s">
        <v>124</v>
      </c>
      <c r="F39" s="428"/>
      <c r="G39" s="99" t="s">
        <v>3210</v>
      </c>
      <c r="H39" s="81" t="s">
        <v>3211</v>
      </c>
      <c r="I39" s="440" t="s">
        <v>3175</v>
      </c>
      <c r="J39" s="441"/>
      <c r="K39" s="225"/>
    </row>
    <row r="40" spans="2:11">
      <c r="B40" s="173" t="s">
        <v>3212</v>
      </c>
      <c r="C40" s="428"/>
      <c r="D40" s="428"/>
      <c r="E40" s="99" t="s">
        <v>109</v>
      </c>
      <c r="F40" s="428"/>
      <c r="G40" s="99" t="s">
        <v>3213</v>
      </c>
      <c r="H40" s="81" t="s">
        <v>3214</v>
      </c>
      <c r="I40" s="440" t="s">
        <v>1068</v>
      </c>
      <c r="J40" s="441"/>
      <c r="K40" s="225"/>
    </row>
    <row r="41" spans="2:11" ht="49.5">
      <c r="B41" s="173" t="s">
        <v>3215</v>
      </c>
      <c r="C41" s="428"/>
      <c r="D41" s="428"/>
      <c r="E41" s="99" t="s">
        <v>109</v>
      </c>
      <c r="F41" s="99" t="s">
        <v>3216</v>
      </c>
      <c r="G41" s="99" t="s">
        <v>3217</v>
      </c>
      <c r="H41" s="81" t="s">
        <v>3218</v>
      </c>
      <c r="I41" s="440" t="s">
        <v>1068</v>
      </c>
      <c r="J41" s="441"/>
      <c r="K41" s="225"/>
    </row>
    <row r="42" spans="2:11">
      <c r="B42" s="502" t="s">
        <v>3219</v>
      </c>
      <c r="C42" s="503"/>
      <c r="D42" s="503"/>
      <c r="E42" s="503"/>
      <c r="F42" s="503"/>
      <c r="G42" s="503"/>
      <c r="H42" s="503"/>
      <c r="I42" s="503"/>
      <c r="J42" s="503"/>
      <c r="K42" s="503"/>
    </row>
    <row r="43" spans="2:11">
      <c r="B43" s="173" t="s">
        <v>3220</v>
      </c>
      <c r="C43" s="428" t="s">
        <v>3221</v>
      </c>
      <c r="D43" s="99" t="s">
        <v>3222</v>
      </c>
      <c r="E43" s="99" t="s">
        <v>109</v>
      </c>
      <c r="F43" s="428" t="s">
        <v>3221</v>
      </c>
      <c r="G43" s="428"/>
      <c r="H43" s="81" t="s">
        <v>3223</v>
      </c>
      <c r="I43" s="440" t="s">
        <v>1068</v>
      </c>
      <c r="J43" s="441"/>
      <c r="K43" s="225"/>
    </row>
    <row r="44" spans="2:11" ht="33">
      <c r="B44" s="173" t="s">
        <v>3224</v>
      </c>
      <c r="C44" s="428"/>
      <c r="D44" s="99" t="s">
        <v>1386</v>
      </c>
      <c r="E44" s="99" t="s">
        <v>124</v>
      </c>
      <c r="F44" s="428" t="s">
        <v>3225</v>
      </c>
      <c r="G44" s="428"/>
      <c r="H44" s="81" t="s">
        <v>3226</v>
      </c>
      <c r="I44" s="440" t="s">
        <v>3175</v>
      </c>
      <c r="J44" s="441"/>
      <c r="K44" s="225"/>
    </row>
    <row r="45" spans="2:11" ht="148.5">
      <c r="B45" s="173" t="s">
        <v>3227</v>
      </c>
      <c r="C45" s="428"/>
      <c r="D45" s="428" t="s">
        <v>3228</v>
      </c>
      <c r="E45" s="99" t="s">
        <v>124</v>
      </c>
      <c r="F45" s="428" t="s">
        <v>3229</v>
      </c>
      <c r="G45" s="428"/>
      <c r="H45" s="81" t="s">
        <v>3230</v>
      </c>
      <c r="I45" s="440" t="s">
        <v>3175</v>
      </c>
      <c r="J45" s="441"/>
      <c r="K45" s="225"/>
    </row>
    <row r="46" spans="2:11">
      <c r="B46" s="173" t="s">
        <v>3231</v>
      </c>
      <c r="C46" s="428"/>
      <c r="D46" s="428"/>
      <c r="E46" s="99" t="s">
        <v>124</v>
      </c>
      <c r="F46" s="428" t="s">
        <v>3232</v>
      </c>
      <c r="G46" s="428" t="s">
        <v>3233</v>
      </c>
      <c r="H46" s="81" t="s">
        <v>3234</v>
      </c>
      <c r="I46" s="440" t="s">
        <v>3175</v>
      </c>
      <c r="J46" s="441"/>
      <c r="K46" s="225"/>
    </row>
    <row r="47" spans="2:11">
      <c r="B47" s="173" t="s">
        <v>3235</v>
      </c>
      <c r="C47" s="428"/>
      <c r="D47" s="428"/>
      <c r="E47" s="99" t="s">
        <v>124</v>
      </c>
      <c r="F47" s="428"/>
      <c r="G47" s="428"/>
      <c r="H47" s="81" t="s">
        <v>3214</v>
      </c>
      <c r="I47" s="440" t="s">
        <v>3175</v>
      </c>
      <c r="J47" s="441"/>
      <c r="K47" s="225"/>
    </row>
    <row r="48" spans="2:11" ht="27.75" customHeight="1">
      <c r="B48" s="173" t="s">
        <v>3236</v>
      </c>
      <c r="C48" s="428"/>
      <c r="D48" s="428"/>
      <c r="E48" s="99" t="s">
        <v>124</v>
      </c>
      <c r="F48" s="428"/>
      <c r="G48" s="428" t="s">
        <v>3237</v>
      </c>
      <c r="H48" s="81" t="s">
        <v>3238</v>
      </c>
      <c r="I48" s="440" t="s">
        <v>3175</v>
      </c>
      <c r="J48" s="441"/>
      <c r="K48" s="225"/>
    </row>
    <row r="49" spans="2:11">
      <c r="B49" s="173" t="s">
        <v>3239</v>
      </c>
      <c r="C49" s="428"/>
      <c r="D49" s="428"/>
      <c r="E49" s="99" t="s">
        <v>124</v>
      </c>
      <c r="F49" s="428"/>
      <c r="G49" s="428"/>
      <c r="H49" s="81" t="s">
        <v>3240</v>
      </c>
      <c r="I49" s="440" t="s">
        <v>3175</v>
      </c>
      <c r="J49" s="441"/>
      <c r="K49" s="225"/>
    </row>
    <row r="50" spans="2:11" ht="49.5">
      <c r="B50" s="173" t="s">
        <v>3241</v>
      </c>
      <c r="C50" s="428"/>
      <c r="D50" s="428"/>
      <c r="E50" s="99" t="s">
        <v>109</v>
      </c>
      <c r="F50" s="428"/>
      <c r="G50" s="99" t="s">
        <v>3242</v>
      </c>
      <c r="H50" s="81" t="s">
        <v>3243</v>
      </c>
      <c r="I50" s="440" t="s">
        <v>1068</v>
      </c>
      <c r="J50" s="441"/>
      <c r="K50" s="225"/>
    </row>
    <row r="51" spans="2:11">
      <c r="B51" s="173" t="s">
        <v>3244</v>
      </c>
      <c r="C51" s="428"/>
      <c r="D51" s="428"/>
      <c r="E51" s="99" t="s">
        <v>124</v>
      </c>
      <c r="F51" s="428" t="s">
        <v>3245</v>
      </c>
      <c r="G51" s="99" t="s">
        <v>3246</v>
      </c>
      <c r="H51" s="81" t="s">
        <v>3247</v>
      </c>
      <c r="I51" s="440" t="s">
        <v>3175</v>
      </c>
      <c r="J51" s="441"/>
      <c r="K51" s="225"/>
    </row>
    <row r="52" spans="2:11" ht="33">
      <c r="B52" s="173" t="s">
        <v>3248</v>
      </c>
      <c r="C52" s="428"/>
      <c r="D52" s="428"/>
      <c r="E52" s="99" t="s">
        <v>109</v>
      </c>
      <c r="F52" s="428"/>
      <c r="G52" s="99" t="s">
        <v>3249</v>
      </c>
      <c r="H52" s="81" t="s">
        <v>3250</v>
      </c>
      <c r="I52" s="440" t="s">
        <v>1068</v>
      </c>
      <c r="J52" s="441"/>
      <c r="K52" s="225"/>
    </row>
    <row r="53" spans="2:11">
      <c r="B53" s="173" t="s">
        <v>3251</v>
      </c>
      <c r="C53" s="428"/>
      <c r="D53" s="428"/>
      <c r="E53" s="99" t="s">
        <v>124</v>
      </c>
      <c r="F53" s="428" t="s">
        <v>3252</v>
      </c>
      <c r="G53" s="99" t="s">
        <v>3253</v>
      </c>
      <c r="H53" s="81" t="s">
        <v>3254</v>
      </c>
      <c r="I53" s="440" t="s">
        <v>3175</v>
      </c>
      <c r="J53" s="441"/>
      <c r="K53" s="225"/>
    </row>
    <row r="54" spans="2:11" ht="33">
      <c r="B54" s="173" t="s">
        <v>3255</v>
      </c>
      <c r="C54" s="428"/>
      <c r="D54" s="428"/>
      <c r="E54" s="99" t="s">
        <v>109</v>
      </c>
      <c r="F54" s="428"/>
      <c r="G54" s="99" t="s">
        <v>3256</v>
      </c>
      <c r="H54" s="81" t="s">
        <v>3257</v>
      </c>
      <c r="I54" s="440" t="s">
        <v>1068</v>
      </c>
      <c r="J54" s="441"/>
      <c r="K54" s="225"/>
    </row>
    <row r="55" spans="2:11">
      <c r="B55" s="173" t="s">
        <v>3258</v>
      </c>
      <c r="C55" s="428"/>
      <c r="D55" s="428"/>
      <c r="E55" s="99" t="s">
        <v>124</v>
      </c>
      <c r="F55" s="428" t="s">
        <v>3259</v>
      </c>
      <c r="G55" s="99" t="s">
        <v>3260</v>
      </c>
      <c r="H55" s="81" t="s">
        <v>3261</v>
      </c>
      <c r="I55" s="440" t="s">
        <v>3175</v>
      </c>
      <c r="J55" s="441"/>
      <c r="K55" s="225"/>
    </row>
    <row r="56" spans="2:11" ht="49.5">
      <c r="B56" s="173" t="s">
        <v>3262</v>
      </c>
      <c r="C56" s="428"/>
      <c r="D56" s="428"/>
      <c r="E56" s="99" t="s">
        <v>109</v>
      </c>
      <c r="F56" s="428"/>
      <c r="G56" s="99" t="s">
        <v>3263</v>
      </c>
      <c r="H56" s="81" t="s">
        <v>3264</v>
      </c>
      <c r="I56" s="440" t="s">
        <v>1068</v>
      </c>
      <c r="J56" s="441"/>
      <c r="K56" s="225"/>
    </row>
    <row r="57" spans="2:11">
      <c r="B57" s="173" t="s">
        <v>3265</v>
      </c>
      <c r="C57" s="428"/>
      <c r="D57" s="428"/>
      <c r="E57" s="99" t="s">
        <v>109</v>
      </c>
      <c r="F57" s="428" t="s">
        <v>3266</v>
      </c>
      <c r="G57" s="428"/>
      <c r="H57" s="81" t="s">
        <v>3243</v>
      </c>
      <c r="I57" s="440" t="s">
        <v>1068</v>
      </c>
      <c r="J57" s="441"/>
      <c r="K57" s="225"/>
    </row>
    <row r="58" spans="2:11">
      <c r="B58" s="173" t="s">
        <v>3267</v>
      </c>
      <c r="C58" s="428" t="s">
        <v>3268</v>
      </c>
      <c r="D58" s="99" t="s">
        <v>3222</v>
      </c>
      <c r="E58" s="99" t="s">
        <v>109</v>
      </c>
      <c r="F58" s="428" t="s">
        <v>3268</v>
      </c>
      <c r="G58" s="428"/>
      <c r="H58" s="81" t="s">
        <v>3269</v>
      </c>
      <c r="I58" s="440" t="s">
        <v>1068</v>
      </c>
      <c r="J58" s="441"/>
      <c r="K58" s="225"/>
    </row>
    <row r="59" spans="2:11" ht="49.5">
      <c r="B59" s="173" t="s">
        <v>3270</v>
      </c>
      <c r="C59" s="428"/>
      <c r="D59" s="99" t="s">
        <v>1386</v>
      </c>
      <c r="E59" s="99" t="s">
        <v>124</v>
      </c>
      <c r="F59" s="428" t="s">
        <v>3271</v>
      </c>
      <c r="G59" s="428"/>
      <c r="H59" s="80" t="s">
        <v>3272</v>
      </c>
      <c r="I59" s="440" t="s">
        <v>1068</v>
      </c>
      <c r="J59" s="441"/>
      <c r="K59" s="225"/>
    </row>
    <row r="60" spans="2:11">
      <c r="B60" s="173" t="s">
        <v>3273</v>
      </c>
      <c r="C60" s="428"/>
      <c r="D60" s="428" t="s">
        <v>3268</v>
      </c>
      <c r="E60" s="99" t="s">
        <v>124</v>
      </c>
      <c r="F60" s="428" t="s">
        <v>3274</v>
      </c>
      <c r="G60" s="99" t="s">
        <v>3275</v>
      </c>
      <c r="H60" s="80" t="s">
        <v>3276</v>
      </c>
      <c r="I60" s="440" t="s">
        <v>3175</v>
      </c>
      <c r="J60" s="441"/>
      <c r="K60" s="225"/>
    </row>
    <row r="61" spans="2:11">
      <c r="B61" s="173" t="s">
        <v>3277</v>
      </c>
      <c r="C61" s="428"/>
      <c r="D61" s="428"/>
      <c r="E61" s="99" t="s">
        <v>109</v>
      </c>
      <c r="F61" s="428"/>
      <c r="G61" s="99" t="s">
        <v>3278</v>
      </c>
      <c r="H61" s="81" t="s">
        <v>3279</v>
      </c>
      <c r="I61" s="440" t="s">
        <v>1068</v>
      </c>
      <c r="J61" s="441"/>
      <c r="K61" s="225"/>
    </row>
    <row r="62" spans="2:11">
      <c r="B62" s="173" t="s">
        <v>3280</v>
      </c>
      <c r="C62" s="428"/>
      <c r="D62" s="428"/>
      <c r="E62" s="99" t="s">
        <v>109</v>
      </c>
      <c r="F62" s="428"/>
      <c r="G62" s="99" t="s">
        <v>3281</v>
      </c>
      <c r="H62" s="81" t="s">
        <v>3279</v>
      </c>
      <c r="I62" s="440" t="s">
        <v>1068</v>
      </c>
      <c r="J62" s="441"/>
      <c r="K62" s="225"/>
    </row>
    <row r="63" spans="2:11" ht="16.5" customHeight="1">
      <c r="B63" s="173" t="s">
        <v>3282</v>
      </c>
      <c r="C63" s="428"/>
      <c r="D63" s="428"/>
      <c r="E63" s="99" t="s">
        <v>124</v>
      </c>
      <c r="F63" s="504" t="s">
        <v>3283</v>
      </c>
      <c r="G63" s="99" t="s">
        <v>3129</v>
      </c>
      <c r="H63" s="81" t="s">
        <v>3284</v>
      </c>
      <c r="I63" s="440" t="s">
        <v>3175</v>
      </c>
      <c r="J63" s="441"/>
      <c r="K63" s="225"/>
    </row>
    <row r="64" spans="2:11">
      <c r="B64" s="173" t="s">
        <v>3285</v>
      </c>
      <c r="C64" s="428"/>
      <c r="D64" s="428"/>
      <c r="E64" s="99" t="s">
        <v>124</v>
      </c>
      <c r="F64" s="504"/>
      <c r="G64" s="428" t="s">
        <v>3286</v>
      </c>
      <c r="H64" s="81" t="s">
        <v>3287</v>
      </c>
      <c r="I64" s="440" t="s">
        <v>3175</v>
      </c>
      <c r="J64" s="441"/>
      <c r="K64" s="184"/>
    </row>
    <row r="65" spans="2:11">
      <c r="B65" s="173" t="s">
        <v>3288</v>
      </c>
      <c r="C65" s="428"/>
      <c r="D65" s="428"/>
      <c r="E65" s="99" t="s">
        <v>124</v>
      </c>
      <c r="F65" s="504"/>
      <c r="G65" s="428"/>
      <c r="H65" s="81" t="s">
        <v>3289</v>
      </c>
      <c r="I65" s="440" t="s">
        <v>3175</v>
      </c>
      <c r="J65" s="441"/>
      <c r="K65" s="225"/>
    </row>
    <row r="66" spans="2:11">
      <c r="B66" s="173" t="s">
        <v>3290</v>
      </c>
      <c r="C66" s="428"/>
      <c r="D66" s="428"/>
      <c r="E66" s="99" t="s">
        <v>109</v>
      </c>
      <c r="F66" s="504"/>
      <c r="G66" s="99" t="s">
        <v>3291</v>
      </c>
      <c r="H66" s="81" t="s">
        <v>3292</v>
      </c>
      <c r="I66" s="440" t="s">
        <v>1068</v>
      </c>
      <c r="J66" s="441"/>
      <c r="K66" s="225"/>
    </row>
    <row r="67" spans="2:11" ht="33">
      <c r="B67" s="173" t="s">
        <v>3293</v>
      </c>
      <c r="C67" s="428"/>
      <c r="D67" s="428"/>
      <c r="E67" s="99" t="s">
        <v>124</v>
      </c>
      <c r="F67" s="504"/>
      <c r="G67" s="428" t="s">
        <v>3294</v>
      </c>
      <c r="H67" s="80" t="s">
        <v>3295</v>
      </c>
      <c r="I67" s="440" t="s">
        <v>3175</v>
      </c>
      <c r="J67" s="441"/>
      <c r="K67" s="184"/>
    </row>
    <row r="68" spans="2:11">
      <c r="B68" s="173" t="s">
        <v>3296</v>
      </c>
      <c r="C68" s="428"/>
      <c r="D68" s="428"/>
      <c r="E68" s="99" t="s">
        <v>124</v>
      </c>
      <c r="F68" s="504"/>
      <c r="G68" s="428"/>
      <c r="H68" s="81" t="s">
        <v>3297</v>
      </c>
      <c r="I68" s="440" t="s">
        <v>3175</v>
      </c>
      <c r="J68" s="441"/>
      <c r="K68" s="225"/>
    </row>
    <row r="69" spans="2:11">
      <c r="B69" s="173" t="s">
        <v>3298</v>
      </c>
      <c r="C69" s="428"/>
      <c r="D69" s="428"/>
      <c r="E69" s="99" t="s">
        <v>124</v>
      </c>
      <c r="F69" s="504"/>
      <c r="G69" s="99" t="s">
        <v>3299</v>
      </c>
      <c r="H69" s="81" t="s">
        <v>3300</v>
      </c>
      <c r="I69" s="440" t="s">
        <v>3175</v>
      </c>
      <c r="J69" s="441"/>
      <c r="K69" s="184"/>
    </row>
    <row r="70" spans="2:11">
      <c r="B70" s="173" t="s">
        <v>3301</v>
      </c>
      <c r="C70" s="428"/>
      <c r="D70" s="428"/>
      <c r="E70" s="99" t="s">
        <v>124</v>
      </c>
      <c r="F70" s="504"/>
      <c r="G70" s="99" t="s">
        <v>3302</v>
      </c>
      <c r="H70" s="81" t="s">
        <v>3303</v>
      </c>
      <c r="I70" s="440" t="s">
        <v>3175</v>
      </c>
      <c r="J70" s="441"/>
      <c r="K70" s="225"/>
    </row>
    <row r="71" spans="2:11" ht="49.5">
      <c r="B71" s="173" t="s">
        <v>3304</v>
      </c>
      <c r="C71" s="428"/>
      <c r="D71" s="428"/>
      <c r="E71" s="99" t="s">
        <v>124</v>
      </c>
      <c r="F71" s="504"/>
      <c r="G71" s="99" t="s">
        <v>3305</v>
      </c>
      <c r="H71" s="80" t="s">
        <v>3306</v>
      </c>
      <c r="I71" s="440" t="s">
        <v>3175</v>
      </c>
      <c r="J71" s="441"/>
      <c r="K71" s="225"/>
    </row>
    <row r="72" spans="2:11" ht="49.5">
      <c r="B72" s="173" t="s">
        <v>3307</v>
      </c>
      <c r="C72" s="428"/>
      <c r="D72" s="428"/>
      <c r="E72" s="99" t="s">
        <v>124</v>
      </c>
      <c r="F72" s="504"/>
      <c r="G72" s="99" t="s">
        <v>3308</v>
      </c>
      <c r="H72" s="80" t="s">
        <v>3309</v>
      </c>
      <c r="I72" s="440" t="s">
        <v>3175</v>
      </c>
      <c r="J72" s="441"/>
      <c r="K72" s="225"/>
    </row>
    <row r="73" spans="2:11" ht="49.5">
      <c r="B73" s="173" t="s">
        <v>3310</v>
      </c>
      <c r="C73" s="428"/>
      <c r="D73" s="428"/>
      <c r="E73" s="99" t="s">
        <v>109</v>
      </c>
      <c r="F73" s="504"/>
      <c r="G73" s="99" t="s">
        <v>3311</v>
      </c>
      <c r="H73" s="81" t="s">
        <v>3312</v>
      </c>
      <c r="I73" s="440" t="s">
        <v>1068</v>
      </c>
      <c r="J73" s="441"/>
      <c r="K73" s="225"/>
    </row>
    <row r="74" spans="2:11">
      <c r="B74" s="173" t="s">
        <v>3313</v>
      </c>
      <c r="C74" s="428"/>
      <c r="D74" s="428"/>
      <c r="E74" s="99" t="s">
        <v>109</v>
      </c>
      <c r="F74" s="504"/>
      <c r="G74" s="99" t="s">
        <v>3314</v>
      </c>
      <c r="H74" s="81" t="s">
        <v>3315</v>
      </c>
      <c r="I74" s="440" t="s">
        <v>1068</v>
      </c>
      <c r="J74" s="441"/>
      <c r="K74" s="225"/>
    </row>
    <row r="75" spans="2:11">
      <c r="B75" s="173" t="s">
        <v>3316</v>
      </c>
      <c r="C75" s="428"/>
      <c r="D75" s="428"/>
      <c r="E75" s="99" t="s">
        <v>109</v>
      </c>
      <c r="F75" s="504"/>
      <c r="G75" s="99" t="s">
        <v>3317</v>
      </c>
      <c r="H75" s="81" t="s">
        <v>3315</v>
      </c>
      <c r="I75" s="440" t="s">
        <v>1068</v>
      </c>
      <c r="J75" s="441"/>
      <c r="K75" s="225"/>
    </row>
    <row r="76" spans="2:11" ht="33">
      <c r="B76" s="173" t="s">
        <v>3318</v>
      </c>
      <c r="C76" s="428"/>
      <c r="D76" s="428"/>
      <c r="E76" s="99" t="s">
        <v>124</v>
      </c>
      <c r="F76" s="428" t="s">
        <v>3319</v>
      </c>
      <c r="G76" s="99" t="s">
        <v>3320</v>
      </c>
      <c r="H76" s="81" t="s">
        <v>3321</v>
      </c>
      <c r="I76" s="440" t="s">
        <v>3175</v>
      </c>
      <c r="J76" s="441"/>
      <c r="K76" s="225"/>
    </row>
    <row r="77" spans="2:11">
      <c r="B77" s="173" t="s">
        <v>3322</v>
      </c>
      <c r="C77" s="428"/>
      <c r="D77" s="428"/>
      <c r="E77" s="99" t="s">
        <v>124</v>
      </c>
      <c r="F77" s="428"/>
      <c r="G77" s="99" t="s">
        <v>3323</v>
      </c>
      <c r="H77" s="81" t="s">
        <v>3324</v>
      </c>
      <c r="I77" s="440" t="s">
        <v>71</v>
      </c>
      <c r="J77" s="441"/>
      <c r="K77" s="225"/>
    </row>
    <row r="78" spans="2:11">
      <c r="B78" s="173" t="s">
        <v>3325</v>
      </c>
      <c r="C78" s="428"/>
      <c r="D78" s="428"/>
      <c r="E78" s="99" t="s">
        <v>109</v>
      </c>
      <c r="F78" s="428"/>
      <c r="G78" s="99" t="s">
        <v>3326</v>
      </c>
      <c r="H78" s="81" t="s">
        <v>3327</v>
      </c>
      <c r="I78" s="440"/>
      <c r="J78" s="441"/>
      <c r="K78" s="225"/>
    </row>
    <row r="79" spans="2:11">
      <c r="B79" s="173" t="s">
        <v>3328</v>
      </c>
      <c r="C79" s="428"/>
      <c r="D79" s="428"/>
      <c r="E79" s="99" t="s">
        <v>124</v>
      </c>
      <c r="F79" s="428"/>
      <c r="G79" s="99" t="s">
        <v>3329</v>
      </c>
      <c r="H79" s="81" t="s">
        <v>3330</v>
      </c>
      <c r="I79" s="440" t="s">
        <v>71</v>
      </c>
      <c r="J79" s="441"/>
      <c r="K79" s="225"/>
    </row>
    <row r="80" spans="2:11" s="230" customFormat="1" ht="49.5">
      <c r="B80" s="173" t="s">
        <v>3331</v>
      </c>
      <c r="C80" s="428"/>
      <c r="D80" s="428"/>
      <c r="E80" s="227" t="s">
        <v>124</v>
      </c>
      <c r="F80" s="428"/>
      <c r="G80" s="227" t="s">
        <v>3332</v>
      </c>
      <c r="H80" s="228" t="s">
        <v>3333</v>
      </c>
      <c r="I80" s="440" t="s">
        <v>71</v>
      </c>
      <c r="J80" s="441"/>
      <c r="K80" s="229"/>
    </row>
    <row r="81" spans="2:11" ht="49.5">
      <c r="B81" s="173" t="s">
        <v>3334</v>
      </c>
      <c r="C81" s="428"/>
      <c r="D81" s="428"/>
      <c r="E81" s="99" t="s">
        <v>124</v>
      </c>
      <c r="F81" s="428"/>
      <c r="G81" s="428" t="s">
        <v>3335</v>
      </c>
      <c r="H81" s="81" t="s">
        <v>3336</v>
      </c>
      <c r="I81" s="440" t="s">
        <v>241</v>
      </c>
      <c r="J81" s="441"/>
      <c r="K81" s="225" t="s">
        <v>3337</v>
      </c>
    </row>
    <row r="82" spans="2:11">
      <c r="B82" s="173" t="s">
        <v>3338</v>
      </c>
      <c r="C82" s="428"/>
      <c r="D82" s="428"/>
      <c r="E82" s="99" t="s">
        <v>124</v>
      </c>
      <c r="F82" s="428"/>
      <c r="G82" s="428"/>
      <c r="H82" s="81" t="s">
        <v>3289</v>
      </c>
      <c r="I82" s="440" t="s">
        <v>71</v>
      </c>
      <c r="J82" s="441"/>
      <c r="K82" s="225"/>
    </row>
    <row r="83" spans="2:11">
      <c r="B83" s="173" t="s">
        <v>3339</v>
      </c>
      <c r="C83" s="428"/>
      <c r="D83" s="428"/>
      <c r="E83" s="99" t="s">
        <v>109</v>
      </c>
      <c r="F83" s="428"/>
      <c r="G83" s="99" t="s">
        <v>3340</v>
      </c>
      <c r="H83" s="81" t="s">
        <v>3292</v>
      </c>
      <c r="I83" s="440" t="s">
        <v>1068</v>
      </c>
      <c r="J83" s="441"/>
      <c r="K83" s="225"/>
    </row>
    <row r="84" spans="2:11" ht="49.5">
      <c r="B84" s="173" t="s">
        <v>3341</v>
      </c>
      <c r="C84" s="428"/>
      <c r="D84" s="428"/>
      <c r="E84" s="99" t="s">
        <v>109</v>
      </c>
      <c r="F84" s="428"/>
      <c r="G84" s="99" t="s">
        <v>3342</v>
      </c>
      <c r="H84" s="81" t="s">
        <v>3343</v>
      </c>
      <c r="I84" s="440" t="s">
        <v>1068</v>
      </c>
      <c r="J84" s="441"/>
      <c r="K84" s="225"/>
    </row>
    <row r="85" spans="2:11" ht="33">
      <c r="B85" s="173" t="s">
        <v>3344</v>
      </c>
      <c r="C85" s="428"/>
      <c r="D85" s="428"/>
      <c r="E85" s="99" t="s">
        <v>109</v>
      </c>
      <c r="F85" s="428"/>
      <c r="G85" s="99" t="s">
        <v>3345</v>
      </c>
      <c r="H85" s="81" t="s">
        <v>3312</v>
      </c>
      <c r="I85" s="440" t="s">
        <v>1068</v>
      </c>
      <c r="J85" s="441"/>
      <c r="K85" s="225"/>
    </row>
    <row r="86" spans="2:11">
      <c r="B86" s="173" t="s">
        <v>3346</v>
      </c>
      <c r="C86" s="428"/>
      <c r="D86" s="428"/>
      <c r="E86" s="99" t="s">
        <v>109</v>
      </c>
      <c r="F86" s="428"/>
      <c r="G86" s="99" t="s">
        <v>3347</v>
      </c>
      <c r="H86" s="81" t="s">
        <v>3348</v>
      </c>
      <c r="I86" s="440" t="s">
        <v>1068</v>
      </c>
      <c r="J86" s="441"/>
      <c r="K86" s="225"/>
    </row>
    <row r="87" spans="2:11">
      <c r="B87" s="173" t="s">
        <v>3349</v>
      </c>
      <c r="C87" s="428"/>
      <c r="D87" s="428"/>
      <c r="E87" s="99" t="s">
        <v>109</v>
      </c>
      <c r="F87" s="428"/>
      <c r="G87" s="99" t="s">
        <v>3350</v>
      </c>
      <c r="H87" s="81" t="s">
        <v>3348</v>
      </c>
      <c r="I87" s="440" t="s">
        <v>1068</v>
      </c>
      <c r="J87" s="441"/>
      <c r="K87" s="225"/>
    </row>
    <row r="88" spans="2:11">
      <c r="B88" s="173" t="s">
        <v>3351</v>
      </c>
      <c r="C88" s="428"/>
      <c r="D88" s="428"/>
      <c r="E88" s="99" t="s">
        <v>124</v>
      </c>
      <c r="F88" s="428" t="s">
        <v>3352</v>
      </c>
      <c r="G88" s="99" t="s">
        <v>3353</v>
      </c>
      <c r="H88" s="81" t="s">
        <v>3354</v>
      </c>
      <c r="I88" s="440" t="s">
        <v>3175</v>
      </c>
      <c r="J88" s="441"/>
      <c r="K88" s="225"/>
    </row>
    <row r="89" spans="2:11" ht="33">
      <c r="B89" s="173" t="s">
        <v>3355</v>
      </c>
      <c r="C89" s="428"/>
      <c r="D89" s="428"/>
      <c r="E89" s="99" t="s">
        <v>109</v>
      </c>
      <c r="F89" s="428"/>
      <c r="G89" s="99" t="s">
        <v>3356</v>
      </c>
      <c r="H89" s="80" t="s">
        <v>3295</v>
      </c>
      <c r="I89" s="440" t="s">
        <v>1068</v>
      </c>
      <c r="J89" s="441"/>
      <c r="K89" s="184"/>
    </row>
    <row r="90" spans="2:11">
      <c r="B90" s="173" t="s">
        <v>3357</v>
      </c>
      <c r="C90" s="428"/>
      <c r="D90" s="428"/>
      <c r="E90" s="99" t="s">
        <v>109</v>
      </c>
      <c r="F90" s="428"/>
      <c r="G90" s="99" t="s">
        <v>3358</v>
      </c>
      <c r="H90" s="80" t="s">
        <v>3359</v>
      </c>
      <c r="I90" s="440" t="s">
        <v>1068</v>
      </c>
      <c r="J90" s="441"/>
      <c r="K90" s="184"/>
    </row>
    <row r="91" spans="2:11" ht="49.5">
      <c r="B91" s="173" t="s">
        <v>3360</v>
      </c>
      <c r="C91" s="428"/>
      <c r="D91" s="428"/>
      <c r="E91" s="99" t="s">
        <v>3361</v>
      </c>
      <c r="F91" s="428"/>
      <c r="G91" s="99" t="s">
        <v>3362</v>
      </c>
      <c r="H91" s="80" t="s">
        <v>3363</v>
      </c>
      <c r="I91" s="440" t="s">
        <v>3175</v>
      </c>
      <c r="J91" s="441"/>
      <c r="K91" s="225"/>
    </row>
    <row r="92" spans="2:11">
      <c r="B92" s="173" t="s">
        <v>3364</v>
      </c>
      <c r="C92" s="428"/>
      <c r="D92" s="428" t="s">
        <v>3365</v>
      </c>
      <c r="E92" s="99" t="s">
        <v>124</v>
      </c>
      <c r="F92" s="99" t="s">
        <v>3366</v>
      </c>
      <c r="G92" s="99" t="s">
        <v>3367</v>
      </c>
      <c r="H92" s="80" t="s">
        <v>3368</v>
      </c>
      <c r="I92" s="440" t="s">
        <v>3175</v>
      </c>
      <c r="J92" s="441"/>
      <c r="K92" s="225"/>
    </row>
    <row r="93" spans="2:11">
      <c r="B93" s="173" t="s">
        <v>3369</v>
      </c>
      <c r="C93" s="428"/>
      <c r="D93" s="428"/>
      <c r="E93" s="99" t="s">
        <v>109</v>
      </c>
      <c r="F93" s="428" t="s">
        <v>3370</v>
      </c>
      <c r="G93" s="99" t="s">
        <v>3371</v>
      </c>
      <c r="H93" s="81" t="s">
        <v>3372</v>
      </c>
      <c r="I93" s="440" t="s">
        <v>1068</v>
      </c>
      <c r="J93" s="441"/>
      <c r="K93" s="225"/>
    </row>
    <row r="94" spans="2:11">
      <c r="B94" s="173" t="s">
        <v>3373</v>
      </c>
      <c r="C94" s="428"/>
      <c r="D94" s="428"/>
      <c r="E94" s="99" t="s">
        <v>109</v>
      </c>
      <c r="F94" s="428"/>
      <c r="G94" s="99" t="s">
        <v>3374</v>
      </c>
      <c r="H94" s="81" t="s">
        <v>3372</v>
      </c>
      <c r="I94" s="440" t="s">
        <v>1068</v>
      </c>
      <c r="J94" s="441"/>
      <c r="K94" s="225"/>
    </row>
    <row r="95" spans="2:11" ht="33">
      <c r="B95" s="173" t="s">
        <v>3375</v>
      </c>
      <c r="C95" s="428"/>
      <c r="D95" s="428"/>
      <c r="E95" s="99" t="s">
        <v>109</v>
      </c>
      <c r="F95" s="428" t="s">
        <v>3376</v>
      </c>
      <c r="G95" s="99" t="s">
        <v>3377</v>
      </c>
      <c r="H95" s="81" t="s">
        <v>3378</v>
      </c>
      <c r="I95" s="440" t="s">
        <v>1068</v>
      </c>
      <c r="J95" s="441"/>
      <c r="K95" s="225"/>
    </row>
    <row r="96" spans="2:11">
      <c r="B96" s="173" t="s">
        <v>3379</v>
      </c>
      <c r="C96" s="428"/>
      <c r="D96" s="428"/>
      <c r="E96" s="99" t="s">
        <v>109</v>
      </c>
      <c r="F96" s="428"/>
      <c r="G96" s="428" t="s">
        <v>3380</v>
      </c>
      <c r="H96" s="81" t="s">
        <v>3381</v>
      </c>
      <c r="I96" s="440" t="s">
        <v>1068</v>
      </c>
      <c r="J96" s="441"/>
      <c r="K96" s="225"/>
    </row>
    <row r="97" spans="2:11">
      <c r="B97" s="173" t="s">
        <v>3382</v>
      </c>
      <c r="C97" s="428"/>
      <c r="D97" s="428"/>
      <c r="E97" s="99" t="s">
        <v>109</v>
      </c>
      <c r="F97" s="428"/>
      <c r="G97" s="428"/>
      <c r="H97" s="81" t="s">
        <v>3383</v>
      </c>
      <c r="I97" s="440" t="s">
        <v>1068</v>
      </c>
      <c r="J97" s="441"/>
      <c r="K97" s="225"/>
    </row>
    <row r="98" spans="2:11" ht="33">
      <c r="B98" s="173" t="s">
        <v>3384</v>
      </c>
      <c r="C98" s="428"/>
      <c r="D98" s="428"/>
      <c r="E98" s="99" t="s">
        <v>109</v>
      </c>
      <c r="F98" s="428" t="s">
        <v>3385</v>
      </c>
      <c r="G98" s="99" t="s">
        <v>3377</v>
      </c>
      <c r="H98" s="81" t="s">
        <v>3378</v>
      </c>
      <c r="I98" s="440" t="s">
        <v>1068</v>
      </c>
      <c r="J98" s="441"/>
      <c r="K98" s="225"/>
    </row>
    <row r="99" spans="2:11">
      <c r="B99" s="173" t="s">
        <v>3386</v>
      </c>
      <c r="C99" s="428"/>
      <c r="D99" s="428"/>
      <c r="E99" s="99" t="s">
        <v>109</v>
      </c>
      <c r="F99" s="428"/>
      <c r="G99" s="428" t="s">
        <v>3380</v>
      </c>
      <c r="H99" s="81" t="s">
        <v>3381</v>
      </c>
      <c r="I99" s="440" t="s">
        <v>1068</v>
      </c>
      <c r="J99" s="441"/>
      <c r="K99" s="225"/>
    </row>
    <row r="100" spans="2:11">
      <c r="B100" s="173" t="s">
        <v>3387</v>
      </c>
      <c r="C100" s="428"/>
      <c r="D100" s="428"/>
      <c r="E100" s="99" t="s">
        <v>109</v>
      </c>
      <c r="F100" s="428"/>
      <c r="G100" s="428"/>
      <c r="H100" s="81" t="s">
        <v>3383</v>
      </c>
      <c r="I100" s="440" t="s">
        <v>1068</v>
      </c>
      <c r="J100" s="441"/>
      <c r="K100" s="225"/>
    </row>
    <row r="101" spans="2:11">
      <c r="B101" s="173" t="s">
        <v>3388</v>
      </c>
      <c r="C101" s="428" t="s">
        <v>3389</v>
      </c>
      <c r="D101" s="99" t="s">
        <v>3222</v>
      </c>
      <c r="E101" s="99" t="s">
        <v>109</v>
      </c>
      <c r="F101" s="428" t="s">
        <v>3390</v>
      </c>
      <c r="G101" s="428"/>
      <c r="H101" s="81" t="s">
        <v>3391</v>
      </c>
      <c r="I101" s="440" t="s">
        <v>1068</v>
      </c>
      <c r="J101" s="441"/>
      <c r="K101" s="225"/>
    </row>
    <row r="102" spans="2:11" ht="49.5">
      <c r="B102" s="173" t="s">
        <v>3392</v>
      </c>
      <c r="C102" s="428"/>
      <c r="D102" s="99" t="s">
        <v>1386</v>
      </c>
      <c r="E102" s="99" t="s">
        <v>124</v>
      </c>
      <c r="F102" s="428" t="s">
        <v>3393</v>
      </c>
      <c r="G102" s="428"/>
      <c r="H102" s="80" t="s">
        <v>3394</v>
      </c>
      <c r="I102" s="440" t="s">
        <v>3175</v>
      </c>
      <c r="J102" s="441"/>
      <c r="K102" s="225"/>
    </row>
    <row r="103" spans="2:11" ht="33">
      <c r="B103" s="173" t="s">
        <v>3395</v>
      </c>
      <c r="C103" s="428"/>
      <c r="D103" s="428" t="s">
        <v>3396</v>
      </c>
      <c r="E103" s="99" t="s">
        <v>124</v>
      </c>
      <c r="F103" s="99" t="s">
        <v>3397</v>
      </c>
      <c r="G103" s="99" t="s">
        <v>3367</v>
      </c>
      <c r="H103" s="80" t="s">
        <v>3398</v>
      </c>
      <c r="I103" s="440" t="s">
        <v>3175</v>
      </c>
      <c r="J103" s="441"/>
      <c r="K103" s="225"/>
    </row>
    <row r="104" spans="2:11">
      <c r="B104" s="173" t="s">
        <v>3399</v>
      </c>
      <c r="C104" s="428"/>
      <c r="D104" s="428"/>
      <c r="E104" s="99" t="s">
        <v>124</v>
      </c>
      <c r="F104" s="428" t="s">
        <v>3400</v>
      </c>
      <c r="G104" s="99" t="s">
        <v>3401</v>
      </c>
      <c r="H104" s="81" t="s">
        <v>3402</v>
      </c>
      <c r="I104" s="440" t="s">
        <v>3175</v>
      </c>
      <c r="J104" s="441"/>
      <c r="K104" s="225"/>
    </row>
    <row r="105" spans="2:11">
      <c r="B105" s="173" t="s">
        <v>3403</v>
      </c>
      <c r="C105" s="428"/>
      <c r="D105" s="428"/>
      <c r="E105" s="99" t="s">
        <v>124</v>
      </c>
      <c r="F105" s="428"/>
      <c r="G105" s="99" t="s">
        <v>3404</v>
      </c>
      <c r="H105" s="81" t="s">
        <v>3405</v>
      </c>
      <c r="I105" s="440" t="s">
        <v>3175</v>
      </c>
      <c r="J105" s="441"/>
      <c r="K105" s="225"/>
    </row>
    <row r="106" spans="2:11">
      <c r="B106" s="173" t="s">
        <v>3406</v>
      </c>
      <c r="C106" s="428"/>
      <c r="D106" s="428"/>
      <c r="E106" s="99" t="s">
        <v>124</v>
      </c>
      <c r="F106" s="99" t="s">
        <v>3407</v>
      </c>
      <c r="G106" s="99" t="s">
        <v>3408</v>
      </c>
      <c r="H106" s="81" t="s">
        <v>3409</v>
      </c>
      <c r="I106" s="440" t="s">
        <v>3175</v>
      </c>
      <c r="J106" s="441"/>
      <c r="K106" s="225"/>
    </row>
    <row r="107" spans="2:11">
      <c r="B107" s="173" t="s">
        <v>3410</v>
      </c>
      <c r="C107" s="428"/>
      <c r="D107" s="428"/>
      <c r="E107" s="99" t="s">
        <v>124</v>
      </c>
      <c r="F107" s="428" t="s">
        <v>3411</v>
      </c>
      <c r="G107" s="428"/>
      <c r="H107" s="81" t="s">
        <v>3412</v>
      </c>
      <c r="I107" s="440" t="s">
        <v>3175</v>
      </c>
      <c r="J107" s="441"/>
      <c r="K107" s="184"/>
    </row>
    <row r="108" spans="2:11">
      <c r="B108" s="173" t="s">
        <v>3413</v>
      </c>
      <c r="C108" s="428"/>
      <c r="D108" s="428"/>
      <c r="E108" s="99" t="s">
        <v>109</v>
      </c>
      <c r="F108" s="428" t="s">
        <v>3414</v>
      </c>
      <c r="G108" s="428"/>
      <c r="H108" s="81" t="s">
        <v>3415</v>
      </c>
      <c r="I108" s="440" t="s">
        <v>1068</v>
      </c>
      <c r="J108" s="441"/>
      <c r="K108" s="225"/>
    </row>
    <row r="109" spans="2:11">
      <c r="B109" s="173" t="s">
        <v>3416</v>
      </c>
      <c r="C109" s="428"/>
      <c r="D109" s="99" t="s">
        <v>3417</v>
      </c>
      <c r="E109" s="99" t="s">
        <v>124</v>
      </c>
      <c r="F109" s="428" t="s">
        <v>3418</v>
      </c>
      <c r="G109" s="428"/>
      <c r="H109" s="81" t="s">
        <v>3419</v>
      </c>
      <c r="I109" s="440" t="s">
        <v>3175</v>
      </c>
      <c r="J109" s="441"/>
      <c r="K109" s="225"/>
    </row>
    <row r="110" spans="2:11">
      <c r="B110" s="173" t="s">
        <v>3420</v>
      </c>
      <c r="C110" s="428" t="s">
        <v>3421</v>
      </c>
      <c r="D110" s="99" t="s">
        <v>3222</v>
      </c>
      <c r="E110" s="99" t="s">
        <v>109</v>
      </c>
      <c r="F110" s="428" t="s">
        <v>3421</v>
      </c>
      <c r="G110" s="428"/>
      <c r="H110" s="81" t="s">
        <v>3422</v>
      </c>
      <c r="I110" s="440" t="s">
        <v>1068</v>
      </c>
      <c r="J110" s="441"/>
      <c r="K110" s="225"/>
    </row>
    <row r="111" spans="2:11" ht="49.5">
      <c r="B111" s="173" t="s">
        <v>3423</v>
      </c>
      <c r="C111" s="428"/>
      <c r="D111" s="99" t="s">
        <v>1386</v>
      </c>
      <c r="E111" s="99" t="s">
        <v>124</v>
      </c>
      <c r="F111" s="428" t="s">
        <v>3424</v>
      </c>
      <c r="G111" s="428"/>
      <c r="H111" s="81" t="s">
        <v>3425</v>
      </c>
      <c r="I111" s="440" t="s">
        <v>3175</v>
      </c>
      <c r="J111" s="441"/>
      <c r="K111" s="225"/>
    </row>
    <row r="112" spans="2:11">
      <c r="B112" s="173" t="s">
        <v>3426</v>
      </c>
      <c r="C112" s="428"/>
      <c r="D112" s="99" t="s">
        <v>3427</v>
      </c>
      <c r="E112" s="99" t="s">
        <v>109</v>
      </c>
      <c r="F112" s="428" t="s">
        <v>3428</v>
      </c>
      <c r="G112" s="428"/>
      <c r="H112" s="81" t="s">
        <v>3429</v>
      </c>
      <c r="I112" s="440" t="s">
        <v>1068</v>
      </c>
      <c r="J112" s="441"/>
      <c r="K112" s="225"/>
    </row>
    <row r="113" spans="2:11" ht="33">
      <c r="B113" s="173" t="s">
        <v>3430</v>
      </c>
      <c r="C113" s="428"/>
      <c r="D113" s="428" t="s">
        <v>3431</v>
      </c>
      <c r="E113" s="99" t="s">
        <v>109</v>
      </c>
      <c r="F113" s="99" t="s">
        <v>3432</v>
      </c>
      <c r="G113" s="99" t="s">
        <v>3367</v>
      </c>
      <c r="H113" s="81" t="s">
        <v>3433</v>
      </c>
      <c r="I113" s="440" t="s">
        <v>1068</v>
      </c>
      <c r="J113" s="441"/>
      <c r="K113" s="225"/>
    </row>
    <row r="114" spans="2:11" ht="49.5">
      <c r="B114" s="173" t="s">
        <v>3434</v>
      </c>
      <c r="C114" s="428"/>
      <c r="D114" s="428"/>
      <c r="E114" s="99" t="s">
        <v>109</v>
      </c>
      <c r="F114" s="428" t="s">
        <v>3435</v>
      </c>
      <c r="G114" s="428"/>
      <c r="H114" s="81" t="s">
        <v>3436</v>
      </c>
      <c r="I114" s="440" t="s">
        <v>1068</v>
      </c>
      <c r="J114" s="441"/>
      <c r="K114" s="225"/>
    </row>
    <row r="115" spans="2:11" ht="49.5">
      <c r="B115" s="173" t="s">
        <v>3437</v>
      </c>
      <c r="C115" s="428"/>
      <c r="D115" s="428"/>
      <c r="E115" s="99" t="s">
        <v>109</v>
      </c>
      <c r="F115" s="99" t="s">
        <v>3438</v>
      </c>
      <c r="G115" s="99" t="s">
        <v>3439</v>
      </c>
      <c r="H115" s="81" t="s">
        <v>3440</v>
      </c>
      <c r="I115" s="440" t="s">
        <v>1068</v>
      </c>
      <c r="J115" s="441"/>
      <c r="K115" s="225"/>
    </row>
    <row r="116" spans="2:11" ht="49.5">
      <c r="B116" s="173" t="s">
        <v>3441</v>
      </c>
      <c r="C116" s="428"/>
      <c r="D116" s="428"/>
      <c r="E116" s="99" t="s">
        <v>109</v>
      </c>
      <c r="F116" s="428" t="s">
        <v>3442</v>
      </c>
      <c r="G116" s="428" t="s">
        <v>3443</v>
      </c>
      <c r="H116" s="81" t="s">
        <v>3444</v>
      </c>
      <c r="I116" s="440" t="s">
        <v>1068</v>
      </c>
      <c r="J116" s="441"/>
      <c r="K116" s="225"/>
    </row>
    <row r="117" spans="2:11">
      <c r="B117" s="173" t="s">
        <v>3445</v>
      </c>
      <c r="C117" s="428"/>
      <c r="D117" s="428"/>
      <c r="E117" s="99" t="s">
        <v>109</v>
      </c>
      <c r="F117" s="428"/>
      <c r="G117" s="428"/>
      <c r="H117" s="81" t="s">
        <v>3446</v>
      </c>
      <c r="I117" s="440" t="s">
        <v>1068</v>
      </c>
      <c r="J117" s="441"/>
      <c r="K117" s="225"/>
    </row>
    <row r="118" spans="2:11">
      <c r="B118" s="173" t="s">
        <v>3447</v>
      </c>
      <c r="C118" s="428"/>
      <c r="D118" s="428"/>
      <c r="E118" s="99" t="s">
        <v>109</v>
      </c>
      <c r="F118" s="428" t="s">
        <v>3448</v>
      </c>
      <c r="G118" s="99" t="s">
        <v>3449</v>
      </c>
      <c r="H118" s="81" t="s">
        <v>3450</v>
      </c>
      <c r="I118" s="440" t="s">
        <v>1068</v>
      </c>
      <c r="J118" s="441"/>
      <c r="K118" s="225"/>
    </row>
    <row r="119" spans="2:11" ht="33">
      <c r="B119" s="173" t="s">
        <v>3451</v>
      </c>
      <c r="C119" s="428"/>
      <c r="D119" s="428"/>
      <c r="E119" s="99" t="s">
        <v>109</v>
      </c>
      <c r="F119" s="428"/>
      <c r="G119" s="99" t="s">
        <v>3452</v>
      </c>
      <c r="H119" s="81" t="s">
        <v>3453</v>
      </c>
      <c r="I119" s="440" t="s">
        <v>1068</v>
      </c>
      <c r="J119" s="441"/>
      <c r="K119" s="225"/>
    </row>
    <row r="120" spans="2:11" ht="49.5">
      <c r="B120" s="173" t="s">
        <v>3454</v>
      </c>
      <c r="C120" s="428"/>
      <c r="D120" s="428"/>
      <c r="E120" s="99" t="s">
        <v>109</v>
      </c>
      <c r="F120" s="99" t="s">
        <v>3455</v>
      </c>
      <c r="G120" s="99" t="s">
        <v>3456</v>
      </c>
      <c r="H120" s="81" t="s">
        <v>3457</v>
      </c>
      <c r="I120" s="440" t="s">
        <v>1068</v>
      </c>
      <c r="J120" s="441"/>
      <c r="K120" s="225"/>
    </row>
    <row r="121" spans="2:11" ht="33">
      <c r="B121" s="173" t="s">
        <v>3458</v>
      </c>
      <c r="C121" s="428"/>
      <c r="D121" s="504" t="s">
        <v>3459</v>
      </c>
      <c r="E121" s="99" t="s">
        <v>109</v>
      </c>
      <c r="F121" s="99" t="s">
        <v>3460</v>
      </c>
      <c r="G121" s="99" t="s">
        <v>3367</v>
      </c>
      <c r="H121" s="81" t="s">
        <v>3461</v>
      </c>
      <c r="I121" s="440" t="s">
        <v>1068</v>
      </c>
      <c r="J121" s="441"/>
      <c r="K121" s="225"/>
    </row>
    <row r="122" spans="2:11" ht="49.5">
      <c r="B122" s="173" t="s">
        <v>3462</v>
      </c>
      <c r="C122" s="428"/>
      <c r="D122" s="504"/>
      <c r="E122" s="99" t="s">
        <v>109</v>
      </c>
      <c r="F122" s="428" t="s">
        <v>3463</v>
      </c>
      <c r="G122" s="428"/>
      <c r="H122" s="81" t="s">
        <v>3464</v>
      </c>
      <c r="I122" s="440" t="s">
        <v>1068</v>
      </c>
      <c r="J122" s="441"/>
      <c r="K122" s="225"/>
    </row>
    <row r="123" spans="2:11" ht="49.5">
      <c r="B123" s="173" t="s">
        <v>3465</v>
      </c>
      <c r="C123" s="428"/>
      <c r="D123" s="504"/>
      <c r="E123" s="99" t="s">
        <v>109</v>
      </c>
      <c r="F123" s="99" t="s">
        <v>3438</v>
      </c>
      <c r="G123" s="99" t="s">
        <v>3439</v>
      </c>
      <c r="H123" s="81" t="s">
        <v>3466</v>
      </c>
      <c r="I123" s="440" t="s">
        <v>1068</v>
      </c>
      <c r="J123" s="441"/>
      <c r="K123" s="225"/>
    </row>
    <row r="124" spans="2:11">
      <c r="B124" s="173" t="s">
        <v>3467</v>
      </c>
      <c r="C124" s="428"/>
      <c r="D124" s="504"/>
      <c r="E124" s="99" t="s">
        <v>109</v>
      </c>
      <c r="F124" s="428" t="s">
        <v>3468</v>
      </c>
      <c r="G124" s="428" t="s">
        <v>3469</v>
      </c>
      <c r="H124" s="81" t="s">
        <v>3470</v>
      </c>
      <c r="I124" s="440" t="s">
        <v>1068</v>
      </c>
      <c r="J124" s="441"/>
      <c r="K124" s="225"/>
    </row>
    <row r="125" spans="2:11">
      <c r="B125" s="173" t="s">
        <v>3471</v>
      </c>
      <c r="C125" s="428"/>
      <c r="D125" s="504"/>
      <c r="E125" s="99" t="s">
        <v>109</v>
      </c>
      <c r="F125" s="428"/>
      <c r="G125" s="428"/>
      <c r="H125" s="81" t="s">
        <v>3472</v>
      </c>
      <c r="I125" s="440" t="s">
        <v>1068</v>
      </c>
      <c r="J125" s="441"/>
      <c r="K125" s="225"/>
    </row>
    <row r="126" spans="2:11">
      <c r="B126" s="173" t="s">
        <v>3473</v>
      </c>
      <c r="C126" s="428"/>
      <c r="D126" s="504"/>
      <c r="E126" s="99" t="s">
        <v>3474</v>
      </c>
      <c r="F126" s="428"/>
      <c r="G126" s="428"/>
      <c r="H126" s="81" t="s">
        <v>3475</v>
      </c>
      <c r="I126" s="440" t="s">
        <v>1068</v>
      </c>
      <c r="J126" s="441"/>
      <c r="K126" s="225"/>
    </row>
    <row r="127" spans="2:11" ht="33">
      <c r="B127" s="173" t="s">
        <v>3476</v>
      </c>
      <c r="C127" s="428"/>
      <c r="D127" s="504"/>
      <c r="E127" s="99" t="s">
        <v>3474</v>
      </c>
      <c r="F127" s="428"/>
      <c r="G127" s="428"/>
      <c r="H127" s="81" t="s">
        <v>3477</v>
      </c>
      <c r="I127" s="440" t="s">
        <v>1068</v>
      </c>
      <c r="J127" s="441"/>
      <c r="K127" s="225"/>
    </row>
    <row r="128" spans="2:11" ht="33">
      <c r="B128" s="173" t="s">
        <v>3478</v>
      </c>
      <c r="C128" s="428"/>
      <c r="D128" s="504"/>
      <c r="E128" s="99" t="s">
        <v>109</v>
      </c>
      <c r="F128" s="428"/>
      <c r="G128" s="428"/>
      <c r="H128" s="81" t="s">
        <v>3479</v>
      </c>
      <c r="I128" s="440" t="s">
        <v>1068</v>
      </c>
      <c r="J128" s="441"/>
      <c r="K128" s="225"/>
    </row>
    <row r="129" spans="2:11" ht="49.5">
      <c r="B129" s="173" t="s">
        <v>3480</v>
      </c>
      <c r="C129" s="428"/>
      <c r="D129" s="504"/>
      <c r="E129" s="99" t="s">
        <v>109</v>
      </c>
      <c r="F129" s="428" t="s">
        <v>3481</v>
      </c>
      <c r="G129" s="99" t="s">
        <v>3482</v>
      </c>
      <c r="H129" s="81" t="s">
        <v>3483</v>
      </c>
      <c r="I129" s="440" t="s">
        <v>1068</v>
      </c>
      <c r="J129" s="441"/>
      <c r="K129" s="225"/>
    </row>
    <row r="130" spans="2:11" ht="49.5">
      <c r="B130" s="173" t="s">
        <v>3484</v>
      </c>
      <c r="C130" s="428"/>
      <c r="D130" s="504"/>
      <c r="E130" s="99" t="s">
        <v>109</v>
      </c>
      <c r="F130" s="428"/>
      <c r="G130" s="99" t="s">
        <v>3485</v>
      </c>
      <c r="H130" s="81" t="s">
        <v>3486</v>
      </c>
      <c r="I130" s="440" t="s">
        <v>1068</v>
      </c>
      <c r="J130" s="441"/>
      <c r="K130" s="225"/>
    </row>
    <row r="131" spans="2:11" ht="49.5">
      <c r="B131" s="173" t="s">
        <v>3487</v>
      </c>
      <c r="C131" s="428"/>
      <c r="D131" s="504"/>
      <c r="E131" s="99" t="s">
        <v>109</v>
      </c>
      <c r="F131" s="99" t="s">
        <v>3488</v>
      </c>
      <c r="G131" s="99" t="s">
        <v>3489</v>
      </c>
      <c r="H131" s="81" t="s">
        <v>3490</v>
      </c>
      <c r="I131" s="440" t="s">
        <v>1068</v>
      </c>
      <c r="J131" s="441"/>
      <c r="K131" s="225"/>
    </row>
    <row r="132" spans="2:11">
      <c r="B132" s="173" t="s">
        <v>3491</v>
      </c>
      <c r="C132" s="428"/>
      <c r="D132" s="428" t="s">
        <v>3492</v>
      </c>
      <c r="E132" s="99" t="s">
        <v>109</v>
      </c>
      <c r="F132" s="99" t="s">
        <v>3493</v>
      </c>
      <c r="G132" s="99" t="s">
        <v>3129</v>
      </c>
      <c r="H132" s="81" t="s">
        <v>3494</v>
      </c>
      <c r="I132" s="440" t="s">
        <v>1068</v>
      </c>
      <c r="J132" s="441"/>
      <c r="K132" s="225"/>
    </row>
    <row r="133" spans="2:11" ht="33">
      <c r="B133" s="173" t="s">
        <v>3495</v>
      </c>
      <c r="C133" s="428"/>
      <c r="D133" s="428"/>
      <c r="E133" s="99" t="s">
        <v>109</v>
      </c>
      <c r="F133" s="428" t="s">
        <v>3496</v>
      </c>
      <c r="G133" s="428"/>
      <c r="H133" s="81" t="s">
        <v>3497</v>
      </c>
      <c r="I133" s="440" t="s">
        <v>1068</v>
      </c>
      <c r="J133" s="441"/>
      <c r="K133" s="225"/>
    </row>
    <row r="134" spans="2:11">
      <c r="B134" s="173" t="s">
        <v>3498</v>
      </c>
      <c r="C134" s="428"/>
      <c r="D134" s="428"/>
      <c r="E134" s="99" t="s">
        <v>109</v>
      </c>
      <c r="F134" s="99" t="s">
        <v>3499</v>
      </c>
      <c r="G134" s="99" t="s">
        <v>3500</v>
      </c>
      <c r="H134" s="81" t="s">
        <v>3501</v>
      </c>
      <c r="I134" s="440" t="s">
        <v>1068</v>
      </c>
      <c r="J134" s="441"/>
      <c r="K134" s="225"/>
    </row>
    <row r="135" spans="2:11">
      <c r="B135" s="173" t="s">
        <v>3502</v>
      </c>
      <c r="C135" s="428"/>
      <c r="D135" s="428"/>
      <c r="E135" s="99" t="s">
        <v>109</v>
      </c>
      <c r="F135" s="99" t="s">
        <v>3503</v>
      </c>
      <c r="G135" s="99">
        <v>250</v>
      </c>
      <c r="H135" s="81" t="s">
        <v>3504</v>
      </c>
      <c r="I135" s="440" t="s">
        <v>1068</v>
      </c>
      <c r="J135" s="441"/>
      <c r="K135" s="225"/>
    </row>
    <row r="136" spans="2:11">
      <c r="B136" s="173" t="s">
        <v>3505</v>
      </c>
      <c r="C136" s="428"/>
      <c r="D136" s="428"/>
      <c r="E136" s="99" t="s">
        <v>109</v>
      </c>
      <c r="F136" s="99" t="s">
        <v>3506</v>
      </c>
      <c r="G136" s="99">
        <v>200</v>
      </c>
      <c r="H136" s="81" t="s">
        <v>3504</v>
      </c>
      <c r="I136" s="440" t="s">
        <v>1068</v>
      </c>
      <c r="J136" s="441"/>
      <c r="K136" s="225"/>
    </row>
    <row r="137" spans="2:11">
      <c r="B137" s="173" t="s">
        <v>3507</v>
      </c>
      <c r="C137" s="428"/>
      <c r="D137" s="428"/>
      <c r="E137" s="99" t="s">
        <v>109</v>
      </c>
      <c r="F137" s="99" t="s">
        <v>3508</v>
      </c>
      <c r="G137" s="99">
        <v>150</v>
      </c>
      <c r="H137" s="81" t="s">
        <v>3504</v>
      </c>
      <c r="I137" s="440" t="s">
        <v>1068</v>
      </c>
      <c r="J137" s="441"/>
      <c r="K137" s="225"/>
    </row>
    <row r="138" spans="2:11">
      <c r="B138" s="173" t="s">
        <v>3509</v>
      </c>
      <c r="C138" s="428"/>
      <c r="D138" s="428"/>
      <c r="E138" s="99" t="s">
        <v>109</v>
      </c>
      <c r="F138" s="99" t="s">
        <v>3510</v>
      </c>
      <c r="G138" s="99">
        <v>100</v>
      </c>
      <c r="H138" s="81" t="s">
        <v>3504</v>
      </c>
      <c r="I138" s="440" t="s">
        <v>1068</v>
      </c>
      <c r="J138" s="441"/>
      <c r="K138" s="225"/>
    </row>
    <row r="139" spans="2:11">
      <c r="B139" s="173" t="s">
        <v>3511</v>
      </c>
      <c r="C139" s="428"/>
      <c r="D139" s="428"/>
      <c r="E139" s="99" t="s">
        <v>109</v>
      </c>
      <c r="F139" s="99" t="s">
        <v>3512</v>
      </c>
      <c r="G139" s="99">
        <v>50</v>
      </c>
      <c r="H139" s="81" t="s">
        <v>3504</v>
      </c>
      <c r="I139" s="440" t="s">
        <v>1068</v>
      </c>
      <c r="J139" s="441"/>
      <c r="K139" s="225"/>
    </row>
    <row r="140" spans="2:11" ht="49.5">
      <c r="B140" s="173" t="s">
        <v>3513</v>
      </c>
      <c r="C140" s="428"/>
      <c r="D140" s="428"/>
      <c r="E140" s="99" t="s">
        <v>109</v>
      </c>
      <c r="F140" s="99" t="s">
        <v>3514</v>
      </c>
      <c r="G140" s="99" t="s">
        <v>3515</v>
      </c>
      <c r="H140" s="81" t="s">
        <v>3516</v>
      </c>
      <c r="I140" s="440" t="s">
        <v>1068</v>
      </c>
      <c r="J140" s="441"/>
      <c r="K140" s="225"/>
    </row>
    <row r="141" spans="2:11">
      <c r="B141" s="173" t="s">
        <v>3517</v>
      </c>
      <c r="C141" s="428" t="s">
        <v>3518</v>
      </c>
      <c r="D141" s="99" t="s">
        <v>3222</v>
      </c>
      <c r="E141" s="99" t="s">
        <v>109</v>
      </c>
      <c r="F141" s="428" t="s">
        <v>3519</v>
      </c>
      <c r="G141" s="428"/>
      <c r="H141" s="81" t="s">
        <v>3520</v>
      </c>
      <c r="I141" s="440" t="s">
        <v>1068</v>
      </c>
      <c r="J141" s="441"/>
      <c r="K141" s="225"/>
    </row>
    <row r="142" spans="2:11" ht="49.5">
      <c r="B142" s="173" t="s">
        <v>3521</v>
      </c>
      <c r="C142" s="428"/>
      <c r="D142" s="99" t="s">
        <v>1386</v>
      </c>
      <c r="E142" s="99" t="s">
        <v>124</v>
      </c>
      <c r="F142" s="428" t="s">
        <v>3522</v>
      </c>
      <c r="G142" s="428"/>
      <c r="H142" s="80" t="s">
        <v>3523</v>
      </c>
      <c r="I142" s="440" t="s">
        <v>3175</v>
      </c>
      <c r="J142" s="441"/>
      <c r="K142" s="225"/>
    </row>
    <row r="143" spans="2:11">
      <c r="B143" s="173" t="s">
        <v>3524</v>
      </c>
      <c r="C143" s="428"/>
      <c r="D143" s="99" t="s">
        <v>3525</v>
      </c>
      <c r="E143" s="99" t="s">
        <v>109</v>
      </c>
      <c r="F143" s="428" t="s">
        <v>3126</v>
      </c>
      <c r="G143" s="428"/>
      <c r="H143" s="81" t="s">
        <v>3429</v>
      </c>
      <c r="I143" s="440" t="s">
        <v>1068</v>
      </c>
      <c r="J143" s="441"/>
      <c r="K143" s="225"/>
    </row>
    <row r="144" spans="2:11">
      <c r="B144" s="173" t="s">
        <v>3526</v>
      </c>
      <c r="C144" s="428"/>
      <c r="D144" s="428" t="s">
        <v>3185</v>
      </c>
      <c r="E144" s="99" t="s">
        <v>109</v>
      </c>
      <c r="F144" s="428" t="s">
        <v>3184</v>
      </c>
      <c r="G144" s="428"/>
      <c r="H144" s="81" t="s">
        <v>3527</v>
      </c>
      <c r="I144" s="440" t="s">
        <v>1068</v>
      </c>
      <c r="J144" s="441"/>
      <c r="K144" s="225"/>
    </row>
    <row r="145" spans="2:11" ht="115.5">
      <c r="B145" s="173" t="s">
        <v>3528</v>
      </c>
      <c r="C145" s="428"/>
      <c r="D145" s="428"/>
      <c r="E145" s="99" t="s">
        <v>109</v>
      </c>
      <c r="F145" s="428" t="s">
        <v>3529</v>
      </c>
      <c r="G145" s="428"/>
      <c r="H145" s="80" t="s">
        <v>3530</v>
      </c>
      <c r="I145" s="440" t="s">
        <v>1068</v>
      </c>
      <c r="J145" s="441"/>
      <c r="K145" s="225"/>
    </row>
    <row r="146" spans="2:11">
      <c r="B146" s="173" t="s">
        <v>3531</v>
      </c>
      <c r="C146" s="428" t="s">
        <v>3532</v>
      </c>
      <c r="D146" s="99" t="s">
        <v>3222</v>
      </c>
      <c r="E146" s="99" t="s">
        <v>109</v>
      </c>
      <c r="F146" s="428" t="s">
        <v>3532</v>
      </c>
      <c r="G146" s="428"/>
      <c r="H146" s="81" t="s">
        <v>3533</v>
      </c>
      <c r="I146" s="440" t="s">
        <v>1068</v>
      </c>
      <c r="J146" s="441"/>
      <c r="K146" s="225"/>
    </row>
    <row r="147" spans="2:11">
      <c r="B147" s="173" t="s">
        <v>3534</v>
      </c>
      <c r="C147" s="428"/>
      <c r="D147" s="99" t="s">
        <v>1386</v>
      </c>
      <c r="E147" s="99" t="s">
        <v>124</v>
      </c>
      <c r="F147" s="428" t="s">
        <v>3535</v>
      </c>
      <c r="G147" s="428"/>
      <c r="H147" s="81" t="s">
        <v>3536</v>
      </c>
      <c r="I147" s="440" t="s">
        <v>3175</v>
      </c>
      <c r="J147" s="441"/>
      <c r="K147" s="225"/>
    </row>
    <row r="148" spans="2:11">
      <c r="B148" s="173" t="s">
        <v>3537</v>
      </c>
      <c r="C148" s="428"/>
      <c r="D148" s="428" t="s">
        <v>3538</v>
      </c>
      <c r="E148" s="99" t="s">
        <v>124</v>
      </c>
      <c r="F148" s="99" t="s">
        <v>3539</v>
      </c>
      <c r="G148" s="99" t="s">
        <v>3540</v>
      </c>
      <c r="H148" s="81" t="s">
        <v>3541</v>
      </c>
      <c r="I148" s="440" t="s">
        <v>3175</v>
      </c>
      <c r="J148" s="441"/>
      <c r="K148" s="225"/>
    </row>
    <row r="149" spans="2:11">
      <c r="B149" s="173" t="s">
        <v>3542</v>
      </c>
      <c r="C149" s="428"/>
      <c r="D149" s="428"/>
      <c r="E149" s="99" t="s">
        <v>124</v>
      </c>
      <c r="F149" s="428" t="s">
        <v>3543</v>
      </c>
      <c r="G149" s="99" t="s">
        <v>3544</v>
      </c>
      <c r="H149" s="81" t="s">
        <v>3541</v>
      </c>
      <c r="I149" s="440" t="s">
        <v>3175</v>
      </c>
      <c r="J149" s="441"/>
      <c r="K149" s="225"/>
    </row>
    <row r="150" spans="2:11" ht="33">
      <c r="B150" s="173" t="s">
        <v>3545</v>
      </c>
      <c r="C150" s="428"/>
      <c r="D150" s="428"/>
      <c r="E150" s="99" t="s">
        <v>124</v>
      </c>
      <c r="F150" s="428"/>
      <c r="G150" s="99" t="s">
        <v>3540</v>
      </c>
      <c r="H150" s="80" t="s">
        <v>3546</v>
      </c>
      <c r="I150" s="440" t="s">
        <v>3175</v>
      </c>
      <c r="J150" s="441"/>
      <c r="K150" s="225"/>
    </row>
    <row r="151" spans="2:11">
      <c r="B151" s="173" t="s">
        <v>3547</v>
      </c>
      <c r="C151" s="428" t="s">
        <v>3548</v>
      </c>
      <c r="D151" s="99" t="s">
        <v>3222</v>
      </c>
      <c r="E151" s="99" t="s">
        <v>109</v>
      </c>
      <c r="F151" s="428" t="s">
        <v>3548</v>
      </c>
      <c r="G151" s="428"/>
      <c r="H151" s="81" t="s">
        <v>3549</v>
      </c>
      <c r="I151" s="440" t="s">
        <v>1068</v>
      </c>
      <c r="J151" s="441"/>
      <c r="K151" s="225"/>
    </row>
    <row r="152" spans="2:11" ht="49.5">
      <c r="B152" s="173" t="s">
        <v>3550</v>
      </c>
      <c r="C152" s="428"/>
      <c r="D152" s="99" t="s">
        <v>1386</v>
      </c>
      <c r="E152" s="99" t="s">
        <v>124</v>
      </c>
      <c r="F152" s="428" t="s">
        <v>3522</v>
      </c>
      <c r="G152" s="428"/>
      <c r="H152" s="80" t="s">
        <v>3523</v>
      </c>
      <c r="I152" s="440" t="s">
        <v>3175</v>
      </c>
      <c r="J152" s="441"/>
      <c r="K152" s="225"/>
    </row>
    <row r="153" spans="2:11">
      <c r="B153" s="173" t="s">
        <v>3551</v>
      </c>
      <c r="C153" s="428"/>
      <c r="D153" s="99" t="s">
        <v>3525</v>
      </c>
      <c r="E153" s="99" t="s">
        <v>109</v>
      </c>
      <c r="F153" s="428" t="s">
        <v>3126</v>
      </c>
      <c r="G153" s="428"/>
      <c r="H153" s="81" t="s">
        <v>3429</v>
      </c>
      <c r="I153" s="440" t="s">
        <v>1068</v>
      </c>
      <c r="J153" s="441"/>
      <c r="K153" s="225"/>
    </row>
    <row r="154" spans="2:11">
      <c r="B154" s="173" t="s">
        <v>3552</v>
      </c>
      <c r="C154" s="428"/>
      <c r="D154" s="428" t="s">
        <v>3185</v>
      </c>
      <c r="E154" s="99" t="s">
        <v>109</v>
      </c>
      <c r="F154" s="428" t="s">
        <v>3184</v>
      </c>
      <c r="G154" s="428"/>
      <c r="H154" s="81" t="s">
        <v>3527</v>
      </c>
      <c r="I154" s="440" t="s">
        <v>1068</v>
      </c>
      <c r="J154" s="441"/>
      <c r="K154" s="225"/>
    </row>
    <row r="155" spans="2:11" ht="33">
      <c r="B155" s="173" t="s">
        <v>3553</v>
      </c>
      <c r="C155" s="428"/>
      <c r="D155" s="428"/>
      <c r="E155" s="99" t="s">
        <v>109</v>
      </c>
      <c r="F155" s="428" t="s">
        <v>3529</v>
      </c>
      <c r="G155" s="428"/>
      <c r="H155" s="80" t="s">
        <v>3554</v>
      </c>
      <c r="I155" s="440" t="s">
        <v>1068</v>
      </c>
      <c r="J155" s="441"/>
      <c r="K155" s="225"/>
    </row>
    <row r="156" spans="2:11">
      <c r="B156" s="173" t="s">
        <v>3555</v>
      </c>
      <c r="C156" s="428" t="s">
        <v>3556</v>
      </c>
      <c r="D156" s="99" t="s">
        <v>3222</v>
      </c>
      <c r="E156" s="99" t="s">
        <v>109</v>
      </c>
      <c r="F156" s="428" t="s">
        <v>3556</v>
      </c>
      <c r="G156" s="428"/>
      <c r="H156" s="81" t="s">
        <v>3557</v>
      </c>
      <c r="I156" s="440" t="s">
        <v>1068</v>
      </c>
      <c r="J156" s="441"/>
      <c r="K156" s="225"/>
    </row>
    <row r="157" spans="2:11" ht="49.5">
      <c r="B157" s="173" t="s">
        <v>3558</v>
      </c>
      <c r="C157" s="428"/>
      <c r="D157" s="99" t="s">
        <v>1386</v>
      </c>
      <c r="E157" s="99" t="s">
        <v>124</v>
      </c>
      <c r="F157" s="428" t="s">
        <v>3559</v>
      </c>
      <c r="G157" s="428"/>
      <c r="H157" s="80" t="s">
        <v>3523</v>
      </c>
      <c r="I157" s="440" t="s">
        <v>3175</v>
      </c>
      <c r="J157" s="441"/>
      <c r="K157" s="225"/>
    </row>
    <row r="158" spans="2:11">
      <c r="B158" s="173" t="s">
        <v>3560</v>
      </c>
      <c r="C158" s="428"/>
      <c r="D158" s="99" t="s">
        <v>3525</v>
      </c>
      <c r="E158" s="99" t="s">
        <v>124</v>
      </c>
      <c r="F158" s="428" t="s">
        <v>3126</v>
      </c>
      <c r="G158" s="428"/>
      <c r="H158" s="81" t="s">
        <v>3429</v>
      </c>
      <c r="I158" s="440" t="s">
        <v>3175</v>
      </c>
      <c r="J158" s="441"/>
      <c r="K158" s="225"/>
    </row>
    <row r="159" spans="2:11">
      <c r="B159" s="173" t="s">
        <v>3561</v>
      </c>
      <c r="C159" s="428"/>
      <c r="D159" s="428" t="s">
        <v>3185</v>
      </c>
      <c r="E159" s="99" t="s">
        <v>124</v>
      </c>
      <c r="F159" s="428" t="s">
        <v>3184</v>
      </c>
      <c r="G159" s="428"/>
      <c r="H159" s="81" t="s">
        <v>3527</v>
      </c>
      <c r="I159" s="440" t="s">
        <v>3175</v>
      </c>
      <c r="J159" s="441"/>
      <c r="K159" s="225"/>
    </row>
    <row r="160" spans="2:11" ht="33">
      <c r="B160" s="173" t="s">
        <v>3562</v>
      </c>
      <c r="C160" s="428"/>
      <c r="D160" s="428"/>
      <c r="E160" s="99" t="s">
        <v>109</v>
      </c>
      <c r="F160" s="428" t="s">
        <v>3529</v>
      </c>
      <c r="G160" s="428"/>
      <c r="H160" s="80" t="s">
        <v>3563</v>
      </c>
      <c r="I160" s="440" t="s">
        <v>1068</v>
      </c>
      <c r="J160" s="441"/>
      <c r="K160" s="225"/>
    </row>
    <row r="161" spans="2:11">
      <c r="B161" s="173" t="s">
        <v>3564</v>
      </c>
      <c r="C161" s="428" t="s">
        <v>3565</v>
      </c>
      <c r="D161" s="99" t="s">
        <v>3222</v>
      </c>
      <c r="E161" s="99" t="s">
        <v>109</v>
      </c>
      <c r="F161" s="428" t="s">
        <v>3565</v>
      </c>
      <c r="G161" s="428"/>
      <c r="H161" s="81" t="s">
        <v>3566</v>
      </c>
      <c r="I161" s="440" t="s">
        <v>1068</v>
      </c>
      <c r="J161" s="441"/>
      <c r="K161" s="225"/>
    </row>
    <row r="162" spans="2:11" ht="49.5">
      <c r="B162" s="173" t="s">
        <v>3567</v>
      </c>
      <c r="C162" s="428"/>
      <c r="D162" s="99" t="s">
        <v>1386</v>
      </c>
      <c r="E162" s="99" t="s">
        <v>124</v>
      </c>
      <c r="F162" s="428" t="s">
        <v>3568</v>
      </c>
      <c r="G162" s="428"/>
      <c r="H162" s="80" t="s">
        <v>3569</v>
      </c>
      <c r="I162" s="440" t="s">
        <v>3175</v>
      </c>
      <c r="J162" s="441"/>
      <c r="K162" s="225"/>
    </row>
    <row r="163" spans="2:11">
      <c r="B163" s="173" t="s">
        <v>3570</v>
      </c>
      <c r="C163" s="428"/>
      <c r="D163" s="428" t="s">
        <v>3185</v>
      </c>
      <c r="E163" s="99" t="s">
        <v>124</v>
      </c>
      <c r="F163" s="428" t="s">
        <v>3184</v>
      </c>
      <c r="G163" s="428"/>
      <c r="H163" s="81" t="s">
        <v>3527</v>
      </c>
      <c r="I163" s="440" t="s">
        <v>3175</v>
      </c>
      <c r="J163" s="441"/>
      <c r="K163" s="225"/>
    </row>
    <row r="164" spans="2:11" ht="33">
      <c r="B164" s="173" t="s">
        <v>3571</v>
      </c>
      <c r="C164" s="428"/>
      <c r="D164" s="428"/>
      <c r="E164" s="99" t="s">
        <v>124</v>
      </c>
      <c r="F164" s="428" t="s">
        <v>3529</v>
      </c>
      <c r="G164" s="428"/>
      <c r="H164" s="80" t="s">
        <v>3572</v>
      </c>
      <c r="I164" s="440" t="s">
        <v>3175</v>
      </c>
      <c r="J164" s="441"/>
      <c r="K164" s="225"/>
    </row>
    <row r="165" spans="2:11">
      <c r="B165" s="173" t="s">
        <v>3573</v>
      </c>
      <c r="C165" s="428"/>
      <c r="D165" s="99" t="s">
        <v>3525</v>
      </c>
      <c r="E165" s="99" t="s">
        <v>124</v>
      </c>
      <c r="F165" s="428" t="s">
        <v>3126</v>
      </c>
      <c r="G165" s="428"/>
      <c r="H165" s="81" t="s">
        <v>3429</v>
      </c>
      <c r="I165" s="440" t="s">
        <v>3175</v>
      </c>
      <c r="J165" s="441"/>
      <c r="K165" s="225"/>
    </row>
    <row r="166" spans="2:11">
      <c r="B166" s="173" t="s">
        <v>3574</v>
      </c>
      <c r="C166" s="99"/>
      <c r="D166" s="99"/>
      <c r="E166" s="99" t="s">
        <v>124</v>
      </c>
      <c r="F166" s="99" t="s">
        <v>3184</v>
      </c>
      <c r="G166" s="99"/>
      <c r="H166" s="81" t="s">
        <v>3527</v>
      </c>
      <c r="I166" s="440" t="s">
        <v>3175</v>
      </c>
      <c r="J166" s="441"/>
      <c r="K166" s="225"/>
    </row>
    <row r="167" spans="2:11">
      <c r="B167" s="173" t="s">
        <v>3575</v>
      </c>
      <c r="C167" s="428" t="s">
        <v>3576</v>
      </c>
      <c r="D167" s="99" t="s">
        <v>3222</v>
      </c>
      <c r="E167" s="99" t="s">
        <v>109</v>
      </c>
      <c r="F167" s="428" t="s">
        <v>3576</v>
      </c>
      <c r="G167" s="428"/>
      <c r="H167" s="81" t="s">
        <v>3577</v>
      </c>
      <c r="I167" s="440" t="s">
        <v>1068</v>
      </c>
      <c r="J167" s="441"/>
      <c r="K167" s="225"/>
    </row>
    <row r="168" spans="2:11" ht="33">
      <c r="B168" s="173" t="s">
        <v>3578</v>
      </c>
      <c r="C168" s="428"/>
      <c r="D168" s="99" t="s">
        <v>1386</v>
      </c>
      <c r="E168" s="99" t="s">
        <v>124</v>
      </c>
      <c r="F168" s="428" t="s">
        <v>3568</v>
      </c>
      <c r="G168" s="428"/>
      <c r="H168" s="80" t="s">
        <v>3579</v>
      </c>
      <c r="I168" s="440" t="s">
        <v>3175</v>
      </c>
      <c r="J168" s="441"/>
      <c r="K168" s="225"/>
    </row>
    <row r="169" spans="2:11">
      <c r="B169" s="173" t="s">
        <v>3580</v>
      </c>
      <c r="C169" s="428"/>
      <c r="D169" s="99" t="s">
        <v>3525</v>
      </c>
      <c r="E169" s="99" t="s">
        <v>109</v>
      </c>
      <c r="F169" s="428" t="s">
        <v>3126</v>
      </c>
      <c r="G169" s="428"/>
      <c r="H169" s="81" t="s">
        <v>3429</v>
      </c>
      <c r="I169" s="440" t="s">
        <v>1068</v>
      </c>
      <c r="J169" s="441"/>
      <c r="K169" s="225"/>
    </row>
    <row r="170" spans="2:11">
      <c r="B170" s="173" t="s">
        <v>3581</v>
      </c>
      <c r="C170" s="428" t="s">
        <v>3582</v>
      </c>
      <c r="D170" s="99" t="s">
        <v>3222</v>
      </c>
      <c r="E170" s="99" t="s">
        <v>109</v>
      </c>
      <c r="F170" s="428" t="s">
        <v>3582</v>
      </c>
      <c r="G170" s="428"/>
      <c r="H170" s="81" t="s">
        <v>3583</v>
      </c>
      <c r="I170" s="440" t="s">
        <v>1068</v>
      </c>
      <c r="J170" s="441"/>
      <c r="K170" s="225"/>
    </row>
    <row r="171" spans="2:11" ht="49.5">
      <c r="B171" s="173" t="s">
        <v>3584</v>
      </c>
      <c r="C171" s="428"/>
      <c r="D171" s="99" t="s">
        <v>1386</v>
      </c>
      <c r="E171" s="99" t="s">
        <v>124</v>
      </c>
      <c r="F171" s="428" t="s">
        <v>3585</v>
      </c>
      <c r="G171" s="428"/>
      <c r="H171" s="80" t="s">
        <v>3586</v>
      </c>
      <c r="I171" s="440" t="s">
        <v>3175</v>
      </c>
      <c r="J171" s="441"/>
      <c r="K171" s="225"/>
    </row>
    <row r="172" spans="2:11">
      <c r="B172" s="173" t="s">
        <v>3587</v>
      </c>
      <c r="C172" s="428"/>
      <c r="D172" s="428" t="s">
        <v>3588</v>
      </c>
      <c r="E172" s="99" t="s">
        <v>124</v>
      </c>
      <c r="F172" s="99" t="s">
        <v>3589</v>
      </c>
      <c r="G172" s="99" t="s">
        <v>3129</v>
      </c>
      <c r="H172" s="81" t="s">
        <v>3590</v>
      </c>
      <c r="I172" s="440" t="s">
        <v>3175</v>
      </c>
      <c r="J172" s="441"/>
      <c r="K172" s="225"/>
    </row>
    <row r="173" spans="2:11">
      <c r="B173" s="173" t="s">
        <v>3591</v>
      </c>
      <c r="C173" s="428"/>
      <c r="D173" s="428"/>
      <c r="E173" s="99" t="s">
        <v>124</v>
      </c>
      <c r="F173" s="428" t="s">
        <v>3592</v>
      </c>
      <c r="G173" s="99" t="s">
        <v>3593</v>
      </c>
      <c r="H173" s="81" t="s">
        <v>3594</v>
      </c>
      <c r="I173" s="440" t="s">
        <v>3175</v>
      </c>
      <c r="J173" s="441"/>
      <c r="K173" s="225"/>
    </row>
    <row r="174" spans="2:11" ht="49.5">
      <c r="B174" s="173" t="s">
        <v>3595</v>
      </c>
      <c r="C174" s="428"/>
      <c r="D174" s="428"/>
      <c r="E174" s="99" t="s">
        <v>124</v>
      </c>
      <c r="F174" s="428"/>
      <c r="G174" s="428" t="s">
        <v>3596</v>
      </c>
      <c r="H174" s="80" t="s">
        <v>3597</v>
      </c>
      <c r="I174" s="440" t="s">
        <v>3175</v>
      </c>
      <c r="J174" s="441"/>
      <c r="K174" s="225"/>
    </row>
    <row r="175" spans="2:11" ht="49.5">
      <c r="B175" s="173" t="s">
        <v>3598</v>
      </c>
      <c r="C175" s="428"/>
      <c r="D175" s="428"/>
      <c r="E175" s="99" t="s">
        <v>124</v>
      </c>
      <c r="F175" s="428"/>
      <c r="G175" s="428"/>
      <c r="H175" s="80" t="s">
        <v>3599</v>
      </c>
      <c r="I175" s="440" t="s">
        <v>3175</v>
      </c>
      <c r="J175" s="441"/>
      <c r="K175" s="225"/>
    </row>
    <row r="176" spans="2:11">
      <c r="B176" s="173" t="s">
        <v>3600</v>
      </c>
      <c r="C176" s="428"/>
      <c r="D176" s="428"/>
      <c r="E176" s="99" t="s">
        <v>124</v>
      </c>
      <c r="F176" s="428"/>
      <c r="G176" s="428" t="s">
        <v>3601</v>
      </c>
      <c r="H176" s="81" t="s">
        <v>3602</v>
      </c>
      <c r="I176" s="440" t="s">
        <v>3175</v>
      </c>
      <c r="J176" s="441"/>
      <c r="K176" s="225"/>
    </row>
    <row r="177" spans="2:11">
      <c r="B177" s="173" t="s">
        <v>3603</v>
      </c>
      <c r="C177" s="428"/>
      <c r="D177" s="428"/>
      <c r="E177" s="99" t="s">
        <v>124</v>
      </c>
      <c r="F177" s="428"/>
      <c r="G177" s="428"/>
      <c r="H177" s="81" t="s">
        <v>3604</v>
      </c>
      <c r="I177" s="440" t="s">
        <v>3175</v>
      </c>
      <c r="J177" s="441"/>
      <c r="K177" s="225"/>
    </row>
    <row r="178" spans="2:11" ht="33">
      <c r="B178" s="173"/>
      <c r="C178" s="428"/>
      <c r="D178" s="428"/>
      <c r="E178" s="99" t="s">
        <v>3361</v>
      </c>
      <c r="F178" s="428"/>
      <c r="G178" s="428"/>
      <c r="H178" s="81" t="s">
        <v>3605</v>
      </c>
      <c r="I178" s="440" t="s">
        <v>241</v>
      </c>
      <c r="J178" s="441"/>
      <c r="K178" s="225" t="s">
        <v>3606</v>
      </c>
    </row>
    <row r="179" spans="2:11" ht="33">
      <c r="B179" s="173" t="s">
        <v>3607</v>
      </c>
      <c r="C179" s="428"/>
      <c r="D179" s="428"/>
      <c r="E179" s="99" t="s">
        <v>109</v>
      </c>
      <c r="F179" s="428"/>
      <c r="G179" s="428"/>
      <c r="H179" s="81" t="s">
        <v>3608</v>
      </c>
      <c r="I179" s="440" t="s">
        <v>1068</v>
      </c>
      <c r="J179" s="441"/>
      <c r="K179" s="225"/>
    </row>
    <row r="180" spans="2:11">
      <c r="B180" s="173" t="s">
        <v>3609</v>
      </c>
      <c r="C180" s="428"/>
      <c r="D180" s="428"/>
      <c r="E180" s="99" t="s">
        <v>109</v>
      </c>
      <c r="F180" s="428"/>
      <c r="G180" s="99" t="s">
        <v>3278</v>
      </c>
      <c r="H180" s="81" t="s">
        <v>3610</v>
      </c>
      <c r="I180" s="440" t="s">
        <v>1068</v>
      </c>
      <c r="J180" s="441"/>
      <c r="K180" s="225"/>
    </row>
    <row r="181" spans="2:11">
      <c r="B181" s="173" t="s">
        <v>3611</v>
      </c>
      <c r="C181" s="428" t="s">
        <v>3612</v>
      </c>
      <c r="D181" s="99" t="s">
        <v>3222</v>
      </c>
      <c r="E181" s="99" t="s">
        <v>109</v>
      </c>
      <c r="F181" s="428" t="s">
        <v>3612</v>
      </c>
      <c r="G181" s="428"/>
      <c r="H181" s="81" t="s">
        <v>3613</v>
      </c>
      <c r="I181" s="440" t="s">
        <v>1068</v>
      </c>
      <c r="J181" s="441"/>
      <c r="K181" s="225"/>
    </row>
    <row r="182" spans="2:11" ht="49.5">
      <c r="B182" s="173" t="s">
        <v>3614</v>
      </c>
      <c r="C182" s="428"/>
      <c r="D182" s="99" t="s">
        <v>1386</v>
      </c>
      <c r="E182" s="99" t="s">
        <v>124</v>
      </c>
      <c r="F182" s="428" t="s">
        <v>3568</v>
      </c>
      <c r="G182" s="428"/>
      <c r="H182" s="80" t="s">
        <v>3615</v>
      </c>
      <c r="I182" s="440" t="s">
        <v>71</v>
      </c>
      <c r="J182" s="441"/>
      <c r="K182" s="225"/>
    </row>
    <row r="183" spans="2:11">
      <c r="B183" s="173" t="s">
        <v>3616</v>
      </c>
      <c r="C183" s="428"/>
      <c r="D183" s="99" t="s">
        <v>3525</v>
      </c>
      <c r="E183" s="99" t="s">
        <v>109</v>
      </c>
      <c r="F183" s="428" t="s">
        <v>3126</v>
      </c>
      <c r="G183" s="428"/>
      <c r="H183" s="81" t="s">
        <v>3429</v>
      </c>
      <c r="I183" s="440" t="s">
        <v>1068</v>
      </c>
      <c r="J183" s="441"/>
      <c r="K183" s="225"/>
    </row>
    <row r="184" spans="2:11">
      <c r="B184" s="173" t="s">
        <v>3617</v>
      </c>
      <c r="C184" s="428" t="s">
        <v>3618</v>
      </c>
      <c r="D184" s="99" t="s">
        <v>3222</v>
      </c>
      <c r="E184" s="99" t="s">
        <v>109</v>
      </c>
      <c r="F184" s="428" t="s">
        <v>3618</v>
      </c>
      <c r="G184" s="428"/>
      <c r="H184" s="81" t="s">
        <v>3619</v>
      </c>
      <c r="I184" s="440" t="s">
        <v>1068</v>
      </c>
      <c r="J184" s="441"/>
      <c r="K184" s="225"/>
    </row>
    <row r="185" spans="2:11" ht="49.5">
      <c r="B185" s="173" t="s">
        <v>3620</v>
      </c>
      <c r="C185" s="428"/>
      <c r="D185" s="99" t="s">
        <v>1386</v>
      </c>
      <c r="E185" s="99" t="s">
        <v>124</v>
      </c>
      <c r="F185" s="428" t="s">
        <v>3559</v>
      </c>
      <c r="G185" s="428"/>
      <c r="H185" s="80" t="s">
        <v>3621</v>
      </c>
      <c r="I185" s="440" t="s">
        <v>71</v>
      </c>
      <c r="J185" s="441"/>
      <c r="K185" s="225"/>
    </row>
    <row r="186" spans="2:11">
      <c r="B186" s="173" t="s">
        <v>3622</v>
      </c>
      <c r="C186" s="428"/>
      <c r="D186" s="99" t="s">
        <v>3525</v>
      </c>
      <c r="E186" s="99" t="s">
        <v>109</v>
      </c>
      <c r="F186" s="428" t="s">
        <v>3126</v>
      </c>
      <c r="G186" s="428"/>
      <c r="H186" s="81" t="s">
        <v>3429</v>
      </c>
      <c r="I186" s="440"/>
      <c r="J186" s="441"/>
      <c r="K186" s="225"/>
    </row>
    <row r="187" spans="2:11">
      <c r="B187" s="173" t="s">
        <v>3623</v>
      </c>
      <c r="C187" s="428"/>
      <c r="D187" s="428" t="s">
        <v>3185</v>
      </c>
      <c r="E187" s="99" t="s">
        <v>124</v>
      </c>
      <c r="F187" s="428" t="s">
        <v>3184</v>
      </c>
      <c r="G187" s="428"/>
      <c r="H187" s="81" t="s">
        <v>3527</v>
      </c>
      <c r="I187" s="440" t="s">
        <v>71</v>
      </c>
      <c r="J187" s="441"/>
      <c r="K187" s="225"/>
    </row>
    <row r="188" spans="2:11" ht="49.5">
      <c r="B188" s="173" t="s">
        <v>3624</v>
      </c>
      <c r="C188" s="428"/>
      <c r="D188" s="428"/>
      <c r="E188" s="99" t="s">
        <v>124</v>
      </c>
      <c r="F188" s="428" t="s">
        <v>3193</v>
      </c>
      <c r="G188" s="428"/>
      <c r="H188" s="80" t="s">
        <v>3625</v>
      </c>
      <c r="I188" s="440" t="s">
        <v>71</v>
      </c>
      <c r="J188" s="441"/>
      <c r="K188" s="225"/>
    </row>
    <row r="189" spans="2:11">
      <c r="B189" s="173" t="s">
        <v>3626</v>
      </c>
      <c r="C189" s="428" t="s">
        <v>3627</v>
      </c>
      <c r="D189" s="99" t="s">
        <v>3222</v>
      </c>
      <c r="E189" s="99" t="s">
        <v>109</v>
      </c>
      <c r="F189" s="428" t="s">
        <v>3628</v>
      </c>
      <c r="G189" s="428"/>
      <c r="H189" s="81" t="s">
        <v>3629</v>
      </c>
      <c r="I189" s="440" t="s">
        <v>1068</v>
      </c>
      <c r="J189" s="441"/>
      <c r="K189" s="225"/>
    </row>
    <row r="190" spans="2:11">
      <c r="B190" s="173" t="s">
        <v>3630</v>
      </c>
      <c r="C190" s="428"/>
      <c r="D190" s="99" t="s">
        <v>1386</v>
      </c>
      <c r="E190" s="99" t="s">
        <v>124</v>
      </c>
      <c r="F190" s="428" t="s">
        <v>3631</v>
      </c>
      <c r="G190" s="428"/>
      <c r="H190" s="81" t="s">
        <v>3536</v>
      </c>
      <c r="I190" s="440" t="s">
        <v>71</v>
      </c>
      <c r="J190" s="441"/>
      <c r="K190" s="225"/>
    </row>
    <row r="191" spans="2:11">
      <c r="B191" s="173" t="s">
        <v>3632</v>
      </c>
      <c r="C191" s="428"/>
      <c r="D191" s="428" t="s">
        <v>3538</v>
      </c>
      <c r="E191" s="99" t="s">
        <v>124</v>
      </c>
      <c r="F191" s="99" t="s">
        <v>3539</v>
      </c>
      <c r="G191" s="99" t="s">
        <v>3540</v>
      </c>
      <c r="H191" s="81" t="s">
        <v>3541</v>
      </c>
      <c r="I191" s="440" t="s">
        <v>71</v>
      </c>
      <c r="J191" s="441"/>
      <c r="K191" s="225"/>
    </row>
    <row r="192" spans="2:11">
      <c r="B192" s="173" t="s">
        <v>3633</v>
      </c>
      <c r="C192" s="428"/>
      <c r="D192" s="428"/>
      <c r="E192" s="99" t="s">
        <v>124</v>
      </c>
      <c r="F192" s="428" t="s">
        <v>3543</v>
      </c>
      <c r="G192" s="99" t="s">
        <v>3544</v>
      </c>
      <c r="H192" s="81" t="s">
        <v>3541</v>
      </c>
      <c r="I192" s="440" t="s">
        <v>71</v>
      </c>
      <c r="J192" s="441"/>
      <c r="K192" s="225"/>
    </row>
    <row r="193" spans="2:11" ht="33">
      <c r="B193" s="173" t="s">
        <v>3634</v>
      </c>
      <c r="C193" s="428"/>
      <c r="D193" s="428"/>
      <c r="E193" s="99" t="s">
        <v>124</v>
      </c>
      <c r="F193" s="428"/>
      <c r="G193" s="99" t="s">
        <v>3540</v>
      </c>
      <c r="H193" s="81" t="s">
        <v>3546</v>
      </c>
      <c r="I193" s="440" t="s">
        <v>71</v>
      </c>
      <c r="J193" s="441"/>
      <c r="K193" s="225"/>
    </row>
    <row r="194" spans="2:11">
      <c r="B194" s="509" t="s">
        <v>3635</v>
      </c>
      <c r="C194" s="510"/>
      <c r="D194" s="510"/>
      <c r="E194" s="510"/>
      <c r="F194" s="510"/>
      <c r="G194" s="510"/>
      <c r="H194" s="510"/>
      <c r="I194" s="510"/>
      <c r="J194" s="510"/>
      <c r="K194" s="510"/>
    </row>
    <row r="195" spans="2:11" s="122" customFormat="1">
      <c r="B195" s="231" t="s">
        <v>115</v>
      </c>
      <c r="C195" s="231" t="s">
        <v>3636</v>
      </c>
      <c r="D195" s="231" t="s">
        <v>3637</v>
      </c>
      <c r="E195" s="232" t="s">
        <v>642</v>
      </c>
      <c r="F195" s="231" t="s">
        <v>3638</v>
      </c>
      <c r="G195" s="233" t="s">
        <v>3639</v>
      </c>
      <c r="H195" s="231" t="s">
        <v>3640</v>
      </c>
      <c r="I195" s="511" t="s">
        <v>3641</v>
      </c>
      <c r="J195" s="511"/>
      <c r="K195" s="231" t="s">
        <v>3642</v>
      </c>
    </row>
    <row r="196" spans="2:11">
      <c r="B196" s="173" t="s">
        <v>3643</v>
      </c>
      <c r="C196" s="459" t="s">
        <v>1065</v>
      </c>
      <c r="D196" s="459" t="s">
        <v>3644</v>
      </c>
      <c r="E196" s="178" t="s">
        <v>3361</v>
      </c>
      <c r="F196" s="459" t="s">
        <v>3645</v>
      </c>
      <c r="G196" s="234" t="s">
        <v>3646</v>
      </c>
      <c r="H196" s="235" t="s">
        <v>3647</v>
      </c>
      <c r="I196" s="440" t="s">
        <v>71</v>
      </c>
      <c r="J196" s="441"/>
      <c r="K196" s="179"/>
    </row>
    <row r="197" spans="2:11">
      <c r="B197" s="173" t="s">
        <v>3648</v>
      </c>
      <c r="C197" s="459"/>
      <c r="D197" s="459"/>
      <c r="E197" s="99" t="s">
        <v>124</v>
      </c>
      <c r="F197" s="459"/>
      <c r="G197" s="225" t="s">
        <v>3649</v>
      </c>
      <c r="H197" s="235" t="s">
        <v>3650</v>
      </c>
      <c r="I197" s="440" t="s">
        <v>3175</v>
      </c>
      <c r="J197" s="441"/>
      <c r="K197" s="236"/>
    </row>
    <row r="198" spans="2:11" ht="189">
      <c r="B198" s="173" t="s">
        <v>3651</v>
      </c>
      <c r="C198" s="459"/>
      <c r="D198" s="459"/>
      <c r="E198" s="134" t="s">
        <v>3474</v>
      </c>
      <c r="F198" s="459"/>
      <c r="G198" s="236" t="s">
        <v>3652</v>
      </c>
      <c r="H198" s="237" t="s">
        <v>3653</v>
      </c>
      <c r="I198" s="512" t="s">
        <v>1068</v>
      </c>
      <c r="J198" s="508"/>
      <c r="K198" s="236"/>
    </row>
    <row r="199" spans="2:11">
      <c r="B199" s="173" t="s">
        <v>3654</v>
      </c>
      <c r="C199" s="459" t="s">
        <v>1128</v>
      </c>
      <c r="D199" s="459" t="s">
        <v>3655</v>
      </c>
      <c r="E199" s="178" t="s">
        <v>3361</v>
      </c>
      <c r="F199" s="505" t="s">
        <v>3656</v>
      </c>
      <c r="G199" s="234" t="s">
        <v>3646</v>
      </c>
      <c r="H199" s="235" t="s">
        <v>3647</v>
      </c>
      <c r="I199" s="440" t="s">
        <v>3175</v>
      </c>
      <c r="J199" s="441"/>
      <c r="K199" s="179"/>
    </row>
    <row r="200" spans="2:11">
      <c r="B200" s="173" t="s">
        <v>3657</v>
      </c>
      <c r="C200" s="459"/>
      <c r="D200" s="459"/>
      <c r="E200" s="99" t="s">
        <v>124</v>
      </c>
      <c r="F200" s="506"/>
      <c r="G200" s="225" t="s">
        <v>3658</v>
      </c>
      <c r="H200" s="238" t="s">
        <v>3659</v>
      </c>
      <c r="I200" s="440" t="s">
        <v>3175</v>
      </c>
      <c r="J200" s="441"/>
      <c r="K200" s="236"/>
    </row>
    <row r="201" spans="2:11" ht="165">
      <c r="B201" s="173" t="s">
        <v>3660</v>
      </c>
      <c r="C201" s="459"/>
      <c r="D201" s="459"/>
      <c r="E201" s="134" t="s">
        <v>3474</v>
      </c>
      <c r="F201" s="506"/>
      <c r="G201" s="239" t="s">
        <v>3652</v>
      </c>
      <c r="H201" s="240" t="s">
        <v>3661</v>
      </c>
      <c r="I201" s="507" t="s">
        <v>3662</v>
      </c>
      <c r="J201" s="508"/>
      <c r="K201" s="236"/>
    </row>
    <row r="202" spans="2:11">
      <c r="B202" s="173" t="s">
        <v>3663</v>
      </c>
      <c r="C202" s="459" t="s">
        <v>1101</v>
      </c>
      <c r="D202" s="459" t="s">
        <v>3664</v>
      </c>
      <c r="E202" s="178" t="s">
        <v>3361</v>
      </c>
      <c r="F202" s="459" t="s">
        <v>3665</v>
      </c>
      <c r="G202" s="241" t="s">
        <v>3646</v>
      </c>
      <c r="H202" s="242" t="s">
        <v>3647</v>
      </c>
      <c r="I202" s="513" t="s">
        <v>3175</v>
      </c>
      <c r="J202" s="441"/>
      <c r="K202" s="179"/>
    </row>
    <row r="203" spans="2:11">
      <c r="B203" s="173" t="s">
        <v>3666</v>
      </c>
      <c r="C203" s="459"/>
      <c r="D203" s="459"/>
      <c r="E203" s="99" t="s">
        <v>124</v>
      </c>
      <c r="F203" s="459"/>
      <c r="G203" s="225" t="s">
        <v>3667</v>
      </c>
      <c r="H203" s="243" t="s">
        <v>3668</v>
      </c>
      <c r="I203" s="440" t="s">
        <v>3175</v>
      </c>
      <c r="J203" s="441"/>
      <c r="K203" s="236"/>
    </row>
    <row r="204" spans="2:11" ht="33">
      <c r="B204" s="173" t="s">
        <v>3669</v>
      </c>
      <c r="C204" s="459"/>
      <c r="D204" s="459"/>
      <c r="E204" s="134" t="s">
        <v>109</v>
      </c>
      <c r="F204" s="459"/>
      <c r="G204" s="236" t="s">
        <v>3652</v>
      </c>
      <c r="H204" s="141" t="s">
        <v>3670</v>
      </c>
      <c r="I204" s="512" t="s">
        <v>3662</v>
      </c>
      <c r="J204" s="508"/>
      <c r="K204" s="236"/>
    </row>
    <row r="205" spans="2:11">
      <c r="B205" s="173" t="s">
        <v>3671</v>
      </c>
      <c r="C205" s="459" t="s">
        <v>1114</v>
      </c>
      <c r="D205" s="459" t="s">
        <v>3672</v>
      </c>
      <c r="E205" s="178" t="s">
        <v>3361</v>
      </c>
      <c r="F205" s="459" t="s">
        <v>3673</v>
      </c>
      <c r="G205" s="234" t="s">
        <v>3646</v>
      </c>
      <c r="H205" s="235" t="s">
        <v>3647</v>
      </c>
      <c r="I205" s="440" t="s">
        <v>3175</v>
      </c>
      <c r="J205" s="441"/>
      <c r="K205" s="179"/>
    </row>
    <row r="206" spans="2:11">
      <c r="B206" s="173" t="s">
        <v>3674</v>
      </c>
      <c r="C206" s="459"/>
      <c r="D206" s="459"/>
      <c r="E206" s="99" t="s">
        <v>124</v>
      </c>
      <c r="F206" s="459"/>
      <c r="G206" s="225" t="s">
        <v>3675</v>
      </c>
      <c r="H206" s="235" t="s">
        <v>3676</v>
      </c>
      <c r="I206" s="440" t="s">
        <v>3175</v>
      </c>
      <c r="J206" s="441"/>
      <c r="K206" s="236"/>
    </row>
    <row r="207" spans="2:11" ht="82.5">
      <c r="B207" s="173" t="s">
        <v>3677</v>
      </c>
      <c r="C207" s="459"/>
      <c r="D207" s="459"/>
      <c r="E207" s="134" t="s">
        <v>109</v>
      </c>
      <c r="F207" s="459"/>
      <c r="G207" s="236" t="s">
        <v>3652</v>
      </c>
      <c r="H207" s="141" t="s">
        <v>3678</v>
      </c>
      <c r="I207" s="512" t="s">
        <v>3662</v>
      </c>
      <c r="J207" s="508"/>
      <c r="K207" s="236"/>
    </row>
    <row r="208" spans="2:11">
      <c r="B208" s="173" t="s">
        <v>3679</v>
      </c>
      <c r="C208" s="459" t="s">
        <v>3680</v>
      </c>
      <c r="D208" s="459" t="s">
        <v>3681</v>
      </c>
      <c r="E208" s="178" t="s">
        <v>3361</v>
      </c>
      <c r="F208" s="505" t="s">
        <v>3682</v>
      </c>
      <c r="G208" s="234" t="s">
        <v>3646</v>
      </c>
      <c r="H208" s="235" t="s">
        <v>3647</v>
      </c>
      <c r="I208" s="440" t="s">
        <v>71</v>
      </c>
      <c r="J208" s="441"/>
      <c r="K208" s="179"/>
    </row>
    <row r="209" spans="2:11">
      <c r="B209" s="173" t="s">
        <v>3683</v>
      </c>
      <c r="C209" s="459"/>
      <c r="D209" s="459"/>
      <c r="E209" s="99" t="s">
        <v>124</v>
      </c>
      <c r="F209" s="506"/>
      <c r="G209" s="225" t="s">
        <v>3684</v>
      </c>
      <c r="H209" s="235" t="s">
        <v>3685</v>
      </c>
      <c r="I209" s="440" t="s">
        <v>71</v>
      </c>
      <c r="J209" s="441"/>
      <c r="K209" s="236"/>
    </row>
    <row r="210" spans="2:11" ht="198">
      <c r="B210" s="173" t="s">
        <v>3686</v>
      </c>
      <c r="C210" s="459"/>
      <c r="D210" s="459"/>
      <c r="E210" s="134" t="s">
        <v>109</v>
      </c>
      <c r="F210" s="506"/>
      <c r="G210" s="244" t="s">
        <v>3652</v>
      </c>
      <c r="H210" s="141" t="s">
        <v>3687</v>
      </c>
      <c r="I210" s="512" t="s">
        <v>3662</v>
      </c>
      <c r="J210" s="508"/>
      <c r="K210" s="236"/>
    </row>
    <row r="211" spans="2:11">
      <c r="B211" s="173" t="s">
        <v>3688</v>
      </c>
      <c r="C211" s="459" t="s">
        <v>1118</v>
      </c>
      <c r="D211" s="459" t="s">
        <v>3689</v>
      </c>
      <c r="E211" s="178" t="s">
        <v>3361</v>
      </c>
      <c r="F211" s="459" t="s">
        <v>3421</v>
      </c>
      <c r="G211" s="234" t="s">
        <v>3646</v>
      </c>
      <c r="H211" s="235" t="s">
        <v>3647</v>
      </c>
      <c r="I211" s="440" t="s">
        <v>71</v>
      </c>
      <c r="J211" s="441"/>
      <c r="K211" s="179"/>
    </row>
    <row r="212" spans="2:11">
      <c r="B212" s="173" t="s">
        <v>3690</v>
      </c>
      <c r="C212" s="459"/>
      <c r="D212" s="459"/>
      <c r="E212" s="99" t="s">
        <v>124</v>
      </c>
      <c r="F212" s="459"/>
      <c r="G212" s="225" t="s">
        <v>3691</v>
      </c>
      <c r="H212" s="235" t="s">
        <v>3692</v>
      </c>
      <c r="I212" s="440" t="s">
        <v>71</v>
      </c>
      <c r="J212" s="441"/>
      <c r="K212" s="236"/>
    </row>
    <row r="213" spans="2:11" ht="33">
      <c r="B213" s="173" t="s">
        <v>3693</v>
      </c>
      <c r="C213" s="459"/>
      <c r="D213" s="459"/>
      <c r="E213" s="134" t="s">
        <v>109</v>
      </c>
      <c r="F213" s="459"/>
      <c r="G213" s="236" t="s">
        <v>3694</v>
      </c>
      <c r="H213" s="141" t="s">
        <v>3695</v>
      </c>
      <c r="I213" s="440" t="s">
        <v>3662</v>
      </c>
      <c r="J213" s="441"/>
      <c r="K213" s="236"/>
    </row>
    <row r="214" spans="2:11">
      <c r="B214" s="173" t="s">
        <v>3696</v>
      </c>
      <c r="C214" s="459" t="s">
        <v>3697</v>
      </c>
      <c r="D214" s="459" t="s">
        <v>3698</v>
      </c>
      <c r="E214" s="178" t="s">
        <v>3361</v>
      </c>
      <c r="F214" s="459" t="s">
        <v>3699</v>
      </c>
      <c r="G214" s="234" t="s">
        <v>3646</v>
      </c>
      <c r="H214" s="235" t="s">
        <v>3700</v>
      </c>
      <c r="I214" s="440" t="s">
        <v>71</v>
      </c>
      <c r="J214" s="441"/>
      <c r="K214" s="179"/>
    </row>
    <row r="215" spans="2:11">
      <c r="B215" s="173" t="s">
        <v>3701</v>
      </c>
      <c r="C215" s="459"/>
      <c r="D215" s="459"/>
      <c r="E215" s="99" t="s">
        <v>124</v>
      </c>
      <c r="F215" s="459"/>
      <c r="G215" s="225" t="s">
        <v>3702</v>
      </c>
      <c r="H215" s="235" t="s">
        <v>3703</v>
      </c>
      <c r="I215" s="440" t="s">
        <v>71</v>
      </c>
      <c r="J215" s="441"/>
      <c r="K215" s="236"/>
    </row>
    <row r="216" spans="2:11">
      <c r="B216" s="173" t="s">
        <v>3704</v>
      </c>
      <c r="C216" s="459" t="s">
        <v>1129</v>
      </c>
      <c r="D216" s="459" t="s">
        <v>3705</v>
      </c>
      <c r="E216" s="178" t="s">
        <v>3361</v>
      </c>
      <c r="F216" s="459" t="s">
        <v>3706</v>
      </c>
      <c r="G216" s="234" t="s">
        <v>3646</v>
      </c>
      <c r="H216" s="235" t="s">
        <v>3647</v>
      </c>
      <c r="I216" s="440" t="s">
        <v>71</v>
      </c>
      <c r="J216" s="441"/>
      <c r="K216" s="179"/>
    </row>
    <row r="217" spans="2:11">
      <c r="B217" s="173" t="s">
        <v>3707</v>
      </c>
      <c r="C217" s="459"/>
      <c r="D217" s="459"/>
      <c r="E217" s="99" t="s">
        <v>124</v>
      </c>
      <c r="F217" s="459"/>
      <c r="G217" s="225" t="s">
        <v>3708</v>
      </c>
      <c r="H217" s="235" t="s">
        <v>3709</v>
      </c>
      <c r="I217" s="440" t="s">
        <v>71</v>
      </c>
      <c r="J217" s="441"/>
      <c r="K217" s="236"/>
    </row>
    <row r="218" spans="2:11">
      <c r="B218" s="173" t="s">
        <v>3710</v>
      </c>
      <c r="C218" s="459" t="s">
        <v>1127</v>
      </c>
      <c r="D218" s="459" t="s">
        <v>3711</v>
      </c>
      <c r="E218" s="178" t="s">
        <v>3361</v>
      </c>
      <c r="F218" s="459" t="s">
        <v>3712</v>
      </c>
      <c r="G218" s="234" t="s">
        <v>3646</v>
      </c>
      <c r="H218" s="235" t="s">
        <v>3647</v>
      </c>
      <c r="I218" s="440" t="s">
        <v>71</v>
      </c>
      <c r="J218" s="441"/>
      <c r="K218" s="179"/>
    </row>
    <row r="219" spans="2:11">
      <c r="B219" s="173" t="s">
        <v>3713</v>
      </c>
      <c r="C219" s="459"/>
      <c r="D219" s="459"/>
      <c r="E219" s="99" t="s">
        <v>124</v>
      </c>
      <c r="F219" s="459"/>
      <c r="G219" s="225" t="s">
        <v>3714</v>
      </c>
      <c r="H219" s="235" t="s">
        <v>3715</v>
      </c>
      <c r="I219" s="440" t="s">
        <v>71</v>
      </c>
      <c r="J219" s="441"/>
      <c r="K219" s="236"/>
    </row>
    <row r="220" spans="2:11" ht="33">
      <c r="B220" s="173" t="s">
        <v>3716</v>
      </c>
      <c r="C220" s="459"/>
      <c r="D220" s="459"/>
      <c r="E220" s="134" t="s">
        <v>124</v>
      </c>
      <c r="F220" s="459"/>
      <c r="G220" s="236" t="s">
        <v>3652</v>
      </c>
      <c r="H220" s="141" t="s">
        <v>2701</v>
      </c>
      <c r="I220" s="440" t="s">
        <v>71</v>
      </c>
      <c r="J220" s="441"/>
      <c r="K220" s="236"/>
    </row>
    <row r="221" spans="2:11">
      <c r="B221" s="173" t="s">
        <v>3717</v>
      </c>
      <c r="C221" s="459" t="s">
        <v>3718</v>
      </c>
      <c r="D221" s="459" t="s">
        <v>3719</v>
      </c>
      <c r="E221" s="178" t="s">
        <v>3361</v>
      </c>
      <c r="F221" s="459" t="s">
        <v>3390</v>
      </c>
      <c r="G221" s="234" t="s">
        <v>3646</v>
      </c>
      <c r="H221" s="235" t="s">
        <v>3647</v>
      </c>
      <c r="I221" s="440" t="s">
        <v>71</v>
      </c>
      <c r="J221" s="441"/>
      <c r="K221" s="179"/>
    </row>
    <row r="222" spans="2:11">
      <c r="B222" s="173" t="s">
        <v>3720</v>
      </c>
      <c r="C222" s="459"/>
      <c r="D222" s="459"/>
      <c r="E222" s="99" t="s">
        <v>124</v>
      </c>
      <c r="F222" s="459"/>
      <c r="G222" s="225" t="s">
        <v>3721</v>
      </c>
      <c r="H222" s="235" t="s">
        <v>3722</v>
      </c>
      <c r="I222" s="440" t="s">
        <v>71</v>
      </c>
      <c r="J222" s="441"/>
      <c r="K222" s="236"/>
    </row>
    <row r="223" spans="2:11">
      <c r="B223" s="173" t="s">
        <v>3723</v>
      </c>
      <c r="C223" s="459" t="s">
        <v>1126</v>
      </c>
      <c r="D223" s="459" t="s">
        <v>3724</v>
      </c>
      <c r="E223" s="178" t="s">
        <v>3361</v>
      </c>
      <c r="F223" s="459" t="s">
        <v>3725</v>
      </c>
      <c r="G223" s="234" t="s">
        <v>3646</v>
      </c>
      <c r="H223" s="235" t="s">
        <v>3647</v>
      </c>
      <c r="I223" s="440" t="s">
        <v>71</v>
      </c>
      <c r="J223" s="441"/>
      <c r="K223" s="179"/>
    </row>
    <row r="224" spans="2:11">
      <c r="B224" s="173" t="s">
        <v>3726</v>
      </c>
      <c r="C224" s="459"/>
      <c r="D224" s="459"/>
      <c r="E224" s="99" t="s">
        <v>124</v>
      </c>
      <c r="F224" s="459"/>
      <c r="G224" s="225" t="s">
        <v>3727</v>
      </c>
      <c r="H224" s="235" t="s">
        <v>3728</v>
      </c>
      <c r="I224" s="440" t="s">
        <v>71</v>
      </c>
      <c r="J224" s="441"/>
      <c r="K224" s="236"/>
    </row>
    <row r="225" spans="2:11">
      <c r="B225" s="173" t="s">
        <v>3729</v>
      </c>
      <c r="C225" s="459" t="s">
        <v>1059</v>
      </c>
      <c r="D225" s="459" t="s">
        <v>3730</v>
      </c>
      <c r="E225" s="178" t="s">
        <v>3361</v>
      </c>
      <c r="F225" s="459" t="s">
        <v>3731</v>
      </c>
      <c r="G225" s="234" t="s">
        <v>3646</v>
      </c>
      <c r="H225" s="235" t="s">
        <v>3647</v>
      </c>
      <c r="I225" s="440" t="s">
        <v>71</v>
      </c>
      <c r="J225" s="441"/>
      <c r="K225" s="179"/>
    </row>
    <row r="226" spans="2:11" ht="49.5">
      <c r="B226" s="173" t="s">
        <v>3732</v>
      </c>
      <c r="C226" s="459"/>
      <c r="D226" s="459"/>
      <c r="E226" s="99" t="s">
        <v>124</v>
      </c>
      <c r="F226" s="459"/>
      <c r="G226" s="225" t="s">
        <v>3733</v>
      </c>
      <c r="H226" s="235" t="s">
        <v>3734</v>
      </c>
      <c r="I226" s="440" t="s">
        <v>241</v>
      </c>
      <c r="J226" s="441"/>
      <c r="K226" s="236" t="s">
        <v>3337</v>
      </c>
    </row>
    <row r="227" spans="2:11">
      <c r="B227" s="173" t="s">
        <v>3735</v>
      </c>
      <c r="C227" s="459" t="s">
        <v>1054</v>
      </c>
      <c r="D227" s="459" t="s">
        <v>3736</v>
      </c>
      <c r="E227" s="178" t="s">
        <v>3361</v>
      </c>
      <c r="F227" s="459" t="s">
        <v>3737</v>
      </c>
      <c r="G227" s="234" t="s">
        <v>3646</v>
      </c>
      <c r="H227" s="235" t="s">
        <v>3647</v>
      </c>
      <c r="I227" s="440" t="s">
        <v>71</v>
      </c>
      <c r="J227" s="441"/>
      <c r="K227" s="179"/>
    </row>
    <row r="228" spans="2:11" ht="49.5">
      <c r="B228" s="173" t="s">
        <v>3738</v>
      </c>
      <c r="C228" s="459"/>
      <c r="D228" s="459"/>
      <c r="E228" s="99" t="s">
        <v>124</v>
      </c>
      <c r="F228" s="459"/>
      <c r="G228" s="225" t="s">
        <v>3739</v>
      </c>
      <c r="H228" s="235" t="s">
        <v>3740</v>
      </c>
      <c r="I228" s="440" t="s">
        <v>241</v>
      </c>
      <c r="J228" s="441"/>
      <c r="K228" s="236" t="s">
        <v>3741</v>
      </c>
    </row>
    <row r="229" spans="2:11" ht="49.5">
      <c r="B229" s="173" t="s">
        <v>3742</v>
      </c>
      <c r="C229" s="459"/>
      <c r="D229" s="459"/>
      <c r="E229" s="134" t="s">
        <v>109</v>
      </c>
      <c r="F229" s="459"/>
      <c r="G229" s="236" t="s">
        <v>3652</v>
      </c>
      <c r="H229" s="141" t="s">
        <v>3743</v>
      </c>
      <c r="I229" s="440" t="s">
        <v>3662</v>
      </c>
      <c r="J229" s="441"/>
      <c r="K229" s="236"/>
    </row>
    <row r="230" spans="2:11">
      <c r="B230" s="173" t="s">
        <v>3744</v>
      </c>
      <c r="C230" s="459" t="s">
        <v>1124</v>
      </c>
      <c r="D230" s="459" t="s">
        <v>3745</v>
      </c>
      <c r="E230" s="178" t="s">
        <v>3361</v>
      </c>
      <c r="F230" s="459" t="s">
        <v>3737</v>
      </c>
      <c r="G230" s="234" t="s">
        <v>3646</v>
      </c>
      <c r="H230" s="235" t="s">
        <v>3647</v>
      </c>
      <c r="I230" s="440" t="s">
        <v>71</v>
      </c>
      <c r="J230" s="441"/>
      <c r="K230" s="179"/>
    </row>
    <row r="231" spans="2:11" ht="49.5">
      <c r="B231" s="173" t="s">
        <v>3746</v>
      </c>
      <c r="C231" s="459"/>
      <c r="D231" s="459"/>
      <c r="E231" s="99" t="s">
        <v>124</v>
      </c>
      <c r="F231" s="459"/>
      <c r="G231" s="225" t="s">
        <v>3739</v>
      </c>
      <c r="H231" s="235" t="s">
        <v>3740</v>
      </c>
      <c r="I231" s="440" t="s">
        <v>241</v>
      </c>
      <c r="J231" s="441"/>
      <c r="K231" s="236" t="s">
        <v>3741</v>
      </c>
    </row>
    <row r="232" spans="2:11" ht="49.5">
      <c r="B232" s="173" t="s">
        <v>3747</v>
      </c>
      <c r="C232" s="459"/>
      <c r="D232" s="459"/>
      <c r="E232" s="134" t="s">
        <v>109</v>
      </c>
      <c r="F232" s="459"/>
      <c r="G232" s="236" t="s">
        <v>3652</v>
      </c>
      <c r="H232" s="141" t="s">
        <v>3743</v>
      </c>
      <c r="I232" s="440" t="s">
        <v>3662</v>
      </c>
      <c r="J232" s="441"/>
      <c r="K232" s="236"/>
    </row>
    <row r="233" spans="2:11">
      <c r="B233" s="173" t="s">
        <v>3748</v>
      </c>
      <c r="C233" s="459" t="s">
        <v>1125</v>
      </c>
      <c r="D233" s="459" t="s">
        <v>3749</v>
      </c>
      <c r="E233" s="178" t="s">
        <v>3361</v>
      </c>
      <c r="F233" s="459" t="s">
        <v>3737</v>
      </c>
      <c r="G233" s="234" t="s">
        <v>3646</v>
      </c>
      <c r="H233" s="235" t="s">
        <v>3647</v>
      </c>
      <c r="I233" s="440" t="s">
        <v>71</v>
      </c>
      <c r="J233" s="441"/>
      <c r="K233" s="179"/>
    </row>
    <row r="234" spans="2:11" ht="49.5">
      <c r="B234" s="173" t="s">
        <v>3750</v>
      </c>
      <c r="C234" s="459"/>
      <c r="D234" s="459"/>
      <c r="E234" s="99" t="s">
        <v>124</v>
      </c>
      <c r="F234" s="459"/>
      <c r="G234" s="225" t="s">
        <v>3739</v>
      </c>
      <c r="H234" s="235" t="s">
        <v>3740</v>
      </c>
      <c r="I234" s="440" t="s">
        <v>241</v>
      </c>
      <c r="J234" s="441"/>
      <c r="K234" s="236" t="s">
        <v>3741</v>
      </c>
    </row>
    <row r="235" spans="2:11" ht="49.5">
      <c r="B235" s="173" t="s">
        <v>3751</v>
      </c>
      <c r="C235" s="459"/>
      <c r="D235" s="459"/>
      <c r="E235" s="134" t="s">
        <v>109</v>
      </c>
      <c r="F235" s="459"/>
      <c r="G235" s="236" t="s">
        <v>3652</v>
      </c>
      <c r="H235" s="141" t="s">
        <v>3743</v>
      </c>
      <c r="I235" s="440" t="s">
        <v>3662</v>
      </c>
      <c r="J235" s="441"/>
      <c r="K235" s="236"/>
    </row>
    <row r="236" spans="2:11">
      <c r="B236" s="173" t="s">
        <v>3752</v>
      </c>
      <c r="C236" s="459" t="s">
        <v>3753</v>
      </c>
      <c r="D236" s="459" t="s">
        <v>3754</v>
      </c>
      <c r="E236" s="178" t="s">
        <v>3361</v>
      </c>
      <c r="F236" s="459" t="s">
        <v>3755</v>
      </c>
      <c r="G236" s="234" t="s">
        <v>3646</v>
      </c>
      <c r="H236" s="235" t="s">
        <v>3647</v>
      </c>
      <c r="I236" s="440" t="s">
        <v>71</v>
      </c>
      <c r="J236" s="441"/>
      <c r="K236" s="179"/>
    </row>
    <row r="237" spans="2:11">
      <c r="B237" s="173" t="s">
        <v>3756</v>
      </c>
      <c r="C237" s="459"/>
      <c r="D237" s="459"/>
      <c r="E237" s="134" t="s">
        <v>3361</v>
      </c>
      <c r="F237" s="459"/>
      <c r="G237" s="225" t="s">
        <v>3757</v>
      </c>
      <c r="H237" s="235" t="s">
        <v>3758</v>
      </c>
      <c r="I237" s="440" t="s">
        <v>71</v>
      </c>
      <c r="J237" s="441"/>
      <c r="K237" s="236"/>
    </row>
    <row r="238" spans="2:11">
      <c r="B238" s="173" t="s">
        <v>3759</v>
      </c>
      <c r="C238" s="459"/>
      <c r="D238" s="459"/>
      <c r="E238" s="134" t="s">
        <v>3474</v>
      </c>
      <c r="F238" s="459"/>
      <c r="G238" s="236" t="s">
        <v>3760</v>
      </c>
      <c r="H238" s="141" t="s">
        <v>3761</v>
      </c>
      <c r="I238" s="440" t="s">
        <v>3662</v>
      </c>
      <c r="J238" s="441"/>
      <c r="K238" s="236"/>
    </row>
    <row r="239" spans="2:11">
      <c r="B239" s="173" t="s">
        <v>3762</v>
      </c>
      <c r="C239" s="459" t="s">
        <v>3763</v>
      </c>
      <c r="D239" s="459" t="s">
        <v>3764</v>
      </c>
      <c r="E239" s="178" t="s">
        <v>3361</v>
      </c>
      <c r="F239" s="459" t="s">
        <v>3765</v>
      </c>
      <c r="G239" s="234" t="s">
        <v>3646</v>
      </c>
      <c r="H239" s="235" t="s">
        <v>3647</v>
      </c>
      <c r="I239" s="440" t="s">
        <v>71</v>
      </c>
      <c r="J239" s="441"/>
      <c r="K239" s="179"/>
    </row>
    <row r="240" spans="2:11" ht="33">
      <c r="B240" s="173" t="s">
        <v>3766</v>
      </c>
      <c r="C240" s="459"/>
      <c r="D240" s="459"/>
      <c r="E240" s="134" t="s">
        <v>3474</v>
      </c>
      <c r="F240" s="459"/>
      <c r="G240" s="225" t="s">
        <v>3767</v>
      </c>
      <c r="H240" s="235" t="s">
        <v>3768</v>
      </c>
      <c r="I240" s="440" t="s">
        <v>3662</v>
      </c>
      <c r="J240" s="441"/>
      <c r="K240" s="236"/>
    </row>
    <row r="241" spans="2:11">
      <c r="B241" s="173" t="s">
        <v>3769</v>
      </c>
      <c r="C241" s="459" t="s">
        <v>3770</v>
      </c>
      <c r="D241" s="459" t="s">
        <v>3771</v>
      </c>
      <c r="E241" s="178" t="s">
        <v>3361</v>
      </c>
      <c r="F241" s="459" t="s">
        <v>3765</v>
      </c>
      <c r="G241" s="234" t="s">
        <v>3646</v>
      </c>
      <c r="H241" s="235" t="s">
        <v>3647</v>
      </c>
      <c r="I241" s="440" t="s">
        <v>71</v>
      </c>
      <c r="J241" s="441"/>
      <c r="K241" s="179"/>
    </row>
    <row r="242" spans="2:11" ht="33">
      <c r="B242" s="173" t="s">
        <v>3772</v>
      </c>
      <c r="C242" s="459"/>
      <c r="D242" s="459"/>
      <c r="E242" s="134" t="s">
        <v>3474</v>
      </c>
      <c r="F242" s="459"/>
      <c r="G242" s="225" t="s">
        <v>3767</v>
      </c>
      <c r="H242" s="235" t="s">
        <v>3768</v>
      </c>
      <c r="I242" s="440" t="s">
        <v>3662</v>
      </c>
      <c r="J242" s="441"/>
      <c r="K242" s="236"/>
    </row>
    <row r="243" spans="2:11">
      <c r="B243" s="173" t="s">
        <v>3773</v>
      </c>
      <c r="C243" s="459" t="s">
        <v>3774</v>
      </c>
      <c r="D243" s="459" t="s">
        <v>3775</v>
      </c>
      <c r="E243" s="178" t="s">
        <v>3361</v>
      </c>
      <c r="F243" s="459" t="s">
        <v>3765</v>
      </c>
      <c r="G243" s="234" t="s">
        <v>3646</v>
      </c>
      <c r="H243" s="235" t="s">
        <v>3647</v>
      </c>
      <c r="I243" s="440" t="s">
        <v>71</v>
      </c>
      <c r="J243" s="441"/>
      <c r="K243" s="179"/>
    </row>
    <row r="244" spans="2:11" ht="33">
      <c r="B244" s="173" t="s">
        <v>3776</v>
      </c>
      <c r="C244" s="459"/>
      <c r="D244" s="459"/>
      <c r="E244" s="134" t="s">
        <v>3474</v>
      </c>
      <c r="F244" s="459"/>
      <c r="G244" s="225" t="s">
        <v>3767</v>
      </c>
      <c r="H244" s="235" t="s">
        <v>3768</v>
      </c>
      <c r="I244" s="440" t="s">
        <v>3662</v>
      </c>
      <c r="J244" s="441"/>
      <c r="K244" s="236"/>
    </row>
    <row r="245" spans="2:11">
      <c r="B245" s="173" t="s">
        <v>3777</v>
      </c>
      <c r="C245" s="459" t="s">
        <v>3753</v>
      </c>
      <c r="D245" s="459" t="s">
        <v>3778</v>
      </c>
      <c r="E245" s="178" t="s">
        <v>3361</v>
      </c>
      <c r="F245" s="459" t="s">
        <v>3755</v>
      </c>
      <c r="G245" s="234" t="s">
        <v>3646</v>
      </c>
      <c r="H245" s="235" t="s">
        <v>3647</v>
      </c>
      <c r="I245" s="440" t="s">
        <v>71</v>
      </c>
      <c r="J245" s="441"/>
      <c r="K245" s="179"/>
    </row>
    <row r="246" spans="2:11">
      <c r="B246" s="173" t="s">
        <v>3779</v>
      </c>
      <c r="C246" s="459"/>
      <c r="D246" s="459"/>
      <c r="E246" s="134" t="s">
        <v>3361</v>
      </c>
      <c r="F246" s="459"/>
      <c r="G246" s="225" t="s">
        <v>3757</v>
      </c>
      <c r="H246" s="235" t="s">
        <v>3758</v>
      </c>
      <c r="I246" s="440" t="s">
        <v>71</v>
      </c>
      <c r="J246" s="441"/>
      <c r="K246" s="236"/>
    </row>
    <row r="247" spans="2:11">
      <c r="B247" s="173" t="s">
        <v>3780</v>
      </c>
      <c r="C247" s="459"/>
      <c r="D247" s="459"/>
      <c r="E247" s="134" t="s">
        <v>3474</v>
      </c>
      <c r="F247" s="459"/>
      <c r="G247" s="236" t="s">
        <v>3760</v>
      </c>
      <c r="H247" s="141" t="s">
        <v>3781</v>
      </c>
      <c r="I247" s="440" t="s">
        <v>3662</v>
      </c>
      <c r="J247" s="441"/>
      <c r="K247" s="236"/>
    </row>
    <row r="248" spans="2:11">
      <c r="B248" s="173" t="s">
        <v>3782</v>
      </c>
      <c r="C248" s="459" t="s">
        <v>3783</v>
      </c>
      <c r="D248" s="459" t="s">
        <v>3784</v>
      </c>
      <c r="E248" s="178" t="s">
        <v>3361</v>
      </c>
      <c r="F248" s="459" t="s">
        <v>3785</v>
      </c>
      <c r="G248" s="234" t="s">
        <v>3646</v>
      </c>
      <c r="H248" s="235" t="s">
        <v>3647</v>
      </c>
      <c r="I248" s="440" t="s">
        <v>71</v>
      </c>
      <c r="J248" s="441"/>
      <c r="K248" s="179"/>
    </row>
    <row r="249" spans="2:11" ht="49.5">
      <c r="B249" s="173" t="s">
        <v>3786</v>
      </c>
      <c r="C249" s="459"/>
      <c r="D249" s="459"/>
      <c r="E249" s="99" t="s">
        <v>109</v>
      </c>
      <c r="F249" s="459"/>
      <c r="G249" s="225" t="s">
        <v>3739</v>
      </c>
      <c r="H249" s="235" t="s">
        <v>3740</v>
      </c>
      <c r="I249" s="440" t="s">
        <v>3662</v>
      </c>
      <c r="J249" s="441"/>
      <c r="K249" s="236"/>
    </row>
    <row r="250" spans="2:11">
      <c r="B250" s="173" t="s">
        <v>3787</v>
      </c>
      <c r="C250" s="459" t="s">
        <v>3788</v>
      </c>
      <c r="D250" s="459" t="s">
        <v>3789</v>
      </c>
      <c r="E250" s="178" t="s">
        <v>3361</v>
      </c>
      <c r="F250" s="459" t="s">
        <v>3790</v>
      </c>
      <c r="G250" s="234" t="s">
        <v>3646</v>
      </c>
      <c r="H250" s="235" t="s">
        <v>3647</v>
      </c>
      <c r="I250" s="440" t="s">
        <v>71</v>
      </c>
      <c r="J250" s="441"/>
      <c r="K250" s="179"/>
    </row>
    <row r="251" spans="2:11">
      <c r="B251" s="173" t="s">
        <v>3791</v>
      </c>
      <c r="C251" s="459"/>
      <c r="D251" s="459"/>
      <c r="E251" s="99" t="s">
        <v>124</v>
      </c>
      <c r="F251" s="459"/>
      <c r="G251" s="225" t="s">
        <v>3792</v>
      </c>
      <c r="H251" s="235" t="s">
        <v>3793</v>
      </c>
      <c r="I251" s="440" t="s">
        <v>71</v>
      </c>
      <c r="J251" s="441"/>
      <c r="K251" s="236"/>
    </row>
    <row r="252" spans="2:11" ht="82.5">
      <c r="B252" s="173" t="s">
        <v>3794</v>
      </c>
      <c r="C252" s="459"/>
      <c r="D252" s="459"/>
      <c r="E252" s="134" t="s">
        <v>109</v>
      </c>
      <c r="F252" s="459"/>
      <c r="G252" s="236" t="s">
        <v>3652</v>
      </c>
      <c r="H252" s="141" t="s">
        <v>3795</v>
      </c>
      <c r="I252" s="440" t="s">
        <v>3662</v>
      </c>
      <c r="J252" s="441"/>
      <c r="K252" s="236"/>
    </row>
    <row r="253" spans="2:11">
      <c r="B253" s="173" t="s">
        <v>3796</v>
      </c>
      <c r="C253" s="459" t="s">
        <v>1045</v>
      </c>
      <c r="D253" s="459" t="s">
        <v>3797</v>
      </c>
      <c r="E253" s="178" t="s">
        <v>3361</v>
      </c>
      <c r="F253" s="459" t="s">
        <v>3765</v>
      </c>
      <c r="G253" s="234" t="s">
        <v>3646</v>
      </c>
      <c r="H253" s="235" t="s">
        <v>3647</v>
      </c>
      <c r="I253" s="440" t="s">
        <v>71</v>
      </c>
      <c r="J253" s="441"/>
      <c r="K253" s="179"/>
    </row>
    <row r="254" spans="2:11" ht="33">
      <c r="B254" s="173" t="s">
        <v>3798</v>
      </c>
      <c r="C254" s="459"/>
      <c r="D254" s="459"/>
      <c r="E254" s="99" t="s">
        <v>109</v>
      </c>
      <c r="F254" s="459"/>
      <c r="G254" s="225" t="s">
        <v>3767</v>
      </c>
      <c r="H254" s="235" t="s">
        <v>3768</v>
      </c>
      <c r="I254" s="440" t="s">
        <v>3662</v>
      </c>
      <c r="J254" s="441"/>
      <c r="K254" s="236"/>
    </row>
    <row r="255" spans="2:11">
      <c r="B255" s="173" t="s">
        <v>3799</v>
      </c>
      <c r="C255" s="459" t="s">
        <v>3800</v>
      </c>
      <c r="D255" s="459" t="s">
        <v>3801</v>
      </c>
      <c r="E255" s="178" t="s">
        <v>3361</v>
      </c>
      <c r="F255" s="459" t="s">
        <v>3755</v>
      </c>
      <c r="G255" s="234" t="s">
        <v>3646</v>
      </c>
      <c r="H255" s="235" t="s">
        <v>3647</v>
      </c>
      <c r="I255" s="440" t="s">
        <v>71</v>
      </c>
      <c r="J255" s="441"/>
      <c r="K255" s="179"/>
    </row>
    <row r="256" spans="2:11">
      <c r="B256" s="173" t="s">
        <v>3802</v>
      </c>
      <c r="C256" s="459"/>
      <c r="D256" s="459"/>
      <c r="E256" s="99" t="s">
        <v>124</v>
      </c>
      <c r="F256" s="459"/>
      <c r="G256" s="225" t="s">
        <v>3757</v>
      </c>
      <c r="H256" s="235" t="s">
        <v>3758</v>
      </c>
      <c r="I256" s="440" t="s">
        <v>71</v>
      </c>
      <c r="J256" s="441"/>
      <c r="K256" s="236"/>
    </row>
    <row r="257" spans="2:11">
      <c r="B257" s="173" t="s">
        <v>3803</v>
      </c>
      <c r="C257" s="459"/>
      <c r="D257" s="459"/>
      <c r="E257" s="134" t="s">
        <v>109</v>
      </c>
      <c r="F257" s="459"/>
      <c r="G257" s="236" t="s">
        <v>3760</v>
      </c>
      <c r="H257" s="81" t="s">
        <v>3804</v>
      </c>
      <c r="I257" s="440" t="s">
        <v>3662</v>
      </c>
      <c r="J257" s="441"/>
      <c r="K257" s="236"/>
    </row>
    <row r="258" spans="2:11">
      <c r="B258" s="173" t="s">
        <v>3805</v>
      </c>
      <c r="C258" s="459" t="s">
        <v>3806</v>
      </c>
      <c r="D258" s="459" t="s">
        <v>3807</v>
      </c>
      <c r="E258" s="178" t="s">
        <v>3361</v>
      </c>
      <c r="F258" s="459" t="s">
        <v>3755</v>
      </c>
      <c r="G258" s="234" t="s">
        <v>3646</v>
      </c>
      <c r="H258" s="235" t="s">
        <v>3647</v>
      </c>
      <c r="I258" s="440" t="s">
        <v>71</v>
      </c>
      <c r="J258" s="441"/>
      <c r="K258" s="179"/>
    </row>
    <row r="259" spans="2:11">
      <c r="B259" s="173" t="s">
        <v>3808</v>
      </c>
      <c r="C259" s="459"/>
      <c r="D259" s="459"/>
      <c r="E259" s="99" t="s">
        <v>124</v>
      </c>
      <c r="F259" s="459"/>
      <c r="G259" s="225" t="s">
        <v>3757</v>
      </c>
      <c r="H259" s="235" t="s">
        <v>3758</v>
      </c>
      <c r="I259" s="440" t="s">
        <v>71</v>
      </c>
      <c r="J259" s="441"/>
      <c r="K259" s="225"/>
    </row>
    <row r="260" spans="2:11" ht="33">
      <c r="B260" s="173" t="s">
        <v>3809</v>
      </c>
      <c r="C260" s="459"/>
      <c r="D260" s="459"/>
      <c r="E260" s="134" t="s">
        <v>109</v>
      </c>
      <c r="F260" s="459"/>
      <c r="G260" s="236" t="s">
        <v>3760</v>
      </c>
      <c r="H260" s="141" t="s">
        <v>3810</v>
      </c>
      <c r="I260" s="440" t="s">
        <v>3662</v>
      </c>
      <c r="J260" s="441"/>
      <c r="K260" s="236"/>
    </row>
    <row r="261" spans="2:11">
      <c r="B261" s="509" t="s">
        <v>3811</v>
      </c>
      <c r="C261" s="510"/>
      <c r="D261" s="510"/>
      <c r="E261" s="510"/>
      <c r="F261" s="510"/>
      <c r="G261" s="510"/>
      <c r="H261" s="510"/>
      <c r="I261" s="510"/>
      <c r="J261" s="510"/>
      <c r="K261" s="510"/>
    </row>
    <row r="262" spans="2:11">
      <c r="B262" s="173" t="s">
        <v>3812</v>
      </c>
      <c r="C262" s="459" t="s">
        <v>3813</v>
      </c>
      <c r="D262" s="459" t="s">
        <v>3814</v>
      </c>
      <c r="E262" s="178" t="s">
        <v>3361</v>
      </c>
      <c r="F262" s="459" t="s">
        <v>3582</v>
      </c>
      <c r="G262" s="234" t="s">
        <v>3646</v>
      </c>
      <c r="H262" s="235" t="s">
        <v>3647</v>
      </c>
      <c r="I262" s="440" t="s">
        <v>71</v>
      </c>
      <c r="J262" s="441"/>
      <c r="K262" s="179"/>
    </row>
    <row r="263" spans="2:11">
      <c r="B263" s="173" t="s">
        <v>3815</v>
      </c>
      <c r="C263" s="459"/>
      <c r="D263" s="459"/>
      <c r="E263" s="99" t="s">
        <v>124</v>
      </c>
      <c r="F263" s="459"/>
      <c r="G263" s="225" t="s">
        <v>3816</v>
      </c>
      <c r="H263" s="235" t="s">
        <v>3703</v>
      </c>
      <c r="I263" s="440" t="s">
        <v>71</v>
      </c>
      <c r="J263" s="441"/>
      <c r="K263" s="225"/>
    </row>
    <row r="264" spans="2:11">
      <c r="B264" s="173" t="s">
        <v>3817</v>
      </c>
      <c r="C264" s="459" t="s">
        <v>3818</v>
      </c>
      <c r="D264" s="459" t="s">
        <v>3819</v>
      </c>
      <c r="E264" s="178" t="s">
        <v>3361</v>
      </c>
      <c r="F264" s="459" t="s">
        <v>3755</v>
      </c>
      <c r="G264" s="234" t="s">
        <v>3646</v>
      </c>
      <c r="H264" s="235" t="s">
        <v>3647</v>
      </c>
      <c r="I264" s="440" t="s">
        <v>71</v>
      </c>
      <c r="J264" s="441"/>
      <c r="K264" s="179"/>
    </row>
    <row r="265" spans="2:11">
      <c r="B265" s="173" t="s">
        <v>3820</v>
      </c>
      <c r="C265" s="459"/>
      <c r="D265" s="459"/>
      <c r="E265" s="99" t="s">
        <v>124</v>
      </c>
      <c r="F265" s="459"/>
      <c r="G265" s="225" t="s">
        <v>3757</v>
      </c>
      <c r="H265" s="235" t="s">
        <v>3758</v>
      </c>
      <c r="I265" s="440" t="s">
        <v>71</v>
      </c>
      <c r="J265" s="441"/>
      <c r="K265" s="225"/>
    </row>
    <row r="266" spans="2:11" ht="66">
      <c r="B266" s="173" t="s">
        <v>3821</v>
      </c>
      <c r="C266" s="459"/>
      <c r="D266" s="459"/>
      <c r="E266" s="99"/>
      <c r="F266" s="459"/>
      <c r="G266" s="225" t="s">
        <v>3822</v>
      </c>
      <c r="H266" s="235" t="s">
        <v>3823</v>
      </c>
      <c r="I266" s="440" t="s">
        <v>3662</v>
      </c>
      <c r="J266" s="441"/>
      <c r="K266" s="225"/>
    </row>
    <row r="267" spans="2:11">
      <c r="B267" s="173" t="s">
        <v>3824</v>
      </c>
      <c r="C267" s="459" t="s">
        <v>1135</v>
      </c>
      <c r="D267" s="459" t="s">
        <v>3825</v>
      </c>
      <c r="E267" s="178" t="s">
        <v>3361</v>
      </c>
      <c r="F267" s="459" t="s">
        <v>3656</v>
      </c>
      <c r="G267" s="234" t="s">
        <v>3646</v>
      </c>
      <c r="H267" s="235" t="s">
        <v>3647</v>
      </c>
      <c r="I267" s="440" t="s">
        <v>71</v>
      </c>
      <c r="J267" s="441"/>
      <c r="K267" s="179"/>
    </row>
    <row r="268" spans="2:11">
      <c r="B268" s="173" t="s">
        <v>3826</v>
      </c>
      <c r="C268" s="459"/>
      <c r="D268" s="459"/>
      <c r="E268" s="99" t="s">
        <v>124</v>
      </c>
      <c r="F268" s="459"/>
      <c r="G268" s="225" t="s">
        <v>3827</v>
      </c>
      <c r="H268" s="235" t="s">
        <v>3659</v>
      </c>
      <c r="I268" s="440" t="s">
        <v>71</v>
      </c>
      <c r="J268" s="441"/>
      <c r="K268" s="225"/>
    </row>
    <row r="269" spans="2:11" ht="165">
      <c r="B269" s="173" t="s">
        <v>3828</v>
      </c>
      <c r="C269" s="459"/>
      <c r="D269" s="459"/>
      <c r="E269" s="134" t="s">
        <v>3474</v>
      </c>
      <c r="F269" s="459"/>
      <c r="G269" s="236" t="s">
        <v>3652</v>
      </c>
      <c r="H269" s="141" t="s">
        <v>3829</v>
      </c>
      <c r="I269" s="440" t="s">
        <v>3662</v>
      </c>
      <c r="J269" s="441"/>
      <c r="K269" s="236"/>
    </row>
    <row r="270" spans="2:11">
      <c r="B270" s="173" t="s">
        <v>3830</v>
      </c>
      <c r="C270" s="459" t="s">
        <v>1130</v>
      </c>
      <c r="D270" s="459" t="s">
        <v>3831</v>
      </c>
      <c r="E270" s="178" t="s">
        <v>3361</v>
      </c>
      <c r="F270" s="459" t="s">
        <v>3832</v>
      </c>
      <c r="G270" s="234" t="s">
        <v>3646</v>
      </c>
      <c r="H270" s="235" t="s">
        <v>3647</v>
      </c>
      <c r="I270" s="440" t="s">
        <v>71</v>
      </c>
      <c r="J270" s="441"/>
      <c r="K270" s="179"/>
    </row>
    <row r="271" spans="2:11" ht="49.5">
      <c r="B271" s="173" t="s">
        <v>3833</v>
      </c>
      <c r="C271" s="459"/>
      <c r="D271" s="459"/>
      <c r="E271" s="99" t="s">
        <v>124</v>
      </c>
      <c r="F271" s="459"/>
      <c r="G271" s="225" t="s">
        <v>3733</v>
      </c>
      <c r="H271" s="235" t="s">
        <v>3734</v>
      </c>
      <c r="I271" s="440" t="s">
        <v>241</v>
      </c>
      <c r="J271" s="441"/>
      <c r="K271" s="236" t="s">
        <v>3337</v>
      </c>
    </row>
    <row r="272" spans="2:11">
      <c r="B272" s="173" t="s">
        <v>3834</v>
      </c>
      <c r="C272" s="459" t="s">
        <v>3835</v>
      </c>
      <c r="D272" s="459" t="s">
        <v>3836</v>
      </c>
      <c r="E272" s="178" t="s">
        <v>3361</v>
      </c>
      <c r="F272" s="459" t="s">
        <v>3712</v>
      </c>
      <c r="G272" s="234" t="s">
        <v>3646</v>
      </c>
      <c r="H272" s="235" t="s">
        <v>3647</v>
      </c>
      <c r="I272" s="440" t="s">
        <v>71</v>
      </c>
      <c r="J272" s="441"/>
      <c r="K272" s="179"/>
    </row>
    <row r="273" spans="2:11">
      <c r="B273" s="173" t="s">
        <v>3837</v>
      </c>
      <c r="C273" s="459"/>
      <c r="D273" s="459"/>
      <c r="E273" s="99" t="s">
        <v>124</v>
      </c>
      <c r="F273" s="459"/>
      <c r="G273" s="225" t="s">
        <v>3714</v>
      </c>
      <c r="H273" s="235" t="s">
        <v>3715</v>
      </c>
      <c r="I273" s="440" t="s">
        <v>71</v>
      </c>
      <c r="J273" s="441"/>
      <c r="K273" s="225"/>
    </row>
    <row r="274" spans="2:11" ht="16.5" customHeight="1">
      <c r="B274" s="173" t="s">
        <v>3838</v>
      </c>
      <c r="C274" s="459"/>
      <c r="D274" s="459"/>
      <c r="E274" s="134" t="s">
        <v>109</v>
      </c>
      <c r="F274" s="459"/>
      <c r="G274" s="236" t="s">
        <v>3652</v>
      </c>
      <c r="H274" s="141" t="s">
        <v>3839</v>
      </c>
      <c r="I274" s="440" t="s">
        <v>3662</v>
      </c>
      <c r="J274" s="441"/>
      <c r="K274" s="236"/>
    </row>
    <row r="275" spans="2:11">
      <c r="B275" s="173" t="s">
        <v>3840</v>
      </c>
      <c r="C275" s="459" t="s">
        <v>3841</v>
      </c>
      <c r="D275" s="459" t="s">
        <v>3842</v>
      </c>
      <c r="E275" s="178" t="s">
        <v>3361</v>
      </c>
      <c r="F275" s="459" t="s">
        <v>3843</v>
      </c>
      <c r="G275" s="234" t="s">
        <v>3646</v>
      </c>
      <c r="H275" s="235" t="s">
        <v>3647</v>
      </c>
      <c r="I275" s="440" t="s">
        <v>71</v>
      </c>
      <c r="J275" s="441"/>
      <c r="K275" s="179"/>
    </row>
    <row r="276" spans="2:11" ht="82.5">
      <c r="B276" s="173" t="s">
        <v>3844</v>
      </c>
      <c r="C276" s="459"/>
      <c r="D276" s="459"/>
      <c r="E276" s="99" t="s">
        <v>109</v>
      </c>
      <c r="F276" s="459"/>
      <c r="G276" s="225" t="s">
        <v>3845</v>
      </c>
      <c r="H276" s="235" t="s">
        <v>3846</v>
      </c>
      <c r="I276" s="440" t="s">
        <v>3662</v>
      </c>
      <c r="J276" s="441"/>
      <c r="K276" s="225"/>
    </row>
    <row r="277" spans="2:11">
      <c r="B277" s="173" t="s">
        <v>3847</v>
      </c>
      <c r="C277" s="459" t="s">
        <v>1133</v>
      </c>
      <c r="D277" s="459" t="s">
        <v>3848</v>
      </c>
      <c r="E277" s="178" t="s">
        <v>3361</v>
      </c>
      <c r="F277" s="459" t="s">
        <v>3645</v>
      </c>
      <c r="G277" s="234" t="s">
        <v>3646</v>
      </c>
      <c r="H277" s="235" t="s">
        <v>3647</v>
      </c>
      <c r="I277" s="440" t="s">
        <v>71</v>
      </c>
      <c r="J277" s="441"/>
      <c r="K277" s="179"/>
    </row>
    <row r="278" spans="2:11">
      <c r="B278" s="173" t="s">
        <v>3849</v>
      </c>
      <c r="C278" s="459"/>
      <c r="D278" s="459"/>
      <c r="E278" s="99" t="s">
        <v>124</v>
      </c>
      <c r="F278" s="459"/>
      <c r="G278" s="225" t="s">
        <v>3649</v>
      </c>
      <c r="H278" s="235" t="s">
        <v>3650</v>
      </c>
      <c r="I278" s="440" t="s">
        <v>71</v>
      </c>
      <c r="J278" s="441"/>
      <c r="K278" s="225"/>
    </row>
    <row r="279" spans="2:11">
      <c r="B279" s="173" t="s">
        <v>3850</v>
      </c>
      <c r="C279" s="459"/>
      <c r="D279" s="459"/>
      <c r="E279" s="134" t="s">
        <v>3474</v>
      </c>
      <c r="F279" s="459"/>
      <c r="G279" s="514" t="s">
        <v>3652</v>
      </c>
      <c r="H279" s="245" t="s">
        <v>1719</v>
      </c>
      <c r="I279" s="440" t="s">
        <v>3662</v>
      </c>
      <c r="J279" s="441"/>
      <c r="K279" s="236"/>
    </row>
    <row r="280" spans="2:11">
      <c r="B280" s="173" t="s">
        <v>3851</v>
      </c>
      <c r="C280" s="459"/>
      <c r="D280" s="459"/>
      <c r="E280" s="134" t="s">
        <v>3474</v>
      </c>
      <c r="F280" s="459"/>
      <c r="G280" s="514"/>
      <c r="H280" s="245" t="s">
        <v>1730</v>
      </c>
      <c r="I280" s="440" t="s">
        <v>3662</v>
      </c>
      <c r="J280" s="441"/>
      <c r="K280" s="236"/>
    </row>
    <row r="281" spans="2:11">
      <c r="B281" s="173" t="s">
        <v>3852</v>
      </c>
      <c r="C281" s="459"/>
      <c r="D281" s="459"/>
      <c r="E281" s="134" t="s">
        <v>3474</v>
      </c>
      <c r="F281" s="459"/>
      <c r="G281" s="514"/>
      <c r="H281" s="245" t="s">
        <v>1779</v>
      </c>
      <c r="I281" s="440" t="s">
        <v>3662</v>
      </c>
      <c r="J281" s="441"/>
      <c r="K281" s="236"/>
    </row>
    <row r="282" spans="2:11">
      <c r="B282" s="173" t="s">
        <v>3853</v>
      </c>
      <c r="C282" s="459"/>
      <c r="D282" s="459"/>
      <c r="E282" s="134" t="s">
        <v>3474</v>
      </c>
      <c r="F282" s="459"/>
      <c r="G282" s="514"/>
      <c r="H282" s="245" t="s">
        <v>1787</v>
      </c>
      <c r="I282" s="440" t="s">
        <v>3662</v>
      </c>
      <c r="J282" s="441"/>
      <c r="K282" s="236"/>
    </row>
    <row r="283" spans="2:11">
      <c r="B283" s="173" t="s">
        <v>3854</v>
      </c>
      <c r="C283" s="459"/>
      <c r="D283" s="459"/>
      <c r="E283" s="134" t="s">
        <v>3474</v>
      </c>
      <c r="F283" s="459"/>
      <c r="G283" s="514"/>
      <c r="H283" s="245" t="s">
        <v>1826</v>
      </c>
      <c r="I283" s="440" t="s">
        <v>3662</v>
      </c>
      <c r="J283" s="441"/>
      <c r="K283" s="236"/>
    </row>
    <row r="284" spans="2:11">
      <c r="B284" s="173" t="s">
        <v>3855</v>
      </c>
      <c r="C284" s="459"/>
      <c r="D284" s="459"/>
      <c r="E284" s="134" t="s">
        <v>3474</v>
      </c>
      <c r="F284" s="459"/>
      <c r="G284" s="514"/>
      <c r="H284" s="245" t="s">
        <v>1834</v>
      </c>
      <c r="I284" s="440" t="s">
        <v>3662</v>
      </c>
      <c r="J284" s="441"/>
      <c r="K284" s="236"/>
    </row>
    <row r="285" spans="2:11">
      <c r="B285" s="173" t="s">
        <v>3856</v>
      </c>
      <c r="C285" s="459"/>
      <c r="D285" s="459"/>
      <c r="E285" s="134" t="s">
        <v>3474</v>
      </c>
      <c r="F285" s="459"/>
      <c r="G285" s="514"/>
      <c r="H285" s="245" t="s">
        <v>1873</v>
      </c>
      <c r="I285" s="440" t="s">
        <v>3662</v>
      </c>
      <c r="J285" s="441"/>
      <c r="K285" s="236"/>
    </row>
    <row r="286" spans="2:11">
      <c r="B286" s="173" t="s">
        <v>3857</v>
      </c>
      <c r="C286" s="459"/>
      <c r="D286" s="459"/>
      <c r="E286" s="134" t="s">
        <v>3474</v>
      </c>
      <c r="F286" s="459"/>
      <c r="G286" s="514"/>
      <c r="H286" s="245" t="s">
        <v>1881</v>
      </c>
      <c r="I286" s="440" t="s">
        <v>3662</v>
      </c>
      <c r="J286" s="441"/>
      <c r="K286" s="236"/>
    </row>
    <row r="287" spans="2:11">
      <c r="B287" s="173" t="s">
        <v>3858</v>
      </c>
      <c r="C287" s="459"/>
      <c r="D287" s="459"/>
      <c r="E287" s="134" t="s">
        <v>3474</v>
      </c>
      <c r="F287" s="459"/>
      <c r="G287" s="514"/>
      <c r="H287" s="245" t="s">
        <v>1920</v>
      </c>
      <c r="I287" s="440" t="s">
        <v>3662</v>
      </c>
      <c r="J287" s="441"/>
      <c r="K287" s="236"/>
    </row>
    <row r="288" spans="2:11">
      <c r="B288" s="173" t="s">
        <v>3859</v>
      </c>
      <c r="C288" s="459"/>
      <c r="D288" s="459"/>
      <c r="E288" s="134" t="s">
        <v>3474</v>
      </c>
      <c r="F288" s="459"/>
      <c r="G288" s="514"/>
      <c r="H288" s="245" t="s">
        <v>1928</v>
      </c>
      <c r="I288" s="440" t="s">
        <v>3662</v>
      </c>
      <c r="J288" s="441"/>
      <c r="K288" s="236"/>
    </row>
    <row r="289" spans="2:11">
      <c r="B289" s="173" t="s">
        <v>3860</v>
      </c>
      <c r="C289" s="459"/>
      <c r="D289" s="459"/>
      <c r="E289" s="134"/>
      <c r="F289" s="459"/>
      <c r="G289" s="514"/>
      <c r="H289" s="245" t="s">
        <v>1967</v>
      </c>
      <c r="I289" s="440" t="s">
        <v>3662</v>
      </c>
      <c r="J289" s="441"/>
      <c r="K289" s="236"/>
    </row>
    <row r="290" spans="2:11">
      <c r="B290" s="173" t="s">
        <v>3861</v>
      </c>
      <c r="C290" s="459"/>
      <c r="D290" s="459"/>
      <c r="E290" s="134"/>
      <c r="F290" s="459"/>
      <c r="G290" s="514"/>
      <c r="H290" s="245" t="s">
        <v>1975</v>
      </c>
      <c r="I290" s="440" t="s">
        <v>3662</v>
      </c>
      <c r="J290" s="441"/>
      <c r="K290" s="236"/>
    </row>
    <row r="291" spans="2:11">
      <c r="B291" s="173" t="s">
        <v>3862</v>
      </c>
      <c r="C291" s="459"/>
      <c r="D291" s="459"/>
      <c r="E291" s="134" t="s">
        <v>3474</v>
      </c>
      <c r="F291" s="459"/>
      <c r="G291" s="514"/>
      <c r="H291" s="245" t="s">
        <v>2031</v>
      </c>
      <c r="I291" s="440" t="s">
        <v>3662</v>
      </c>
      <c r="J291" s="441"/>
      <c r="K291" s="236"/>
    </row>
    <row r="292" spans="2:11">
      <c r="B292" s="173" t="s">
        <v>3863</v>
      </c>
      <c r="C292" s="459"/>
      <c r="D292" s="459"/>
      <c r="E292" s="134" t="s">
        <v>3474</v>
      </c>
      <c r="F292" s="459"/>
      <c r="G292" s="514"/>
      <c r="H292" s="245" t="s">
        <v>2041</v>
      </c>
      <c r="I292" s="440" t="s">
        <v>3662</v>
      </c>
      <c r="J292" s="441"/>
      <c r="K292" s="236"/>
    </row>
    <row r="293" spans="2:11">
      <c r="B293" s="173" t="s">
        <v>3864</v>
      </c>
      <c r="C293" s="459" t="s">
        <v>1136</v>
      </c>
      <c r="D293" s="459" t="s">
        <v>3865</v>
      </c>
      <c r="E293" s="178" t="s">
        <v>3361</v>
      </c>
      <c r="F293" s="459" t="s">
        <v>3665</v>
      </c>
      <c r="G293" s="234" t="s">
        <v>3646</v>
      </c>
      <c r="H293" s="235" t="s">
        <v>3647</v>
      </c>
      <c r="I293" s="440" t="s">
        <v>71</v>
      </c>
      <c r="J293" s="441"/>
      <c r="K293" s="179"/>
    </row>
    <row r="294" spans="2:11">
      <c r="B294" s="173" t="s">
        <v>3866</v>
      </c>
      <c r="C294" s="459"/>
      <c r="D294" s="459"/>
      <c r="E294" s="99" t="s">
        <v>124</v>
      </c>
      <c r="F294" s="459"/>
      <c r="G294" s="225" t="s">
        <v>3667</v>
      </c>
      <c r="H294" s="235" t="s">
        <v>3668</v>
      </c>
      <c r="I294" s="440" t="s">
        <v>71</v>
      </c>
      <c r="J294" s="441"/>
      <c r="K294" s="225"/>
    </row>
    <row r="295" spans="2:11" ht="33">
      <c r="B295" s="173" t="s">
        <v>3867</v>
      </c>
      <c r="C295" s="459"/>
      <c r="D295" s="459"/>
      <c r="E295" s="134" t="s">
        <v>109</v>
      </c>
      <c r="F295" s="459"/>
      <c r="G295" s="236" t="s">
        <v>3694</v>
      </c>
      <c r="H295" s="141" t="s">
        <v>3868</v>
      </c>
      <c r="I295" s="440" t="s">
        <v>3662</v>
      </c>
      <c r="J295" s="441"/>
      <c r="K295" s="236"/>
    </row>
    <row r="296" spans="2:11">
      <c r="B296" s="173" t="s">
        <v>3869</v>
      </c>
      <c r="C296" s="459" t="s">
        <v>3753</v>
      </c>
      <c r="D296" s="459" t="s">
        <v>3870</v>
      </c>
      <c r="E296" s="178" t="s">
        <v>3361</v>
      </c>
      <c r="F296" s="459" t="s">
        <v>3755</v>
      </c>
      <c r="G296" s="234" t="s">
        <v>3646</v>
      </c>
      <c r="H296" s="235" t="s">
        <v>3647</v>
      </c>
      <c r="I296" s="440" t="s">
        <v>71</v>
      </c>
      <c r="J296" s="441"/>
      <c r="K296" s="179"/>
    </row>
    <row r="297" spans="2:11">
      <c r="B297" s="173" t="s">
        <v>3871</v>
      </c>
      <c r="C297" s="459"/>
      <c r="D297" s="459"/>
      <c r="E297" s="134" t="s">
        <v>3361</v>
      </c>
      <c r="F297" s="459"/>
      <c r="G297" s="225" t="s">
        <v>3757</v>
      </c>
      <c r="H297" s="235" t="s">
        <v>3758</v>
      </c>
      <c r="I297" s="440" t="s">
        <v>3662</v>
      </c>
      <c r="J297" s="441"/>
      <c r="K297" s="236"/>
    </row>
    <row r="298" spans="2:11">
      <c r="B298" s="173" t="s">
        <v>3872</v>
      </c>
      <c r="C298" s="459"/>
      <c r="D298" s="459"/>
      <c r="E298" s="134" t="s">
        <v>3474</v>
      </c>
      <c r="F298" s="459"/>
      <c r="G298" s="236" t="s">
        <v>3760</v>
      </c>
      <c r="H298" s="141" t="s">
        <v>3873</v>
      </c>
      <c r="I298" s="440" t="s">
        <v>3662</v>
      </c>
      <c r="J298" s="441"/>
      <c r="K298" s="236"/>
    </row>
    <row r="299" spans="2:11">
      <c r="B299" s="173" t="s">
        <v>3874</v>
      </c>
      <c r="C299" s="459" t="s">
        <v>3875</v>
      </c>
      <c r="D299" s="459" t="s">
        <v>3876</v>
      </c>
      <c r="E299" s="178" t="s">
        <v>3361</v>
      </c>
      <c r="F299" s="459" t="s">
        <v>3877</v>
      </c>
      <c r="G299" s="234" t="s">
        <v>3646</v>
      </c>
      <c r="H299" s="235" t="s">
        <v>3647</v>
      </c>
      <c r="I299" s="440" t="s">
        <v>71</v>
      </c>
      <c r="J299" s="441"/>
      <c r="K299" s="179"/>
    </row>
    <row r="300" spans="2:11">
      <c r="B300" s="173" t="s">
        <v>3878</v>
      </c>
      <c r="C300" s="459"/>
      <c r="D300" s="459"/>
      <c r="E300" s="99" t="s">
        <v>124</v>
      </c>
      <c r="F300" s="459"/>
      <c r="G300" s="225" t="s">
        <v>3708</v>
      </c>
      <c r="H300" s="235" t="s">
        <v>3709</v>
      </c>
      <c r="I300" s="440" t="s">
        <v>71</v>
      </c>
      <c r="J300" s="441"/>
      <c r="K300" s="225"/>
    </row>
    <row r="301" spans="2:11">
      <c r="B301" s="173" t="s">
        <v>3879</v>
      </c>
      <c r="C301" s="459" t="s">
        <v>1134</v>
      </c>
      <c r="D301" s="459" t="s">
        <v>3880</v>
      </c>
      <c r="E301" s="178" t="s">
        <v>3361</v>
      </c>
      <c r="F301" s="459" t="s">
        <v>3682</v>
      </c>
      <c r="G301" s="234" t="s">
        <v>3646</v>
      </c>
      <c r="H301" s="235" t="s">
        <v>3647</v>
      </c>
      <c r="I301" s="440" t="s">
        <v>71</v>
      </c>
      <c r="J301" s="441"/>
      <c r="K301" s="179"/>
    </row>
    <row r="302" spans="2:11">
      <c r="B302" s="173" t="s">
        <v>3881</v>
      </c>
      <c r="C302" s="459"/>
      <c r="D302" s="459"/>
      <c r="E302" s="99" t="s">
        <v>124</v>
      </c>
      <c r="F302" s="459"/>
      <c r="G302" s="225" t="s">
        <v>3684</v>
      </c>
      <c r="H302" s="235" t="s">
        <v>3685</v>
      </c>
      <c r="I302" s="440" t="s">
        <v>71</v>
      </c>
      <c r="J302" s="441"/>
      <c r="K302" s="225"/>
    </row>
    <row r="303" spans="2:11" ht="148.5">
      <c r="B303" s="173" t="s">
        <v>3882</v>
      </c>
      <c r="C303" s="459"/>
      <c r="D303" s="459"/>
      <c r="E303" s="246" t="s">
        <v>3474</v>
      </c>
      <c r="F303" s="459"/>
      <c r="G303" s="236" t="s">
        <v>3652</v>
      </c>
      <c r="H303" s="141" t="s">
        <v>3883</v>
      </c>
      <c r="I303" s="440" t="s">
        <v>3662</v>
      </c>
      <c r="J303" s="441"/>
      <c r="K303" s="236"/>
    </row>
    <row r="304" spans="2:11">
      <c r="B304" s="173" t="s">
        <v>3884</v>
      </c>
      <c r="C304" s="459" t="s">
        <v>1137</v>
      </c>
      <c r="D304" s="459" t="s">
        <v>3885</v>
      </c>
      <c r="E304" s="178" t="s">
        <v>3361</v>
      </c>
      <c r="F304" s="459" t="s">
        <v>3673</v>
      </c>
      <c r="G304" s="234" t="s">
        <v>3646</v>
      </c>
      <c r="H304" s="235" t="s">
        <v>3647</v>
      </c>
      <c r="I304" s="440" t="s">
        <v>71</v>
      </c>
      <c r="J304" s="441"/>
      <c r="K304" s="179"/>
    </row>
    <row r="305" spans="2:11">
      <c r="B305" s="173" t="s">
        <v>3886</v>
      </c>
      <c r="C305" s="459"/>
      <c r="D305" s="459"/>
      <c r="E305" s="99" t="s">
        <v>124</v>
      </c>
      <c r="F305" s="459"/>
      <c r="G305" s="225" t="s">
        <v>3675</v>
      </c>
      <c r="H305" s="235" t="s">
        <v>3676</v>
      </c>
      <c r="I305" s="440" t="s">
        <v>71</v>
      </c>
      <c r="J305" s="441"/>
      <c r="K305" s="225"/>
    </row>
    <row r="306" spans="2:11" ht="82.5">
      <c r="B306" s="173" t="s">
        <v>3887</v>
      </c>
      <c r="C306" s="459"/>
      <c r="D306" s="459"/>
      <c r="E306" s="134" t="s">
        <v>109</v>
      </c>
      <c r="F306" s="459"/>
      <c r="G306" s="236" t="s">
        <v>3652</v>
      </c>
      <c r="H306" s="141" t="s">
        <v>3678</v>
      </c>
      <c r="I306" s="440" t="s">
        <v>3662</v>
      </c>
      <c r="J306" s="441"/>
      <c r="K306" s="236"/>
    </row>
    <row r="307" spans="2:11">
      <c r="B307" s="173" t="s">
        <v>3888</v>
      </c>
      <c r="C307" s="459" t="s">
        <v>1132</v>
      </c>
      <c r="D307" s="459" t="s">
        <v>3889</v>
      </c>
      <c r="E307" s="178" t="s">
        <v>3361</v>
      </c>
      <c r="F307" s="459" t="s">
        <v>3890</v>
      </c>
      <c r="G307" s="234" t="s">
        <v>3646</v>
      </c>
      <c r="H307" s="235" t="s">
        <v>3647</v>
      </c>
      <c r="I307" s="440" t="s">
        <v>71</v>
      </c>
      <c r="J307" s="441"/>
      <c r="K307" s="179"/>
    </row>
    <row r="308" spans="2:11" ht="33">
      <c r="B308" s="173" t="s">
        <v>3891</v>
      </c>
      <c r="C308" s="459"/>
      <c r="D308" s="459"/>
      <c r="E308" s="99" t="s">
        <v>109</v>
      </c>
      <c r="F308" s="459"/>
      <c r="G308" s="225" t="s">
        <v>3767</v>
      </c>
      <c r="H308" s="235" t="s">
        <v>3768</v>
      </c>
      <c r="I308" s="440" t="s">
        <v>3662</v>
      </c>
      <c r="J308" s="441"/>
      <c r="K308" s="225"/>
    </row>
    <row r="309" spans="2:11">
      <c r="B309" s="173" t="s">
        <v>3892</v>
      </c>
      <c r="C309" s="459" t="s">
        <v>3893</v>
      </c>
      <c r="D309" s="515" t="s">
        <v>3894</v>
      </c>
      <c r="E309" s="178" t="s">
        <v>3361</v>
      </c>
      <c r="F309" s="459" t="s">
        <v>3890</v>
      </c>
      <c r="G309" s="234" t="s">
        <v>3646</v>
      </c>
      <c r="H309" s="235" t="s">
        <v>3647</v>
      </c>
      <c r="I309" s="440" t="s">
        <v>71</v>
      </c>
      <c r="J309" s="441"/>
      <c r="K309" s="225"/>
    </row>
    <row r="310" spans="2:11" ht="33">
      <c r="B310" s="173" t="s">
        <v>3895</v>
      </c>
      <c r="C310" s="459"/>
      <c r="D310" s="515"/>
      <c r="E310" s="99" t="s">
        <v>109</v>
      </c>
      <c r="F310" s="459"/>
      <c r="G310" s="225" t="s">
        <v>3767</v>
      </c>
      <c r="H310" s="235" t="s">
        <v>3768</v>
      </c>
      <c r="I310" s="440" t="s">
        <v>3662</v>
      </c>
      <c r="J310" s="441"/>
      <c r="K310" s="225"/>
    </row>
    <row r="311" spans="2:11">
      <c r="B311" s="173" t="s">
        <v>3896</v>
      </c>
      <c r="C311" s="459" t="s">
        <v>3897</v>
      </c>
      <c r="D311" s="515" t="s">
        <v>3898</v>
      </c>
      <c r="E311" s="178" t="s">
        <v>3361</v>
      </c>
      <c r="F311" s="459" t="s">
        <v>3890</v>
      </c>
      <c r="G311" s="234" t="s">
        <v>3646</v>
      </c>
      <c r="H311" s="235" t="s">
        <v>3647</v>
      </c>
      <c r="I311" s="440" t="s">
        <v>71</v>
      </c>
      <c r="J311" s="441"/>
      <c r="K311" s="225"/>
    </row>
    <row r="312" spans="2:11">
      <c r="B312" s="173" t="s">
        <v>3899</v>
      </c>
      <c r="C312" s="459"/>
      <c r="D312" s="515"/>
      <c r="E312" s="99" t="s">
        <v>109</v>
      </c>
      <c r="F312" s="459"/>
      <c r="G312" s="225" t="s">
        <v>3900</v>
      </c>
      <c r="H312" s="235" t="s">
        <v>3768</v>
      </c>
      <c r="I312" s="440" t="s">
        <v>3662</v>
      </c>
      <c r="J312" s="441"/>
      <c r="K312" s="225"/>
    </row>
    <row r="313" spans="2:11">
      <c r="B313" s="173" t="s">
        <v>3901</v>
      </c>
      <c r="C313" s="459" t="s">
        <v>3902</v>
      </c>
      <c r="D313" s="459" t="s">
        <v>3903</v>
      </c>
      <c r="E313" s="178" t="s">
        <v>3361</v>
      </c>
      <c r="F313" s="459" t="s">
        <v>3421</v>
      </c>
      <c r="G313" s="234" t="s">
        <v>3646</v>
      </c>
      <c r="H313" s="235" t="s">
        <v>3647</v>
      </c>
      <c r="I313" s="440" t="s">
        <v>3662</v>
      </c>
      <c r="J313" s="441"/>
      <c r="K313" s="179"/>
    </row>
    <row r="314" spans="2:11">
      <c r="B314" s="173" t="s">
        <v>3904</v>
      </c>
      <c r="C314" s="459"/>
      <c r="D314" s="459"/>
      <c r="E314" s="99" t="s">
        <v>124</v>
      </c>
      <c r="F314" s="459"/>
      <c r="G314" s="225" t="s">
        <v>3691</v>
      </c>
      <c r="H314" s="235" t="s">
        <v>3692</v>
      </c>
      <c r="I314" s="440" t="s">
        <v>71</v>
      </c>
      <c r="J314" s="441"/>
      <c r="K314" s="225"/>
    </row>
    <row r="315" spans="2:11" ht="33">
      <c r="B315" s="173" t="s">
        <v>3905</v>
      </c>
      <c r="C315" s="459"/>
      <c r="D315" s="459"/>
      <c r="E315" s="134" t="s">
        <v>109</v>
      </c>
      <c r="F315" s="459"/>
      <c r="G315" s="236" t="s">
        <v>3652</v>
      </c>
      <c r="H315" s="141" t="s">
        <v>3906</v>
      </c>
      <c r="I315" s="440" t="s">
        <v>3662</v>
      </c>
      <c r="J315" s="441"/>
      <c r="K315" s="236"/>
    </row>
    <row r="316" spans="2:11">
      <c r="B316" s="173" t="s">
        <v>3907</v>
      </c>
      <c r="C316" s="459" t="s">
        <v>3908</v>
      </c>
      <c r="D316" s="459" t="s">
        <v>3909</v>
      </c>
      <c r="E316" s="178" t="s">
        <v>3361</v>
      </c>
      <c r="F316" s="459" t="s">
        <v>3785</v>
      </c>
      <c r="G316" s="234" t="s">
        <v>3646</v>
      </c>
      <c r="H316" s="235" t="s">
        <v>3647</v>
      </c>
      <c r="I316" s="440" t="s">
        <v>71</v>
      </c>
      <c r="J316" s="441"/>
      <c r="K316" s="179"/>
    </row>
    <row r="317" spans="2:11" ht="33">
      <c r="B317" s="173" t="s">
        <v>3910</v>
      </c>
      <c r="C317" s="459"/>
      <c r="D317" s="459"/>
      <c r="E317" s="99" t="s">
        <v>109</v>
      </c>
      <c r="F317" s="459"/>
      <c r="G317" s="225" t="s">
        <v>3652</v>
      </c>
      <c r="H317" s="235" t="s">
        <v>3911</v>
      </c>
      <c r="I317" s="440" t="s">
        <v>3662</v>
      </c>
      <c r="J317" s="441"/>
      <c r="K317" s="225"/>
    </row>
    <row r="318" spans="2:11">
      <c r="B318" s="173" t="s">
        <v>3912</v>
      </c>
      <c r="C318" s="459" t="s">
        <v>3913</v>
      </c>
      <c r="D318" s="459" t="s">
        <v>3914</v>
      </c>
      <c r="E318" s="178" t="s">
        <v>3361</v>
      </c>
      <c r="F318" s="459" t="s">
        <v>3790</v>
      </c>
      <c r="G318" s="234" t="s">
        <v>3646</v>
      </c>
      <c r="H318" s="235" t="s">
        <v>3647</v>
      </c>
      <c r="I318" s="440" t="s">
        <v>71</v>
      </c>
      <c r="J318" s="441"/>
      <c r="K318" s="179"/>
    </row>
    <row r="319" spans="2:11">
      <c r="B319" s="173" t="s">
        <v>3915</v>
      </c>
      <c r="C319" s="459"/>
      <c r="D319" s="459"/>
      <c r="E319" s="99" t="s">
        <v>124</v>
      </c>
      <c r="F319" s="459"/>
      <c r="G319" s="225" t="s">
        <v>3916</v>
      </c>
      <c r="H319" s="235" t="s">
        <v>3917</v>
      </c>
      <c r="I319" s="440" t="s">
        <v>71</v>
      </c>
      <c r="J319" s="441"/>
      <c r="K319" s="225"/>
    </row>
    <row r="320" spans="2:11" ht="66">
      <c r="B320" s="173" t="s">
        <v>3918</v>
      </c>
      <c r="C320" s="459"/>
      <c r="D320" s="459"/>
      <c r="E320" s="99" t="s">
        <v>124</v>
      </c>
      <c r="F320" s="459"/>
      <c r="G320" s="236" t="s">
        <v>3652</v>
      </c>
      <c r="H320" s="235" t="s">
        <v>3919</v>
      </c>
      <c r="I320" s="440" t="s">
        <v>3662</v>
      </c>
      <c r="J320" s="441"/>
      <c r="K320" s="225"/>
    </row>
    <row r="321" spans="2:11">
      <c r="B321" s="173" t="s">
        <v>3920</v>
      </c>
      <c r="C321" s="459" t="s">
        <v>1045</v>
      </c>
      <c r="D321" s="459" t="s">
        <v>3797</v>
      </c>
      <c r="E321" s="178" t="s">
        <v>3361</v>
      </c>
      <c r="F321" s="459" t="s">
        <v>3890</v>
      </c>
      <c r="G321" s="234" t="s">
        <v>3646</v>
      </c>
      <c r="H321" s="235" t="s">
        <v>3647</v>
      </c>
      <c r="I321" s="440" t="s">
        <v>71</v>
      </c>
      <c r="J321" s="441"/>
      <c r="K321" s="179"/>
    </row>
    <row r="322" spans="2:11" ht="33">
      <c r="B322" s="173" t="s">
        <v>3921</v>
      </c>
      <c r="C322" s="459"/>
      <c r="D322" s="459"/>
      <c r="E322" s="99" t="s">
        <v>124</v>
      </c>
      <c r="F322" s="459"/>
      <c r="G322" s="225" t="s">
        <v>3767</v>
      </c>
      <c r="H322" s="235" t="s">
        <v>3768</v>
      </c>
      <c r="I322" s="440" t="s">
        <v>71</v>
      </c>
      <c r="J322" s="441"/>
      <c r="K322" s="225"/>
    </row>
    <row r="323" spans="2:11">
      <c r="B323" s="509" t="s">
        <v>3922</v>
      </c>
      <c r="C323" s="510"/>
      <c r="D323" s="510"/>
      <c r="E323" s="510"/>
      <c r="F323" s="510"/>
      <c r="G323" s="510"/>
      <c r="H323" s="510"/>
      <c r="I323" s="510"/>
      <c r="J323" s="510"/>
      <c r="K323" s="510"/>
    </row>
    <row r="324" spans="2:11">
      <c r="B324" s="173" t="s">
        <v>3923</v>
      </c>
      <c r="C324" s="459" t="s">
        <v>3924</v>
      </c>
      <c r="D324" s="459" t="s">
        <v>3925</v>
      </c>
      <c r="E324" s="178" t="s">
        <v>3361</v>
      </c>
      <c r="F324" s="459" t="s">
        <v>3665</v>
      </c>
      <c r="G324" s="234" t="s">
        <v>3646</v>
      </c>
      <c r="H324" s="235" t="s">
        <v>3647</v>
      </c>
      <c r="I324" s="440" t="s">
        <v>71</v>
      </c>
      <c r="J324" s="441"/>
      <c r="K324" s="179"/>
    </row>
    <row r="325" spans="2:11">
      <c r="B325" s="173" t="s">
        <v>3926</v>
      </c>
      <c r="C325" s="459"/>
      <c r="D325" s="459"/>
      <c r="E325" s="99" t="s">
        <v>124</v>
      </c>
      <c r="F325" s="459"/>
      <c r="G325" s="225" t="s">
        <v>3667</v>
      </c>
      <c r="H325" s="235" t="s">
        <v>3668</v>
      </c>
      <c r="I325" s="440" t="s">
        <v>71</v>
      </c>
      <c r="J325" s="441"/>
      <c r="K325" s="225"/>
    </row>
    <row r="326" spans="2:11" ht="33">
      <c r="B326" s="173" t="s">
        <v>3927</v>
      </c>
      <c r="C326" s="459"/>
      <c r="D326" s="459"/>
      <c r="E326" s="134" t="s">
        <v>124</v>
      </c>
      <c r="F326" s="459"/>
      <c r="G326" s="236" t="s">
        <v>3694</v>
      </c>
      <c r="H326" s="141" t="s">
        <v>3868</v>
      </c>
      <c r="I326" s="440" t="s">
        <v>71</v>
      </c>
      <c r="J326" s="441"/>
      <c r="K326" s="236"/>
    </row>
    <row r="327" spans="2:11">
      <c r="B327" s="173" t="s">
        <v>3928</v>
      </c>
      <c r="C327" s="459" t="s">
        <v>3929</v>
      </c>
      <c r="D327" s="459" t="s">
        <v>3930</v>
      </c>
      <c r="E327" s="178" t="s">
        <v>3361</v>
      </c>
      <c r="F327" s="459" t="s">
        <v>3712</v>
      </c>
      <c r="G327" s="234" t="s">
        <v>3646</v>
      </c>
      <c r="H327" s="235" t="s">
        <v>3647</v>
      </c>
      <c r="I327" s="440" t="s">
        <v>71</v>
      </c>
      <c r="J327" s="441"/>
      <c r="K327" s="179"/>
    </row>
    <row r="328" spans="2:11">
      <c r="B328" s="173" t="s">
        <v>3931</v>
      </c>
      <c r="C328" s="459"/>
      <c r="D328" s="459"/>
      <c r="E328" s="99" t="s">
        <v>124</v>
      </c>
      <c r="F328" s="459"/>
      <c r="G328" s="225" t="s">
        <v>3714</v>
      </c>
      <c r="H328" s="235" t="s">
        <v>3715</v>
      </c>
      <c r="I328" s="440" t="s">
        <v>71</v>
      </c>
      <c r="J328" s="441"/>
      <c r="K328" s="225"/>
    </row>
    <row r="329" spans="2:11" ht="33">
      <c r="B329" s="173" t="s">
        <v>3932</v>
      </c>
      <c r="C329" s="459"/>
      <c r="D329" s="459"/>
      <c r="E329" s="134" t="s">
        <v>109</v>
      </c>
      <c r="F329" s="459"/>
      <c r="G329" s="236" t="s">
        <v>3652</v>
      </c>
      <c r="H329" s="141" t="s">
        <v>3933</v>
      </c>
      <c r="I329" s="440" t="s">
        <v>3662</v>
      </c>
      <c r="J329" s="441"/>
      <c r="K329" s="236"/>
    </row>
    <row r="330" spans="2:11">
      <c r="B330" s="173" t="s">
        <v>3934</v>
      </c>
      <c r="C330" s="459" t="s">
        <v>3935</v>
      </c>
      <c r="D330" s="459" t="s">
        <v>3936</v>
      </c>
      <c r="E330" s="178" t="s">
        <v>3361</v>
      </c>
      <c r="F330" s="459" t="s">
        <v>3755</v>
      </c>
      <c r="G330" s="234" t="s">
        <v>3646</v>
      </c>
      <c r="H330" s="235" t="s">
        <v>3647</v>
      </c>
      <c r="I330" s="440" t="s">
        <v>71</v>
      </c>
      <c r="J330" s="441"/>
      <c r="K330" s="179"/>
    </row>
    <row r="331" spans="2:11">
      <c r="B331" s="173" t="s">
        <v>3937</v>
      </c>
      <c r="C331" s="459"/>
      <c r="D331" s="459"/>
      <c r="E331" s="99" t="s">
        <v>124</v>
      </c>
      <c r="F331" s="459"/>
      <c r="G331" s="225" t="s">
        <v>3757</v>
      </c>
      <c r="H331" s="235" t="s">
        <v>3758</v>
      </c>
      <c r="I331" s="440" t="s">
        <v>71</v>
      </c>
      <c r="J331" s="441"/>
      <c r="K331" s="225"/>
    </row>
    <row r="332" spans="2:11" ht="49.5">
      <c r="B332" s="173" t="s">
        <v>3938</v>
      </c>
      <c r="C332" s="459"/>
      <c r="D332" s="459"/>
      <c r="E332" s="134" t="s">
        <v>124</v>
      </c>
      <c r="F332" s="459"/>
      <c r="G332" s="236" t="s">
        <v>3760</v>
      </c>
      <c r="H332" s="141" t="s">
        <v>3939</v>
      </c>
      <c r="I332" s="440" t="s">
        <v>71</v>
      </c>
      <c r="J332" s="441"/>
      <c r="K332" s="236"/>
    </row>
    <row r="333" spans="2:11">
      <c r="B333" s="173" t="s">
        <v>3940</v>
      </c>
      <c r="C333" s="459" t="s">
        <v>3941</v>
      </c>
      <c r="D333" s="459" t="s">
        <v>3942</v>
      </c>
      <c r="E333" s="178" t="s">
        <v>3361</v>
      </c>
      <c r="F333" s="459" t="s">
        <v>3682</v>
      </c>
      <c r="G333" s="234" t="s">
        <v>3646</v>
      </c>
      <c r="H333" s="235" t="s">
        <v>3647</v>
      </c>
      <c r="I333" s="440" t="s">
        <v>71</v>
      </c>
      <c r="J333" s="441"/>
      <c r="K333" s="179"/>
    </row>
    <row r="334" spans="2:11">
      <c r="B334" s="173" t="s">
        <v>3943</v>
      </c>
      <c r="C334" s="459"/>
      <c r="D334" s="459"/>
      <c r="E334" s="99" t="s">
        <v>124</v>
      </c>
      <c r="F334" s="459"/>
      <c r="G334" s="225" t="s">
        <v>3684</v>
      </c>
      <c r="H334" s="235" t="s">
        <v>3685</v>
      </c>
      <c r="I334" s="440" t="s">
        <v>71</v>
      </c>
      <c r="J334" s="441"/>
      <c r="K334" s="225"/>
    </row>
    <row r="335" spans="2:11" ht="132">
      <c r="B335" s="173" t="s">
        <v>3944</v>
      </c>
      <c r="C335" s="459"/>
      <c r="D335" s="459"/>
      <c r="E335" s="246" t="s">
        <v>3474</v>
      </c>
      <c r="F335" s="459"/>
      <c r="G335" s="236" t="s">
        <v>3652</v>
      </c>
      <c r="H335" s="247" t="s">
        <v>3945</v>
      </c>
      <c r="I335" s="440" t="s">
        <v>3662</v>
      </c>
      <c r="J335" s="441"/>
      <c r="K335" s="236"/>
    </row>
    <row r="336" spans="2:11">
      <c r="B336" s="173" t="s">
        <v>3946</v>
      </c>
      <c r="C336" s="459" t="s">
        <v>3947</v>
      </c>
      <c r="D336" s="459" t="s">
        <v>3948</v>
      </c>
      <c r="E336" s="178" t="s">
        <v>3361</v>
      </c>
      <c r="F336" s="459" t="s">
        <v>3785</v>
      </c>
      <c r="G336" s="234" t="s">
        <v>3646</v>
      </c>
      <c r="H336" s="235" t="s">
        <v>3647</v>
      </c>
      <c r="I336" s="440" t="s">
        <v>71</v>
      </c>
      <c r="J336" s="441"/>
      <c r="K336" s="179"/>
    </row>
    <row r="337" spans="2:11" ht="66">
      <c r="B337" s="173" t="s">
        <v>3949</v>
      </c>
      <c r="C337" s="459"/>
      <c r="D337" s="459"/>
      <c r="E337" s="99" t="s">
        <v>109</v>
      </c>
      <c r="F337" s="459"/>
      <c r="G337" s="225" t="s">
        <v>3652</v>
      </c>
      <c r="H337" s="235" t="s">
        <v>3950</v>
      </c>
      <c r="I337" s="440" t="s">
        <v>3662</v>
      </c>
      <c r="J337" s="441"/>
      <c r="K337" s="225"/>
    </row>
    <row r="338" spans="2:11">
      <c r="B338" s="173" t="s">
        <v>3951</v>
      </c>
      <c r="C338" s="459" t="s">
        <v>3952</v>
      </c>
      <c r="D338" s="459" t="s">
        <v>3953</v>
      </c>
      <c r="E338" s="178" t="s">
        <v>3361</v>
      </c>
      <c r="F338" s="459" t="s">
        <v>3790</v>
      </c>
      <c r="G338" s="234" t="s">
        <v>3646</v>
      </c>
      <c r="H338" s="235" t="s">
        <v>3647</v>
      </c>
      <c r="I338" s="440" t="s">
        <v>71</v>
      </c>
      <c r="J338" s="441"/>
      <c r="K338" s="179"/>
    </row>
    <row r="339" spans="2:11">
      <c r="B339" s="173" t="s">
        <v>3954</v>
      </c>
      <c r="C339" s="459"/>
      <c r="D339" s="459"/>
      <c r="E339" s="99" t="s">
        <v>124</v>
      </c>
      <c r="F339" s="459"/>
      <c r="G339" s="225" t="s">
        <v>3916</v>
      </c>
      <c r="H339" s="235" t="s">
        <v>3917</v>
      </c>
      <c r="I339" s="440" t="s">
        <v>71</v>
      </c>
      <c r="J339" s="441"/>
      <c r="K339" s="225"/>
    </row>
    <row r="340" spans="2:11" ht="33" customHeight="1">
      <c r="B340" s="173" t="s">
        <v>3955</v>
      </c>
      <c r="C340" s="459"/>
      <c r="D340" s="459"/>
      <c r="E340" s="99" t="s">
        <v>124</v>
      </c>
      <c r="F340" s="459"/>
      <c r="G340" s="236" t="s">
        <v>3652</v>
      </c>
      <c r="H340" s="235" t="s">
        <v>3956</v>
      </c>
      <c r="I340" s="440" t="s">
        <v>71</v>
      </c>
      <c r="J340" s="441"/>
      <c r="K340" s="225"/>
    </row>
    <row r="341" spans="2:11">
      <c r="B341" s="173" t="s">
        <v>3957</v>
      </c>
      <c r="C341" s="459" t="s">
        <v>1139</v>
      </c>
      <c r="D341" s="459" t="s">
        <v>3958</v>
      </c>
      <c r="E341" s="99" t="s">
        <v>124</v>
      </c>
      <c r="F341" s="459" t="s">
        <v>3877</v>
      </c>
      <c r="G341" s="234" t="s">
        <v>3646</v>
      </c>
      <c r="H341" s="235" t="s">
        <v>3647</v>
      </c>
      <c r="I341" s="440" t="s">
        <v>71</v>
      </c>
      <c r="J341" s="441"/>
      <c r="K341" s="225"/>
    </row>
    <row r="342" spans="2:11">
      <c r="B342" s="173" t="s">
        <v>3959</v>
      </c>
      <c r="C342" s="459"/>
      <c r="D342" s="459"/>
      <c r="E342" s="99" t="s">
        <v>109</v>
      </c>
      <c r="F342" s="459"/>
      <c r="G342" s="225" t="s">
        <v>3960</v>
      </c>
      <c r="H342" s="235" t="s">
        <v>3709</v>
      </c>
      <c r="I342" s="440" t="s">
        <v>3662</v>
      </c>
      <c r="J342" s="441"/>
      <c r="K342" s="225"/>
    </row>
    <row r="343" spans="2:11" ht="33">
      <c r="B343" s="173" t="s">
        <v>3961</v>
      </c>
      <c r="C343" s="459"/>
      <c r="D343" s="459"/>
      <c r="E343" s="99" t="s">
        <v>109</v>
      </c>
      <c r="F343" s="459"/>
      <c r="G343" s="225" t="s">
        <v>3652</v>
      </c>
      <c r="H343" s="235" t="s">
        <v>3956</v>
      </c>
      <c r="I343" s="440" t="s">
        <v>3662</v>
      </c>
      <c r="J343" s="441"/>
      <c r="K343" s="225"/>
    </row>
    <row r="344" spans="2:11">
      <c r="B344" s="173" t="s">
        <v>3962</v>
      </c>
      <c r="C344" s="459" t="s">
        <v>3963</v>
      </c>
      <c r="D344" s="459" t="s">
        <v>3964</v>
      </c>
      <c r="E344" s="178" t="s">
        <v>3361</v>
      </c>
      <c r="F344" s="459" t="s">
        <v>3645</v>
      </c>
      <c r="G344" s="234" t="s">
        <v>3646</v>
      </c>
      <c r="H344" s="235" t="s">
        <v>3647</v>
      </c>
      <c r="I344" s="440" t="s">
        <v>71</v>
      </c>
      <c r="J344" s="441"/>
      <c r="K344" s="179"/>
    </row>
    <row r="345" spans="2:11">
      <c r="B345" s="173" t="s">
        <v>3965</v>
      </c>
      <c r="C345" s="459"/>
      <c r="D345" s="459"/>
      <c r="E345" s="99" t="s">
        <v>124</v>
      </c>
      <c r="F345" s="459"/>
      <c r="G345" s="225" t="s">
        <v>3649</v>
      </c>
      <c r="H345" s="235" t="s">
        <v>3650</v>
      </c>
      <c r="I345" s="440" t="s">
        <v>71</v>
      </c>
      <c r="J345" s="441"/>
      <c r="K345" s="225"/>
    </row>
    <row r="346" spans="2:11" ht="115.5">
      <c r="B346" s="173" t="s">
        <v>3966</v>
      </c>
      <c r="C346" s="459"/>
      <c r="D346" s="459"/>
      <c r="E346" s="134" t="s">
        <v>3474</v>
      </c>
      <c r="F346" s="459"/>
      <c r="G346" s="236" t="s">
        <v>3652</v>
      </c>
      <c r="H346" s="141" t="s">
        <v>3967</v>
      </c>
      <c r="I346" s="440" t="s">
        <v>3662</v>
      </c>
      <c r="J346" s="441"/>
      <c r="K346" s="236"/>
    </row>
    <row r="347" spans="2:11">
      <c r="B347" s="173" t="s">
        <v>3968</v>
      </c>
      <c r="C347" s="459" t="s">
        <v>3969</v>
      </c>
      <c r="D347" s="459" t="s">
        <v>3970</v>
      </c>
      <c r="E347" s="178" t="s">
        <v>3361</v>
      </c>
      <c r="F347" s="459" t="s">
        <v>3390</v>
      </c>
      <c r="G347" s="234" t="s">
        <v>3646</v>
      </c>
      <c r="H347" s="235" t="s">
        <v>3647</v>
      </c>
      <c r="I347" s="440" t="s">
        <v>71</v>
      </c>
      <c r="J347" s="441"/>
      <c r="K347" s="179"/>
    </row>
    <row r="348" spans="2:11" ht="33">
      <c r="B348" s="173" t="s">
        <v>3971</v>
      </c>
      <c r="C348" s="459"/>
      <c r="D348" s="459"/>
      <c r="E348" s="99" t="s">
        <v>124</v>
      </c>
      <c r="F348" s="459"/>
      <c r="G348" s="225" t="s">
        <v>3721</v>
      </c>
      <c r="H348" s="235" t="s">
        <v>3722</v>
      </c>
      <c r="I348" s="440" t="s">
        <v>241</v>
      </c>
      <c r="J348" s="441"/>
      <c r="K348" s="236" t="s">
        <v>3972</v>
      </c>
    </row>
    <row r="349" spans="2:11">
      <c r="B349" s="173" t="s">
        <v>3973</v>
      </c>
      <c r="C349" s="459" t="s">
        <v>3974</v>
      </c>
      <c r="D349" s="459" t="s">
        <v>3975</v>
      </c>
      <c r="E349" s="178" t="s">
        <v>3361</v>
      </c>
      <c r="F349" s="459" t="s">
        <v>3832</v>
      </c>
      <c r="G349" s="234" t="s">
        <v>3646</v>
      </c>
      <c r="H349" s="235" t="s">
        <v>3647</v>
      </c>
      <c r="I349" s="440" t="s">
        <v>71</v>
      </c>
      <c r="J349" s="441"/>
      <c r="K349" s="179"/>
    </row>
    <row r="350" spans="2:11" ht="49.5">
      <c r="B350" s="173" t="s">
        <v>3976</v>
      </c>
      <c r="C350" s="459"/>
      <c r="D350" s="459"/>
      <c r="E350" s="99" t="s">
        <v>124</v>
      </c>
      <c r="F350" s="459"/>
      <c r="G350" s="225" t="s">
        <v>3733</v>
      </c>
      <c r="H350" s="235" t="s">
        <v>3734</v>
      </c>
      <c r="I350" s="440" t="s">
        <v>241</v>
      </c>
      <c r="J350" s="441"/>
      <c r="K350" s="236" t="s">
        <v>3337</v>
      </c>
    </row>
    <row r="351" spans="2:11">
      <c r="B351" s="173" t="s">
        <v>3977</v>
      </c>
      <c r="C351" s="459" t="s">
        <v>3978</v>
      </c>
      <c r="D351" s="459" t="s">
        <v>3979</v>
      </c>
      <c r="E351" s="178" t="s">
        <v>3361</v>
      </c>
      <c r="F351" s="459" t="s">
        <v>3673</v>
      </c>
      <c r="G351" s="234" t="s">
        <v>3646</v>
      </c>
      <c r="H351" s="235" t="s">
        <v>3647</v>
      </c>
      <c r="I351" s="440" t="s">
        <v>71</v>
      </c>
      <c r="J351" s="441"/>
      <c r="K351" s="179"/>
    </row>
    <row r="352" spans="2:11">
      <c r="B352" s="173" t="s">
        <v>3980</v>
      </c>
      <c r="C352" s="459"/>
      <c r="D352" s="459"/>
      <c r="E352" s="99" t="s">
        <v>124</v>
      </c>
      <c r="F352" s="459"/>
      <c r="G352" s="225" t="s">
        <v>3675</v>
      </c>
      <c r="H352" s="235" t="s">
        <v>3676</v>
      </c>
      <c r="I352" s="440" t="s">
        <v>71</v>
      </c>
      <c r="J352" s="441"/>
      <c r="K352" s="225"/>
    </row>
    <row r="353" spans="2:11" ht="82.5">
      <c r="B353" s="173" t="s">
        <v>3981</v>
      </c>
      <c r="C353" s="459"/>
      <c r="D353" s="459"/>
      <c r="E353" s="134" t="s">
        <v>109</v>
      </c>
      <c r="F353" s="459"/>
      <c r="G353" s="236" t="s">
        <v>3652</v>
      </c>
      <c r="H353" s="141" t="s">
        <v>3678</v>
      </c>
      <c r="I353" s="440" t="s">
        <v>3662</v>
      </c>
      <c r="J353" s="441"/>
      <c r="K353" s="236"/>
    </row>
    <row r="354" spans="2:11">
      <c r="B354" s="173" t="s">
        <v>3982</v>
      </c>
      <c r="C354" s="459" t="s">
        <v>3983</v>
      </c>
      <c r="D354" s="459" t="s">
        <v>3984</v>
      </c>
      <c r="E354" s="178" t="s">
        <v>3361</v>
      </c>
      <c r="F354" s="459" t="s">
        <v>3765</v>
      </c>
      <c r="G354" s="234" t="s">
        <v>3646</v>
      </c>
      <c r="H354" s="235" t="s">
        <v>3647</v>
      </c>
      <c r="I354" s="440" t="s">
        <v>71</v>
      </c>
      <c r="J354" s="441"/>
      <c r="K354" s="236"/>
    </row>
    <row r="355" spans="2:11" ht="33">
      <c r="B355" s="173" t="s">
        <v>3985</v>
      </c>
      <c r="C355" s="459"/>
      <c r="D355" s="459"/>
      <c r="E355" s="178" t="s">
        <v>3474</v>
      </c>
      <c r="F355" s="459"/>
      <c r="G355" s="225" t="s">
        <v>3767</v>
      </c>
      <c r="H355" s="235" t="s">
        <v>3768</v>
      </c>
      <c r="I355" s="440" t="s">
        <v>3662</v>
      </c>
      <c r="J355" s="441"/>
      <c r="K355" s="236"/>
    </row>
    <row r="356" spans="2:11">
      <c r="B356" s="173" t="s">
        <v>3986</v>
      </c>
      <c r="C356" s="459" t="s">
        <v>3987</v>
      </c>
      <c r="D356" s="459" t="s">
        <v>3988</v>
      </c>
      <c r="E356" s="178" t="s">
        <v>3361</v>
      </c>
      <c r="F356" s="459" t="s">
        <v>3765</v>
      </c>
      <c r="G356" s="234" t="s">
        <v>3646</v>
      </c>
      <c r="H356" s="235" t="s">
        <v>3647</v>
      </c>
      <c r="I356" s="440" t="s">
        <v>71</v>
      </c>
      <c r="J356" s="441"/>
      <c r="K356" s="236"/>
    </row>
    <row r="357" spans="2:11" ht="33">
      <c r="B357" s="173" t="s">
        <v>3989</v>
      </c>
      <c r="C357" s="459"/>
      <c r="D357" s="459"/>
      <c r="E357" s="134" t="s">
        <v>3474</v>
      </c>
      <c r="F357" s="459"/>
      <c r="G357" s="225" t="s">
        <v>3767</v>
      </c>
      <c r="H357" s="235" t="s">
        <v>3768</v>
      </c>
      <c r="I357" s="440" t="s">
        <v>3662</v>
      </c>
      <c r="J357" s="441"/>
      <c r="K357" s="236"/>
    </row>
    <row r="358" spans="2:11">
      <c r="B358" s="173" t="s">
        <v>3990</v>
      </c>
      <c r="C358" s="459" t="s">
        <v>3991</v>
      </c>
      <c r="D358" s="459" t="s">
        <v>3992</v>
      </c>
      <c r="E358" s="178" t="s">
        <v>3993</v>
      </c>
      <c r="F358" s="459" t="s">
        <v>3994</v>
      </c>
      <c r="G358" s="234" t="s">
        <v>3995</v>
      </c>
      <c r="H358" s="235" t="s">
        <v>3647</v>
      </c>
      <c r="I358" s="440" t="s">
        <v>71</v>
      </c>
      <c r="J358" s="441"/>
      <c r="K358" s="179"/>
    </row>
    <row r="359" spans="2:11">
      <c r="B359" s="173" t="s">
        <v>3996</v>
      </c>
      <c r="C359" s="459"/>
      <c r="D359" s="459"/>
      <c r="E359" s="99" t="s">
        <v>124</v>
      </c>
      <c r="F359" s="459"/>
      <c r="G359" s="225" t="s">
        <v>3997</v>
      </c>
      <c r="H359" s="235" t="s">
        <v>3728</v>
      </c>
      <c r="I359" s="440" t="s">
        <v>71</v>
      </c>
      <c r="J359" s="441"/>
      <c r="K359" s="236"/>
    </row>
    <row r="360" spans="2:11">
      <c r="B360" s="173" t="s">
        <v>3998</v>
      </c>
      <c r="C360" s="459" t="s">
        <v>3999</v>
      </c>
      <c r="D360" s="459" t="s">
        <v>4000</v>
      </c>
      <c r="E360" s="178" t="s">
        <v>3993</v>
      </c>
      <c r="F360" s="459" t="s">
        <v>4001</v>
      </c>
      <c r="G360" s="234" t="s">
        <v>3995</v>
      </c>
      <c r="H360" s="235" t="s">
        <v>3647</v>
      </c>
      <c r="I360" s="440" t="s">
        <v>71</v>
      </c>
      <c r="J360" s="441"/>
      <c r="K360" s="179"/>
    </row>
    <row r="361" spans="2:11" ht="82.5">
      <c r="B361" s="173" t="s">
        <v>4002</v>
      </c>
      <c r="C361" s="459"/>
      <c r="D361" s="459"/>
      <c r="E361" s="246" t="s">
        <v>4003</v>
      </c>
      <c r="F361" s="459"/>
      <c r="G361" s="236" t="s">
        <v>3652</v>
      </c>
      <c r="H361" s="248" t="s">
        <v>4004</v>
      </c>
      <c r="I361" s="440" t="s">
        <v>4005</v>
      </c>
      <c r="J361" s="441"/>
      <c r="K361" s="236"/>
    </row>
    <row r="362" spans="2:11">
      <c r="B362" s="173" t="s">
        <v>4006</v>
      </c>
      <c r="C362" s="459" t="s">
        <v>4007</v>
      </c>
      <c r="D362" s="459" t="s">
        <v>4008</v>
      </c>
      <c r="E362" s="178" t="s">
        <v>3993</v>
      </c>
      <c r="F362" s="459" t="s">
        <v>3582</v>
      </c>
      <c r="G362" s="234" t="s">
        <v>3995</v>
      </c>
      <c r="H362" s="235" t="s">
        <v>3647</v>
      </c>
      <c r="I362" s="440" t="s">
        <v>71</v>
      </c>
      <c r="J362" s="441"/>
      <c r="K362" s="179"/>
    </row>
    <row r="363" spans="2:11">
      <c r="B363" s="173" t="s">
        <v>4009</v>
      </c>
      <c r="C363" s="459"/>
      <c r="D363" s="459"/>
      <c r="E363" s="99" t="s">
        <v>124</v>
      </c>
      <c r="F363" s="459"/>
      <c r="G363" s="225" t="s">
        <v>4010</v>
      </c>
      <c r="H363" s="235" t="s">
        <v>3703</v>
      </c>
      <c r="I363" s="440" t="s">
        <v>71</v>
      </c>
      <c r="J363" s="441"/>
      <c r="K363" s="225"/>
    </row>
    <row r="364" spans="2:11">
      <c r="B364" s="509" t="s">
        <v>4011</v>
      </c>
      <c r="C364" s="510"/>
      <c r="D364" s="510"/>
      <c r="E364" s="510"/>
      <c r="F364" s="510"/>
      <c r="G364" s="510"/>
      <c r="H364" s="510"/>
      <c r="I364" s="510"/>
      <c r="J364" s="510"/>
      <c r="K364" s="510"/>
    </row>
    <row r="365" spans="2:11">
      <c r="B365" s="173" t="s">
        <v>4012</v>
      </c>
      <c r="C365" s="459" t="s">
        <v>4013</v>
      </c>
      <c r="D365" s="459" t="s">
        <v>4014</v>
      </c>
      <c r="E365" s="178" t="s">
        <v>3993</v>
      </c>
      <c r="F365" s="459" t="s">
        <v>4015</v>
      </c>
      <c r="G365" s="234" t="s">
        <v>3995</v>
      </c>
      <c r="H365" s="235" t="s">
        <v>3647</v>
      </c>
      <c r="I365" s="440" t="s">
        <v>71</v>
      </c>
      <c r="J365" s="441"/>
      <c r="K365" s="179"/>
    </row>
    <row r="366" spans="2:11">
      <c r="B366" s="173" t="s">
        <v>4016</v>
      </c>
      <c r="C366" s="459"/>
      <c r="D366" s="459"/>
      <c r="E366" s="99" t="s">
        <v>124</v>
      </c>
      <c r="F366" s="459"/>
      <c r="G366" s="225" t="s">
        <v>4017</v>
      </c>
      <c r="H366" s="235" t="s">
        <v>3650</v>
      </c>
      <c r="I366" s="440" t="s">
        <v>4005</v>
      </c>
      <c r="J366" s="441"/>
      <c r="K366" s="225"/>
    </row>
    <row r="367" spans="2:11" ht="115.5">
      <c r="B367" s="173" t="s">
        <v>4018</v>
      </c>
      <c r="C367" s="459"/>
      <c r="D367" s="459"/>
      <c r="E367" s="134" t="s">
        <v>4003</v>
      </c>
      <c r="F367" s="459"/>
      <c r="G367" s="236" t="s">
        <v>3652</v>
      </c>
      <c r="H367" s="141" t="s">
        <v>4019</v>
      </c>
      <c r="I367" s="440" t="s">
        <v>4005</v>
      </c>
      <c r="J367" s="441"/>
      <c r="K367" s="236"/>
    </row>
    <row r="368" spans="2:11">
      <c r="B368" s="173" t="s">
        <v>4020</v>
      </c>
      <c r="C368" s="459" t="s">
        <v>4021</v>
      </c>
      <c r="D368" s="459" t="s">
        <v>4022</v>
      </c>
      <c r="E368" s="178" t="s">
        <v>3993</v>
      </c>
      <c r="F368" s="459" t="s">
        <v>4001</v>
      </c>
      <c r="G368" s="234" t="s">
        <v>3995</v>
      </c>
      <c r="H368" s="235" t="s">
        <v>3647</v>
      </c>
      <c r="I368" s="440" t="s">
        <v>71</v>
      </c>
      <c r="J368" s="441"/>
      <c r="K368" s="179"/>
    </row>
    <row r="369" spans="2:11">
      <c r="B369" s="173" t="s">
        <v>4023</v>
      </c>
      <c r="C369" s="459"/>
      <c r="D369" s="459"/>
      <c r="E369" s="99" t="s">
        <v>124</v>
      </c>
      <c r="F369" s="459"/>
      <c r="G369" s="236" t="s">
        <v>4024</v>
      </c>
      <c r="H369" s="141" t="s">
        <v>4025</v>
      </c>
      <c r="I369" s="440" t="s">
        <v>4005</v>
      </c>
      <c r="J369" s="441"/>
      <c r="K369" s="225"/>
    </row>
    <row r="370" spans="2:11" ht="82.5">
      <c r="B370" s="173" t="s">
        <v>4026</v>
      </c>
      <c r="C370" s="459"/>
      <c r="D370" s="459"/>
      <c r="E370" s="99"/>
      <c r="F370" s="459"/>
      <c r="G370" s="236" t="s">
        <v>3652</v>
      </c>
      <c r="H370" s="249" t="s">
        <v>4027</v>
      </c>
      <c r="I370" s="440" t="s">
        <v>4005</v>
      </c>
      <c r="J370" s="441"/>
      <c r="K370" s="225"/>
    </row>
    <row r="371" spans="2:11">
      <c r="B371" s="173" t="s">
        <v>4028</v>
      </c>
      <c r="C371" s="459" t="s">
        <v>4029</v>
      </c>
      <c r="D371" s="459" t="s">
        <v>4030</v>
      </c>
      <c r="E371" s="178" t="s">
        <v>3993</v>
      </c>
      <c r="F371" s="459" t="s">
        <v>4031</v>
      </c>
      <c r="G371" s="234" t="s">
        <v>3995</v>
      </c>
      <c r="H371" s="235" t="s">
        <v>3647</v>
      </c>
      <c r="I371" s="440" t="s">
        <v>71</v>
      </c>
      <c r="J371" s="441"/>
      <c r="K371" s="179"/>
    </row>
    <row r="372" spans="2:11">
      <c r="B372" s="173" t="s">
        <v>4032</v>
      </c>
      <c r="C372" s="459"/>
      <c r="D372" s="459"/>
      <c r="E372" s="99" t="s">
        <v>124</v>
      </c>
      <c r="F372" s="459"/>
      <c r="G372" s="225" t="s">
        <v>4033</v>
      </c>
      <c r="H372" s="235" t="s">
        <v>3668</v>
      </c>
      <c r="I372" s="440" t="s">
        <v>4005</v>
      </c>
      <c r="J372" s="441"/>
      <c r="K372" s="225"/>
    </row>
    <row r="373" spans="2:11" ht="33">
      <c r="B373" s="173" t="s">
        <v>4034</v>
      </c>
      <c r="C373" s="459"/>
      <c r="D373" s="459"/>
      <c r="E373" s="134" t="s">
        <v>4003</v>
      </c>
      <c r="F373" s="459"/>
      <c r="G373" s="236" t="s">
        <v>4035</v>
      </c>
      <c r="H373" s="141" t="s">
        <v>4036</v>
      </c>
      <c r="I373" s="440" t="s">
        <v>4005</v>
      </c>
      <c r="J373" s="441"/>
      <c r="K373" s="236"/>
    </row>
    <row r="374" spans="2:11">
      <c r="B374" s="173" t="s">
        <v>4037</v>
      </c>
      <c r="C374" s="459" t="s">
        <v>4038</v>
      </c>
      <c r="D374" s="459" t="s">
        <v>4039</v>
      </c>
      <c r="E374" s="178" t="s">
        <v>3993</v>
      </c>
      <c r="F374" s="459" t="s">
        <v>4040</v>
      </c>
      <c r="G374" s="234" t="s">
        <v>3995</v>
      </c>
      <c r="H374" s="235" t="s">
        <v>3647</v>
      </c>
      <c r="I374" s="440" t="s">
        <v>71</v>
      </c>
      <c r="J374" s="441"/>
      <c r="K374" s="179"/>
    </row>
    <row r="375" spans="2:11">
      <c r="B375" s="173" t="s">
        <v>4041</v>
      </c>
      <c r="C375" s="459"/>
      <c r="D375" s="459"/>
      <c r="E375" s="99" t="s">
        <v>124</v>
      </c>
      <c r="F375" s="459"/>
      <c r="G375" s="225" t="s">
        <v>4042</v>
      </c>
      <c r="H375" s="235" t="s">
        <v>3676</v>
      </c>
      <c r="I375" s="440" t="s">
        <v>4005</v>
      </c>
      <c r="J375" s="441"/>
      <c r="K375" s="225"/>
    </row>
    <row r="376" spans="2:11" ht="82.5">
      <c r="B376" s="173" t="s">
        <v>4043</v>
      </c>
      <c r="C376" s="459"/>
      <c r="D376" s="459"/>
      <c r="E376" s="246" t="s">
        <v>4003</v>
      </c>
      <c r="F376" s="459"/>
      <c r="G376" s="236" t="s">
        <v>3652</v>
      </c>
      <c r="H376" s="141" t="s">
        <v>4044</v>
      </c>
      <c r="I376" s="440" t="s">
        <v>4005</v>
      </c>
      <c r="J376" s="441"/>
      <c r="K376" s="236"/>
    </row>
    <row r="377" spans="2:11">
      <c r="B377" s="173" t="s">
        <v>4045</v>
      </c>
      <c r="C377" s="459" t="s">
        <v>4046</v>
      </c>
      <c r="D377" s="459" t="s">
        <v>4047</v>
      </c>
      <c r="E377" s="178" t="s">
        <v>3993</v>
      </c>
      <c r="F377" s="459" t="s">
        <v>4048</v>
      </c>
      <c r="G377" s="234" t="s">
        <v>3995</v>
      </c>
      <c r="H377" s="235" t="s">
        <v>3647</v>
      </c>
      <c r="I377" s="440" t="s">
        <v>71</v>
      </c>
      <c r="J377" s="441"/>
      <c r="K377" s="179"/>
    </row>
    <row r="378" spans="2:11">
      <c r="B378" s="173" t="s">
        <v>4049</v>
      </c>
      <c r="C378" s="459"/>
      <c r="D378" s="459"/>
      <c r="E378" s="178" t="s">
        <v>124</v>
      </c>
      <c r="F378" s="459"/>
      <c r="G378" s="225" t="s">
        <v>4050</v>
      </c>
      <c r="H378" s="235" t="s">
        <v>3685</v>
      </c>
      <c r="I378" s="440" t="s">
        <v>4005</v>
      </c>
      <c r="J378" s="441"/>
      <c r="K378" s="179"/>
    </row>
    <row r="379" spans="2:11" ht="214.5">
      <c r="B379" s="173" t="s">
        <v>4051</v>
      </c>
      <c r="C379" s="459"/>
      <c r="D379" s="459"/>
      <c r="E379" s="99" t="s">
        <v>4003</v>
      </c>
      <c r="F379" s="459"/>
      <c r="G379" s="236" t="s">
        <v>3652</v>
      </c>
      <c r="H379" s="141" t="s">
        <v>4052</v>
      </c>
      <c r="I379" s="440" t="s">
        <v>4005</v>
      </c>
      <c r="J379" s="441"/>
      <c r="K379" s="225"/>
    </row>
    <row r="380" spans="2:11">
      <c r="B380" s="173" t="s">
        <v>4053</v>
      </c>
      <c r="C380" s="459" t="s">
        <v>4054</v>
      </c>
      <c r="D380" s="459" t="s">
        <v>4055</v>
      </c>
      <c r="E380" s="178" t="s">
        <v>3993</v>
      </c>
      <c r="F380" s="459" t="s">
        <v>4056</v>
      </c>
      <c r="G380" s="234" t="s">
        <v>3995</v>
      </c>
      <c r="H380" s="235" t="s">
        <v>3647</v>
      </c>
      <c r="I380" s="440" t="s">
        <v>71</v>
      </c>
      <c r="J380" s="441"/>
      <c r="K380" s="179"/>
    </row>
    <row r="381" spans="2:11" ht="33">
      <c r="B381" s="173" t="s">
        <v>4057</v>
      </c>
      <c r="C381" s="459"/>
      <c r="D381" s="459"/>
      <c r="E381" s="99" t="s">
        <v>124</v>
      </c>
      <c r="F381" s="459"/>
      <c r="G381" s="225" t="s">
        <v>4058</v>
      </c>
      <c r="H381" s="235" t="s">
        <v>3692</v>
      </c>
      <c r="I381" s="440" t="s">
        <v>241</v>
      </c>
      <c r="J381" s="441"/>
      <c r="K381" s="225" t="s">
        <v>4059</v>
      </c>
    </row>
    <row r="382" spans="2:11" ht="33">
      <c r="B382" s="173" t="s">
        <v>4060</v>
      </c>
      <c r="C382" s="459"/>
      <c r="D382" s="459"/>
      <c r="E382" s="99" t="s">
        <v>4003</v>
      </c>
      <c r="F382" s="459"/>
      <c r="G382" s="236" t="s">
        <v>3652</v>
      </c>
      <c r="H382" s="235" t="s">
        <v>3906</v>
      </c>
      <c r="I382" s="440" t="s">
        <v>4005</v>
      </c>
      <c r="J382" s="441"/>
      <c r="K382" s="225"/>
    </row>
    <row r="383" spans="2:11">
      <c r="B383" s="173" t="s">
        <v>4061</v>
      </c>
      <c r="C383" s="505" t="s">
        <v>4062</v>
      </c>
      <c r="D383" s="505" t="s">
        <v>4063</v>
      </c>
      <c r="E383" s="178" t="s">
        <v>3993</v>
      </c>
      <c r="F383" s="505" t="s">
        <v>4064</v>
      </c>
      <c r="G383" s="234" t="s">
        <v>3995</v>
      </c>
      <c r="H383" s="235" t="s">
        <v>3647</v>
      </c>
      <c r="I383" s="440" t="s">
        <v>71</v>
      </c>
      <c r="J383" s="441"/>
      <c r="K383" s="179"/>
    </row>
    <row r="384" spans="2:11">
      <c r="B384" s="173" t="s">
        <v>4065</v>
      </c>
      <c r="C384" s="506"/>
      <c r="D384" s="506"/>
      <c r="E384" s="99" t="s">
        <v>124</v>
      </c>
      <c r="F384" s="506"/>
      <c r="G384" s="225" t="s">
        <v>4010</v>
      </c>
      <c r="H384" s="235" t="s">
        <v>3703</v>
      </c>
      <c r="I384" s="440" t="s">
        <v>71</v>
      </c>
      <c r="J384" s="441"/>
      <c r="K384" s="225"/>
    </row>
    <row r="385" spans="2:11" ht="33">
      <c r="B385" s="173" t="s">
        <v>4066</v>
      </c>
      <c r="C385" s="516"/>
      <c r="D385" s="516"/>
      <c r="E385" s="99" t="s">
        <v>109</v>
      </c>
      <c r="F385" s="516"/>
      <c r="G385" s="225" t="s">
        <v>3652</v>
      </c>
      <c r="H385" s="235" t="s">
        <v>3873</v>
      </c>
      <c r="I385" s="440" t="s">
        <v>4005</v>
      </c>
      <c r="J385" s="441"/>
      <c r="K385" s="225"/>
    </row>
    <row r="386" spans="2:11">
      <c r="B386" s="173" t="s">
        <v>4067</v>
      </c>
      <c r="C386" s="459" t="s">
        <v>4068</v>
      </c>
      <c r="D386" s="459" t="s">
        <v>4069</v>
      </c>
      <c r="E386" s="178" t="s">
        <v>3993</v>
      </c>
      <c r="F386" s="459" t="s">
        <v>4070</v>
      </c>
      <c r="G386" s="234" t="s">
        <v>3995</v>
      </c>
      <c r="H386" s="235" t="s">
        <v>3647</v>
      </c>
      <c r="I386" s="440" t="s">
        <v>71</v>
      </c>
      <c r="J386" s="441"/>
      <c r="K386" s="179"/>
    </row>
    <row r="387" spans="2:11">
      <c r="B387" s="173" t="s">
        <v>4071</v>
      </c>
      <c r="C387" s="459"/>
      <c r="D387" s="459"/>
      <c r="E387" s="99" t="s">
        <v>124</v>
      </c>
      <c r="F387" s="459"/>
      <c r="G387" s="225" t="s">
        <v>4072</v>
      </c>
      <c r="H387" s="235" t="s">
        <v>3709</v>
      </c>
      <c r="I387" s="440" t="s">
        <v>71</v>
      </c>
      <c r="J387" s="441"/>
      <c r="K387" s="225"/>
    </row>
    <row r="388" spans="2:11">
      <c r="B388" s="173" t="s">
        <v>4073</v>
      </c>
      <c r="C388" s="459" t="s">
        <v>4074</v>
      </c>
      <c r="D388" s="459" t="s">
        <v>4075</v>
      </c>
      <c r="E388" s="178" t="s">
        <v>3993</v>
      </c>
      <c r="F388" s="459" t="s">
        <v>4076</v>
      </c>
      <c r="G388" s="234" t="s">
        <v>3995</v>
      </c>
      <c r="H388" s="235" t="s">
        <v>3647</v>
      </c>
      <c r="I388" s="440" t="s">
        <v>71</v>
      </c>
      <c r="J388" s="441"/>
      <c r="K388" s="179"/>
    </row>
    <row r="389" spans="2:11">
      <c r="B389" s="173" t="s">
        <v>4077</v>
      </c>
      <c r="C389" s="459"/>
      <c r="D389" s="459"/>
      <c r="E389" s="178" t="s">
        <v>124</v>
      </c>
      <c r="F389" s="459"/>
      <c r="G389" s="225" t="s">
        <v>4078</v>
      </c>
      <c r="H389" s="235" t="s">
        <v>3715</v>
      </c>
      <c r="I389" s="440" t="s">
        <v>71</v>
      </c>
      <c r="J389" s="441"/>
      <c r="K389" s="225"/>
    </row>
    <row r="390" spans="2:11" ht="33">
      <c r="B390" s="173" t="s">
        <v>4079</v>
      </c>
      <c r="C390" s="459"/>
      <c r="D390" s="459"/>
      <c r="E390" s="99" t="s">
        <v>4003</v>
      </c>
      <c r="F390" s="459"/>
      <c r="G390" s="236" t="s">
        <v>3652</v>
      </c>
      <c r="H390" s="141" t="s">
        <v>2701</v>
      </c>
      <c r="I390" s="440" t="s">
        <v>4005</v>
      </c>
      <c r="J390" s="441"/>
      <c r="K390" s="236"/>
    </row>
    <row r="391" spans="2:11">
      <c r="B391" s="173" t="s">
        <v>4080</v>
      </c>
      <c r="C391" s="459" t="s">
        <v>4081</v>
      </c>
      <c r="D391" s="459" t="s">
        <v>4082</v>
      </c>
      <c r="E391" s="178" t="s">
        <v>3993</v>
      </c>
      <c r="F391" s="459" t="s">
        <v>4083</v>
      </c>
      <c r="G391" s="234" t="s">
        <v>3995</v>
      </c>
      <c r="H391" s="235" t="s">
        <v>3647</v>
      </c>
      <c r="I391" s="440" t="s">
        <v>71</v>
      </c>
      <c r="J391" s="441"/>
      <c r="K391" s="179"/>
    </row>
    <row r="392" spans="2:11">
      <c r="B392" s="173" t="s">
        <v>4084</v>
      </c>
      <c r="C392" s="459"/>
      <c r="D392" s="459"/>
      <c r="E392" s="99" t="s">
        <v>124</v>
      </c>
      <c r="F392" s="459"/>
      <c r="G392" s="225" t="s">
        <v>4085</v>
      </c>
      <c r="H392" s="235" t="s">
        <v>3722</v>
      </c>
      <c r="I392" s="440" t="s">
        <v>71</v>
      </c>
      <c r="J392" s="441"/>
      <c r="K392" s="236"/>
    </row>
    <row r="393" spans="2:11">
      <c r="B393" s="173" t="s">
        <v>4086</v>
      </c>
      <c r="C393" s="459" t="s">
        <v>4087</v>
      </c>
      <c r="D393" s="459" t="s">
        <v>4088</v>
      </c>
      <c r="E393" s="178" t="s">
        <v>3993</v>
      </c>
      <c r="F393" s="459" t="s">
        <v>3994</v>
      </c>
      <c r="G393" s="234" t="s">
        <v>3995</v>
      </c>
      <c r="H393" s="235" t="s">
        <v>3647</v>
      </c>
      <c r="I393" s="440" t="s">
        <v>71</v>
      </c>
      <c r="J393" s="441"/>
      <c r="K393" s="179"/>
    </row>
    <row r="394" spans="2:11">
      <c r="B394" s="173" t="s">
        <v>4089</v>
      </c>
      <c r="C394" s="459"/>
      <c r="D394" s="459"/>
      <c r="E394" s="99" t="s">
        <v>4003</v>
      </c>
      <c r="F394" s="459"/>
      <c r="G394" s="225" t="s">
        <v>3997</v>
      </c>
      <c r="H394" s="235" t="s">
        <v>3728</v>
      </c>
      <c r="I394" s="440" t="s">
        <v>4005</v>
      </c>
      <c r="J394" s="441"/>
      <c r="K394" s="225"/>
    </row>
    <row r="395" spans="2:11">
      <c r="B395" s="173" t="s">
        <v>4090</v>
      </c>
      <c r="C395" s="459" t="s">
        <v>4091</v>
      </c>
      <c r="D395" s="459" t="s">
        <v>4092</v>
      </c>
      <c r="E395" s="178" t="s">
        <v>3993</v>
      </c>
      <c r="F395" s="459" t="s">
        <v>4093</v>
      </c>
      <c r="G395" s="234" t="s">
        <v>3995</v>
      </c>
      <c r="H395" s="235" t="s">
        <v>3647</v>
      </c>
      <c r="I395" s="440" t="s">
        <v>71</v>
      </c>
      <c r="J395" s="441"/>
      <c r="K395" s="236"/>
    </row>
    <row r="396" spans="2:11" ht="33">
      <c r="B396" s="173" t="s">
        <v>4094</v>
      </c>
      <c r="C396" s="459"/>
      <c r="D396" s="459"/>
      <c r="E396" s="178" t="s">
        <v>4003</v>
      </c>
      <c r="F396" s="459"/>
      <c r="G396" s="225" t="s">
        <v>3767</v>
      </c>
      <c r="H396" s="235" t="s">
        <v>3768</v>
      </c>
      <c r="I396" s="440" t="s">
        <v>4005</v>
      </c>
      <c r="J396" s="441"/>
      <c r="K396" s="236"/>
    </row>
    <row r="397" spans="2:11">
      <c r="B397" s="173" t="s">
        <v>4095</v>
      </c>
      <c r="C397" s="459" t="s">
        <v>4096</v>
      </c>
      <c r="D397" s="459" t="s">
        <v>4097</v>
      </c>
      <c r="E397" s="178" t="s">
        <v>3993</v>
      </c>
      <c r="F397" s="459" t="s">
        <v>4093</v>
      </c>
      <c r="G397" s="234" t="s">
        <v>3995</v>
      </c>
      <c r="H397" s="235" t="s">
        <v>3647</v>
      </c>
      <c r="I397" s="440" t="s">
        <v>71</v>
      </c>
      <c r="J397" s="441"/>
      <c r="K397" s="236"/>
    </row>
    <row r="398" spans="2:11" ht="33">
      <c r="B398" s="173" t="s">
        <v>4098</v>
      </c>
      <c r="C398" s="459"/>
      <c r="D398" s="459"/>
      <c r="E398" s="134" t="s">
        <v>4003</v>
      </c>
      <c r="F398" s="459"/>
      <c r="G398" s="225" t="s">
        <v>3767</v>
      </c>
      <c r="H398" s="235" t="s">
        <v>3768</v>
      </c>
      <c r="I398" s="440" t="s">
        <v>4005</v>
      </c>
      <c r="J398" s="441"/>
      <c r="K398" s="236"/>
    </row>
    <row r="399" spans="2:11">
      <c r="B399" s="173" t="s">
        <v>4099</v>
      </c>
      <c r="C399" s="459" t="s">
        <v>4100</v>
      </c>
      <c r="D399" s="459" t="s">
        <v>4101</v>
      </c>
      <c r="E399" s="178" t="s">
        <v>3993</v>
      </c>
      <c r="F399" s="459" t="s">
        <v>4102</v>
      </c>
      <c r="G399" s="234" t="s">
        <v>3995</v>
      </c>
      <c r="H399" s="235" t="s">
        <v>3647</v>
      </c>
      <c r="I399" s="440" t="s">
        <v>71</v>
      </c>
      <c r="J399" s="441"/>
      <c r="K399" s="179"/>
    </row>
    <row r="400" spans="2:11">
      <c r="B400" s="173" t="s">
        <v>4103</v>
      </c>
      <c r="C400" s="459"/>
      <c r="D400" s="459"/>
      <c r="E400" s="178" t="s">
        <v>4003</v>
      </c>
      <c r="F400" s="459"/>
      <c r="G400" s="225" t="s">
        <v>4104</v>
      </c>
      <c r="H400" s="235" t="s">
        <v>3758</v>
      </c>
      <c r="I400" s="440" t="s">
        <v>4005</v>
      </c>
      <c r="J400" s="441"/>
      <c r="K400" s="179"/>
    </row>
    <row r="401" spans="2:11">
      <c r="B401" s="173" t="s">
        <v>4105</v>
      </c>
      <c r="C401" s="459"/>
      <c r="D401" s="459"/>
      <c r="E401" s="99" t="s">
        <v>4003</v>
      </c>
      <c r="F401" s="459"/>
      <c r="G401" s="236" t="s">
        <v>4106</v>
      </c>
      <c r="H401" s="141" t="s">
        <v>4107</v>
      </c>
      <c r="I401" s="440" t="s">
        <v>4005</v>
      </c>
      <c r="J401" s="441"/>
      <c r="K401" s="236"/>
    </row>
    <row r="402" spans="2:11">
      <c r="B402" s="173" t="s">
        <v>4108</v>
      </c>
      <c r="C402" s="459" t="s">
        <v>4109</v>
      </c>
      <c r="D402" s="459" t="s">
        <v>4110</v>
      </c>
      <c r="E402" s="178" t="s">
        <v>3993</v>
      </c>
      <c r="F402" s="459" t="s">
        <v>4093</v>
      </c>
      <c r="G402" s="234" t="s">
        <v>3995</v>
      </c>
      <c r="H402" s="235" t="s">
        <v>3647</v>
      </c>
      <c r="I402" s="440" t="s">
        <v>71</v>
      </c>
      <c r="J402" s="441"/>
      <c r="K402" s="179"/>
    </row>
    <row r="403" spans="2:11" ht="33">
      <c r="B403" s="173" t="s">
        <v>4111</v>
      </c>
      <c r="C403" s="459"/>
      <c r="D403" s="459"/>
      <c r="E403" s="246" t="s">
        <v>4003</v>
      </c>
      <c r="F403" s="459"/>
      <c r="G403" s="225" t="s">
        <v>3767</v>
      </c>
      <c r="H403" s="235" t="s">
        <v>3768</v>
      </c>
      <c r="I403" s="440" t="s">
        <v>4005</v>
      </c>
      <c r="J403" s="441"/>
      <c r="K403" s="236"/>
    </row>
    <row r="404" spans="2:11">
      <c r="B404" s="173" t="s">
        <v>4112</v>
      </c>
      <c r="C404" s="459" t="s">
        <v>4113</v>
      </c>
      <c r="D404" s="459" t="s">
        <v>4114</v>
      </c>
      <c r="E404" s="178" t="s">
        <v>3993</v>
      </c>
      <c r="F404" s="459" t="s">
        <v>4093</v>
      </c>
      <c r="G404" s="234" t="s">
        <v>3995</v>
      </c>
      <c r="H404" s="235" t="s">
        <v>3647</v>
      </c>
      <c r="I404" s="440" t="s">
        <v>71</v>
      </c>
      <c r="J404" s="441"/>
      <c r="K404" s="179"/>
    </row>
    <row r="405" spans="2:11" ht="33">
      <c r="B405" s="173" t="s">
        <v>4115</v>
      </c>
      <c r="C405" s="459"/>
      <c r="D405" s="459"/>
      <c r="E405" s="99" t="s">
        <v>4003</v>
      </c>
      <c r="F405" s="459"/>
      <c r="G405" s="225" t="s">
        <v>3767</v>
      </c>
      <c r="H405" s="235" t="s">
        <v>3768</v>
      </c>
      <c r="I405" s="440" t="s">
        <v>4005</v>
      </c>
      <c r="J405" s="441"/>
      <c r="K405" s="225"/>
    </row>
    <row r="406" spans="2:11">
      <c r="B406" s="173" t="s">
        <v>4116</v>
      </c>
      <c r="C406" s="458" t="s">
        <v>4117</v>
      </c>
      <c r="D406" s="458" t="s">
        <v>4118</v>
      </c>
      <c r="E406" s="173" t="s">
        <v>3993</v>
      </c>
      <c r="F406" s="458" t="s">
        <v>4093</v>
      </c>
      <c r="G406" s="234" t="s">
        <v>3995</v>
      </c>
      <c r="H406" s="235" t="s">
        <v>3647</v>
      </c>
      <c r="I406" s="440" t="s">
        <v>71</v>
      </c>
      <c r="J406" s="441"/>
      <c r="K406" s="182"/>
    </row>
    <row r="407" spans="2:11" ht="33">
      <c r="B407" s="173" t="s">
        <v>4119</v>
      </c>
      <c r="C407" s="458"/>
      <c r="D407" s="458"/>
      <c r="E407" s="173" t="s">
        <v>4003</v>
      </c>
      <c r="F407" s="458"/>
      <c r="G407" s="225" t="s">
        <v>3767</v>
      </c>
      <c r="H407" s="235" t="s">
        <v>3768</v>
      </c>
      <c r="I407" s="440" t="s">
        <v>4005</v>
      </c>
      <c r="J407" s="441"/>
      <c r="K407" s="184"/>
    </row>
    <row r="408" spans="2:11">
      <c r="B408" s="173" t="s">
        <v>4120</v>
      </c>
      <c r="C408" s="458" t="s">
        <v>4121</v>
      </c>
      <c r="D408" s="458" t="s">
        <v>4122</v>
      </c>
      <c r="E408" s="173" t="s">
        <v>3993</v>
      </c>
      <c r="F408" s="458" t="s">
        <v>4093</v>
      </c>
      <c r="G408" s="234" t="s">
        <v>3995</v>
      </c>
      <c r="H408" s="235" t="s">
        <v>3647</v>
      </c>
      <c r="I408" s="440" t="s">
        <v>71</v>
      </c>
      <c r="J408" s="441"/>
    </row>
    <row r="409" spans="2:11" ht="33">
      <c r="B409" s="173" t="s">
        <v>4123</v>
      </c>
      <c r="C409" s="458"/>
      <c r="D409" s="458"/>
      <c r="E409" s="173" t="s">
        <v>4003</v>
      </c>
      <c r="F409" s="458"/>
      <c r="G409" s="225" t="s">
        <v>3767</v>
      </c>
      <c r="H409" s="235" t="s">
        <v>3768</v>
      </c>
      <c r="I409" s="440" t="s">
        <v>4005</v>
      </c>
      <c r="J409" s="441"/>
      <c r="K409" s="184"/>
    </row>
    <row r="410" spans="2:11">
      <c r="B410" s="173" t="s">
        <v>4124</v>
      </c>
      <c r="C410" s="458" t="s">
        <v>4125</v>
      </c>
      <c r="D410" s="458" t="s">
        <v>4126</v>
      </c>
      <c r="E410" s="173" t="s">
        <v>3993</v>
      </c>
      <c r="F410" s="458" t="s">
        <v>4102</v>
      </c>
      <c r="G410" s="234" t="s">
        <v>3995</v>
      </c>
      <c r="H410" s="235" t="s">
        <v>3647</v>
      </c>
      <c r="I410" s="440" t="s">
        <v>71</v>
      </c>
      <c r="J410" s="441"/>
      <c r="K410" s="182"/>
    </row>
    <row r="411" spans="2:11">
      <c r="B411" s="173" t="s">
        <v>4127</v>
      </c>
      <c r="C411" s="458"/>
      <c r="D411" s="458"/>
      <c r="E411" s="173" t="s">
        <v>124</v>
      </c>
      <c r="F411" s="458"/>
      <c r="G411" s="225" t="s">
        <v>4104</v>
      </c>
      <c r="H411" s="235" t="s">
        <v>3758</v>
      </c>
      <c r="I411" s="440" t="s">
        <v>71</v>
      </c>
      <c r="J411" s="441"/>
      <c r="K411" s="182"/>
    </row>
    <row r="412" spans="2:11">
      <c r="B412" s="173" t="s">
        <v>4128</v>
      </c>
      <c r="C412" s="458"/>
      <c r="D412" s="458"/>
      <c r="E412" s="173" t="s">
        <v>4003</v>
      </c>
      <c r="F412" s="458"/>
      <c r="G412" s="236" t="s">
        <v>4106</v>
      </c>
      <c r="H412" s="141" t="s">
        <v>4129</v>
      </c>
      <c r="I412" s="440" t="s">
        <v>4005</v>
      </c>
      <c r="J412" s="441"/>
      <c r="K412" s="182"/>
    </row>
    <row r="413" spans="2:11">
      <c r="B413" s="173" t="s">
        <v>4130</v>
      </c>
      <c r="C413" s="458" t="s">
        <v>4131</v>
      </c>
      <c r="D413" s="458" t="s">
        <v>4132</v>
      </c>
      <c r="E413" s="173" t="s">
        <v>3993</v>
      </c>
      <c r="F413" s="458" t="s">
        <v>4133</v>
      </c>
      <c r="G413" s="234" t="s">
        <v>3995</v>
      </c>
      <c r="H413" s="235" t="s">
        <v>3647</v>
      </c>
      <c r="I413" s="440" t="s">
        <v>71</v>
      </c>
      <c r="J413" s="441"/>
      <c r="K413" s="182"/>
    </row>
    <row r="414" spans="2:11">
      <c r="B414" s="173" t="s">
        <v>4134</v>
      </c>
      <c r="C414" s="458"/>
      <c r="D414" s="458"/>
      <c r="E414" s="173" t="s">
        <v>4003</v>
      </c>
      <c r="F414" s="458"/>
      <c r="G414" s="225" t="s">
        <v>4135</v>
      </c>
      <c r="H414" s="235" t="s">
        <v>3734</v>
      </c>
      <c r="I414" s="440" t="s">
        <v>4005</v>
      </c>
      <c r="J414" s="441"/>
      <c r="K414" s="182"/>
    </row>
    <row r="415" spans="2:11">
      <c r="B415" s="173" t="s">
        <v>4136</v>
      </c>
      <c r="C415" s="458" t="s">
        <v>4137</v>
      </c>
      <c r="D415" s="458" t="s">
        <v>4138</v>
      </c>
      <c r="E415" s="173" t="s">
        <v>3993</v>
      </c>
      <c r="F415" s="458" t="s">
        <v>4139</v>
      </c>
      <c r="G415" s="234" t="s">
        <v>3995</v>
      </c>
      <c r="H415" s="235" t="s">
        <v>3647</v>
      </c>
      <c r="I415" s="440" t="s">
        <v>71</v>
      </c>
      <c r="J415" s="441"/>
      <c r="K415" s="182"/>
    </row>
    <row r="416" spans="2:11">
      <c r="B416" s="173" t="s">
        <v>4140</v>
      </c>
      <c r="C416" s="458"/>
      <c r="D416" s="458"/>
      <c r="E416" s="173" t="s">
        <v>124</v>
      </c>
      <c r="F416" s="458"/>
      <c r="G416" s="225" t="s">
        <v>4141</v>
      </c>
      <c r="H416" s="235" t="s">
        <v>3917</v>
      </c>
      <c r="I416" s="440" t="s">
        <v>71</v>
      </c>
      <c r="J416" s="441"/>
      <c r="K416" s="182"/>
    </row>
    <row r="417" spans="2:11" ht="66">
      <c r="B417" s="173" t="s">
        <v>4142</v>
      </c>
      <c r="C417" s="458"/>
      <c r="D417" s="458"/>
      <c r="E417" s="173" t="s">
        <v>4003</v>
      </c>
      <c r="F417" s="458"/>
      <c r="G417" s="236" t="s">
        <v>3652</v>
      </c>
      <c r="H417" s="235" t="s">
        <v>4143</v>
      </c>
      <c r="I417" s="440" t="s">
        <v>4005</v>
      </c>
      <c r="J417" s="441"/>
      <c r="K417" s="182"/>
    </row>
    <row r="418" spans="2:11">
      <c r="B418" s="173" t="s">
        <v>4144</v>
      </c>
      <c r="C418" s="458" t="s">
        <v>4145</v>
      </c>
      <c r="D418" s="458" t="s">
        <v>4146</v>
      </c>
      <c r="E418" s="173" t="s">
        <v>3993</v>
      </c>
      <c r="F418" s="458" t="s">
        <v>4147</v>
      </c>
      <c r="G418" s="234" t="s">
        <v>3995</v>
      </c>
      <c r="H418" s="235" t="s">
        <v>3647</v>
      </c>
      <c r="I418" s="440" t="s">
        <v>71</v>
      </c>
      <c r="J418" s="441"/>
      <c r="K418" s="182"/>
    </row>
    <row r="419" spans="2:11" ht="33">
      <c r="B419" s="173" t="s">
        <v>4148</v>
      </c>
      <c r="C419" s="458"/>
      <c r="D419" s="458"/>
      <c r="E419" s="173" t="s">
        <v>4003</v>
      </c>
      <c r="F419" s="458"/>
      <c r="G419" s="225" t="s">
        <v>3767</v>
      </c>
      <c r="H419" s="235" t="s">
        <v>3873</v>
      </c>
      <c r="I419" s="440" t="s">
        <v>4005</v>
      </c>
      <c r="J419" s="441"/>
      <c r="K419" s="182"/>
    </row>
  </sheetData>
  <autoFilter ref="C12:K419">
    <filterColumn colId="6" showButton="0"/>
  </autoFilter>
  <mergeCells count="784">
    <mergeCell ref="C418:C419"/>
    <mergeCell ref="D418:D419"/>
    <mergeCell ref="F418:F419"/>
    <mergeCell ref="I418:J418"/>
    <mergeCell ref="I419:J419"/>
    <mergeCell ref="C415:C417"/>
    <mergeCell ref="D415:D417"/>
    <mergeCell ref="F415:F417"/>
    <mergeCell ref="I415:J415"/>
    <mergeCell ref="I416:J416"/>
    <mergeCell ref="I417:J417"/>
    <mergeCell ref="I412:J412"/>
    <mergeCell ref="C413:C414"/>
    <mergeCell ref="D413:D414"/>
    <mergeCell ref="F413:F414"/>
    <mergeCell ref="I413:J413"/>
    <mergeCell ref="I414:J414"/>
    <mergeCell ref="C408:C409"/>
    <mergeCell ref="D408:D409"/>
    <mergeCell ref="F408:F409"/>
    <mergeCell ref="I408:J408"/>
    <mergeCell ref="I409:J409"/>
    <mergeCell ref="C410:C412"/>
    <mergeCell ref="D410:D412"/>
    <mergeCell ref="F410:F412"/>
    <mergeCell ref="I410:J410"/>
    <mergeCell ref="I411:J411"/>
    <mergeCell ref="C404:C405"/>
    <mergeCell ref="D404:D405"/>
    <mergeCell ref="F404:F405"/>
    <mergeCell ref="I404:J404"/>
    <mergeCell ref="I405:J405"/>
    <mergeCell ref="C406:C407"/>
    <mergeCell ref="D406:D407"/>
    <mergeCell ref="F406:F407"/>
    <mergeCell ref="I406:J406"/>
    <mergeCell ref="I407:J407"/>
    <mergeCell ref="I401:J401"/>
    <mergeCell ref="C402:C403"/>
    <mergeCell ref="D402:D403"/>
    <mergeCell ref="F402:F403"/>
    <mergeCell ref="I402:J402"/>
    <mergeCell ref="I403:J403"/>
    <mergeCell ref="C397:C398"/>
    <mergeCell ref="D397:D398"/>
    <mergeCell ref="F397:F398"/>
    <mergeCell ref="I397:J397"/>
    <mergeCell ref="I398:J398"/>
    <mergeCell ref="C399:C401"/>
    <mergeCell ref="D399:D401"/>
    <mergeCell ref="F399:F401"/>
    <mergeCell ref="I399:J399"/>
    <mergeCell ref="I400:J400"/>
    <mergeCell ref="C393:C394"/>
    <mergeCell ref="D393:D394"/>
    <mergeCell ref="F393:F394"/>
    <mergeCell ref="I393:J393"/>
    <mergeCell ref="I394:J394"/>
    <mergeCell ref="C395:C396"/>
    <mergeCell ref="D395:D396"/>
    <mergeCell ref="F395:F396"/>
    <mergeCell ref="I395:J395"/>
    <mergeCell ref="I396:J396"/>
    <mergeCell ref="I390:J390"/>
    <mergeCell ref="C391:C392"/>
    <mergeCell ref="D391:D392"/>
    <mergeCell ref="F391:F392"/>
    <mergeCell ref="I391:J391"/>
    <mergeCell ref="I392:J392"/>
    <mergeCell ref="C386:C387"/>
    <mergeCell ref="D386:D387"/>
    <mergeCell ref="F386:F387"/>
    <mergeCell ref="I386:J386"/>
    <mergeCell ref="I387:J387"/>
    <mergeCell ref="C388:C390"/>
    <mergeCell ref="D388:D390"/>
    <mergeCell ref="F388:F390"/>
    <mergeCell ref="I388:J388"/>
    <mergeCell ref="I389:J389"/>
    <mergeCell ref="C383:C385"/>
    <mergeCell ref="D383:D385"/>
    <mergeCell ref="F383:F385"/>
    <mergeCell ref="I383:J383"/>
    <mergeCell ref="I384:J384"/>
    <mergeCell ref="I385:J385"/>
    <mergeCell ref="C380:C382"/>
    <mergeCell ref="D380:D382"/>
    <mergeCell ref="F380:F382"/>
    <mergeCell ref="I380:J380"/>
    <mergeCell ref="I381:J381"/>
    <mergeCell ref="I382:J382"/>
    <mergeCell ref="C377:C379"/>
    <mergeCell ref="D377:D379"/>
    <mergeCell ref="F377:F379"/>
    <mergeCell ref="I377:J377"/>
    <mergeCell ref="I378:J378"/>
    <mergeCell ref="I379:J379"/>
    <mergeCell ref="C374:C376"/>
    <mergeCell ref="D374:D376"/>
    <mergeCell ref="F374:F376"/>
    <mergeCell ref="I374:J374"/>
    <mergeCell ref="I375:J375"/>
    <mergeCell ref="I376:J376"/>
    <mergeCell ref="C371:C373"/>
    <mergeCell ref="D371:D373"/>
    <mergeCell ref="F371:F373"/>
    <mergeCell ref="I371:J371"/>
    <mergeCell ref="I372:J372"/>
    <mergeCell ref="I373:J373"/>
    <mergeCell ref="C368:C370"/>
    <mergeCell ref="D368:D370"/>
    <mergeCell ref="F368:F370"/>
    <mergeCell ref="I368:J368"/>
    <mergeCell ref="I369:J369"/>
    <mergeCell ref="I370:J370"/>
    <mergeCell ref="C365:C367"/>
    <mergeCell ref="D365:D367"/>
    <mergeCell ref="F365:F367"/>
    <mergeCell ref="I365:J365"/>
    <mergeCell ref="I366:J366"/>
    <mergeCell ref="I367:J367"/>
    <mergeCell ref="C362:C363"/>
    <mergeCell ref="D362:D363"/>
    <mergeCell ref="F362:F363"/>
    <mergeCell ref="I362:J362"/>
    <mergeCell ref="I363:J363"/>
    <mergeCell ref="B364:K364"/>
    <mergeCell ref="C358:C359"/>
    <mergeCell ref="D358:D359"/>
    <mergeCell ref="F358:F359"/>
    <mergeCell ref="I358:J358"/>
    <mergeCell ref="I359:J359"/>
    <mergeCell ref="C360:C361"/>
    <mergeCell ref="D360:D361"/>
    <mergeCell ref="F360:F361"/>
    <mergeCell ref="I360:J360"/>
    <mergeCell ref="I361:J361"/>
    <mergeCell ref="C354:C355"/>
    <mergeCell ref="D354:D355"/>
    <mergeCell ref="F354:F355"/>
    <mergeCell ref="I354:J354"/>
    <mergeCell ref="I355:J355"/>
    <mergeCell ref="C356:C357"/>
    <mergeCell ref="D356:D357"/>
    <mergeCell ref="F356:F357"/>
    <mergeCell ref="I356:J356"/>
    <mergeCell ref="I357:J357"/>
    <mergeCell ref="C351:C353"/>
    <mergeCell ref="D351:D353"/>
    <mergeCell ref="F351:F353"/>
    <mergeCell ref="I351:J351"/>
    <mergeCell ref="I352:J352"/>
    <mergeCell ref="I353:J353"/>
    <mergeCell ref="C347:C348"/>
    <mergeCell ref="D347:D348"/>
    <mergeCell ref="F347:F348"/>
    <mergeCell ref="I347:J347"/>
    <mergeCell ref="I348:J348"/>
    <mergeCell ref="C349:C350"/>
    <mergeCell ref="D349:D350"/>
    <mergeCell ref="F349:F350"/>
    <mergeCell ref="I349:J349"/>
    <mergeCell ref="I350:J350"/>
    <mergeCell ref="C344:C346"/>
    <mergeCell ref="D344:D346"/>
    <mergeCell ref="F344:F346"/>
    <mergeCell ref="I344:J344"/>
    <mergeCell ref="I345:J345"/>
    <mergeCell ref="I346:J346"/>
    <mergeCell ref="I340:J340"/>
    <mergeCell ref="C341:C343"/>
    <mergeCell ref="D341:D343"/>
    <mergeCell ref="F341:F343"/>
    <mergeCell ref="I341:J341"/>
    <mergeCell ref="I342:J342"/>
    <mergeCell ref="I343:J343"/>
    <mergeCell ref="C336:C337"/>
    <mergeCell ref="D336:D337"/>
    <mergeCell ref="F336:F337"/>
    <mergeCell ref="I336:J336"/>
    <mergeCell ref="I337:J337"/>
    <mergeCell ref="C338:C340"/>
    <mergeCell ref="D338:D340"/>
    <mergeCell ref="F338:F340"/>
    <mergeCell ref="I338:J338"/>
    <mergeCell ref="I339:J339"/>
    <mergeCell ref="C333:C335"/>
    <mergeCell ref="D333:D335"/>
    <mergeCell ref="F333:F335"/>
    <mergeCell ref="I333:J333"/>
    <mergeCell ref="I334:J334"/>
    <mergeCell ref="I335:J335"/>
    <mergeCell ref="C330:C332"/>
    <mergeCell ref="D330:D332"/>
    <mergeCell ref="F330:F332"/>
    <mergeCell ref="I330:J330"/>
    <mergeCell ref="I331:J331"/>
    <mergeCell ref="I332:J332"/>
    <mergeCell ref="C327:C329"/>
    <mergeCell ref="D327:D329"/>
    <mergeCell ref="F327:F329"/>
    <mergeCell ref="I327:J327"/>
    <mergeCell ref="I328:J328"/>
    <mergeCell ref="I329:J329"/>
    <mergeCell ref="C324:C326"/>
    <mergeCell ref="D324:D326"/>
    <mergeCell ref="F324:F326"/>
    <mergeCell ref="I324:J324"/>
    <mergeCell ref="I325:J325"/>
    <mergeCell ref="I326:J326"/>
    <mergeCell ref="C321:C322"/>
    <mergeCell ref="D321:D322"/>
    <mergeCell ref="F321:F322"/>
    <mergeCell ref="I321:J321"/>
    <mergeCell ref="I322:J322"/>
    <mergeCell ref="B323:K323"/>
    <mergeCell ref="C318:C320"/>
    <mergeCell ref="D318:D320"/>
    <mergeCell ref="F318:F320"/>
    <mergeCell ref="I318:J318"/>
    <mergeCell ref="I319:J319"/>
    <mergeCell ref="I320:J320"/>
    <mergeCell ref="I315:J315"/>
    <mergeCell ref="C316:C317"/>
    <mergeCell ref="D316:D317"/>
    <mergeCell ref="F316:F317"/>
    <mergeCell ref="I316:J316"/>
    <mergeCell ref="I317:J317"/>
    <mergeCell ref="C311:C312"/>
    <mergeCell ref="D311:D312"/>
    <mergeCell ref="F311:F312"/>
    <mergeCell ref="I311:J311"/>
    <mergeCell ref="I312:J312"/>
    <mergeCell ref="C313:C315"/>
    <mergeCell ref="D313:D315"/>
    <mergeCell ref="F313:F315"/>
    <mergeCell ref="I313:J313"/>
    <mergeCell ref="I314:J314"/>
    <mergeCell ref="C307:C308"/>
    <mergeCell ref="D307:D308"/>
    <mergeCell ref="F307:F308"/>
    <mergeCell ref="I307:J307"/>
    <mergeCell ref="I308:J308"/>
    <mergeCell ref="C309:C310"/>
    <mergeCell ref="D309:D310"/>
    <mergeCell ref="F309:F310"/>
    <mergeCell ref="I309:J309"/>
    <mergeCell ref="I310:J310"/>
    <mergeCell ref="I303:J303"/>
    <mergeCell ref="C304:C306"/>
    <mergeCell ref="D304:D306"/>
    <mergeCell ref="F304:F306"/>
    <mergeCell ref="I304:J304"/>
    <mergeCell ref="I305:J305"/>
    <mergeCell ref="I306:J306"/>
    <mergeCell ref="C299:C300"/>
    <mergeCell ref="D299:D300"/>
    <mergeCell ref="F299:F300"/>
    <mergeCell ref="I299:J299"/>
    <mergeCell ref="I300:J300"/>
    <mergeCell ref="C301:C303"/>
    <mergeCell ref="D301:D303"/>
    <mergeCell ref="F301:F303"/>
    <mergeCell ref="I301:J301"/>
    <mergeCell ref="I302:J302"/>
    <mergeCell ref="C296:C298"/>
    <mergeCell ref="D296:D298"/>
    <mergeCell ref="F296:F298"/>
    <mergeCell ref="I296:J296"/>
    <mergeCell ref="I297:J297"/>
    <mergeCell ref="I298:J298"/>
    <mergeCell ref="I289:J289"/>
    <mergeCell ref="I290:J290"/>
    <mergeCell ref="I291:J291"/>
    <mergeCell ref="I292:J292"/>
    <mergeCell ref="C293:C295"/>
    <mergeCell ref="D293:D295"/>
    <mergeCell ref="F293:F295"/>
    <mergeCell ref="I293:J293"/>
    <mergeCell ref="I294:J294"/>
    <mergeCell ref="I295:J295"/>
    <mergeCell ref="I283:J283"/>
    <mergeCell ref="I284:J284"/>
    <mergeCell ref="I285:J285"/>
    <mergeCell ref="I286:J286"/>
    <mergeCell ref="I287:J287"/>
    <mergeCell ref="I288:J288"/>
    <mergeCell ref="C277:C292"/>
    <mergeCell ref="D277:D292"/>
    <mergeCell ref="F277:F292"/>
    <mergeCell ref="I277:J277"/>
    <mergeCell ref="I278:J278"/>
    <mergeCell ref="G279:G292"/>
    <mergeCell ref="I279:J279"/>
    <mergeCell ref="I280:J280"/>
    <mergeCell ref="I281:J281"/>
    <mergeCell ref="I282:J282"/>
    <mergeCell ref="I274:J274"/>
    <mergeCell ref="C275:C276"/>
    <mergeCell ref="D275:D276"/>
    <mergeCell ref="F275:F276"/>
    <mergeCell ref="I275:J275"/>
    <mergeCell ref="I276:J276"/>
    <mergeCell ref="C270:C271"/>
    <mergeCell ref="D270:D271"/>
    <mergeCell ref="F270:F271"/>
    <mergeCell ref="I270:J270"/>
    <mergeCell ref="I271:J271"/>
    <mergeCell ref="C272:C274"/>
    <mergeCell ref="D272:D274"/>
    <mergeCell ref="F272:F274"/>
    <mergeCell ref="I272:J272"/>
    <mergeCell ref="I273:J273"/>
    <mergeCell ref="C267:C269"/>
    <mergeCell ref="D267:D269"/>
    <mergeCell ref="F267:F269"/>
    <mergeCell ref="I267:J267"/>
    <mergeCell ref="I268:J268"/>
    <mergeCell ref="I269:J269"/>
    <mergeCell ref="C264:C266"/>
    <mergeCell ref="D264:D266"/>
    <mergeCell ref="F264:F266"/>
    <mergeCell ref="I264:J264"/>
    <mergeCell ref="I265:J265"/>
    <mergeCell ref="I266:J266"/>
    <mergeCell ref="B261:K261"/>
    <mergeCell ref="C262:C263"/>
    <mergeCell ref="D262:D263"/>
    <mergeCell ref="F262:F263"/>
    <mergeCell ref="I262:J262"/>
    <mergeCell ref="I263:J263"/>
    <mergeCell ref="I257:J257"/>
    <mergeCell ref="C258:C260"/>
    <mergeCell ref="D258:D260"/>
    <mergeCell ref="F258:F260"/>
    <mergeCell ref="I258:J258"/>
    <mergeCell ref="I259:J259"/>
    <mergeCell ref="I260:J260"/>
    <mergeCell ref="C253:C254"/>
    <mergeCell ref="D253:D254"/>
    <mergeCell ref="F253:F254"/>
    <mergeCell ref="I253:J253"/>
    <mergeCell ref="I254:J254"/>
    <mergeCell ref="C255:C257"/>
    <mergeCell ref="D255:D257"/>
    <mergeCell ref="F255:F257"/>
    <mergeCell ref="I255:J255"/>
    <mergeCell ref="I256:J256"/>
    <mergeCell ref="C250:C252"/>
    <mergeCell ref="D250:D252"/>
    <mergeCell ref="F250:F252"/>
    <mergeCell ref="I250:J250"/>
    <mergeCell ref="I251:J251"/>
    <mergeCell ref="I252:J252"/>
    <mergeCell ref="I247:J247"/>
    <mergeCell ref="C248:C249"/>
    <mergeCell ref="D248:D249"/>
    <mergeCell ref="F248:F249"/>
    <mergeCell ref="I248:J248"/>
    <mergeCell ref="I249:J249"/>
    <mergeCell ref="C243:C244"/>
    <mergeCell ref="D243:D244"/>
    <mergeCell ref="F243:F244"/>
    <mergeCell ref="I243:J243"/>
    <mergeCell ref="I244:J244"/>
    <mergeCell ref="C245:C247"/>
    <mergeCell ref="D245:D247"/>
    <mergeCell ref="F245:F247"/>
    <mergeCell ref="I245:J245"/>
    <mergeCell ref="I246:J246"/>
    <mergeCell ref="C239:C240"/>
    <mergeCell ref="D239:D240"/>
    <mergeCell ref="F239:F240"/>
    <mergeCell ref="I239:J239"/>
    <mergeCell ref="I240:J240"/>
    <mergeCell ref="C241:C242"/>
    <mergeCell ref="D241:D242"/>
    <mergeCell ref="F241:F242"/>
    <mergeCell ref="I241:J241"/>
    <mergeCell ref="I242:J242"/>
    <mergeCell ref="C236:C238"/>
    <mergeCell ref="D236:D238"/>
    <mergeCell ref="F236:F238"/>
    <mergeCell ref="I236:J236"/>
    <mergeCell ref="I237:J237"/>
    <mergeCell ref="I238:J238"/>
    <mergeCell ref="C233:C235"/>
    <mergeCell ref="D233:D235"/>
    <mergeCell ref="F233:F235"/>
    <mergeCell ref="I233:J233"/>
    <mergeCell ref="I234:J234"/>
    <mergeCell ref="I235:J235"/>
    <mergeCell ref="I229:J229"/>
    <mergeCell ref="C230:C232"/>
    <mergeCell ref="D230:D232"/>
    <mergeCell ref="F230:F232"/>
    <mergeCell ref="I230:J230"/>
    <mergeCell ref="I231:J231"/>
    <mergeCell ref="I232:J232"/>
    <mergeCell ref="C225:C226"/>
    <mergeCell ref="D225:D226"/>
    <mergeCell ref="F225:F226"/>
    <mergeCell ref="I225:J225"/>
    <mergeCell ref="I226:J226"/>
    <mergeCell ref="C227:C229"/>
    <mergeCell ref="D227:D229"/>
    <mergeCell ref="F227:F229"/>
    <mergeCell ref="I227:J227"/>
    <mergeCell ref="I228:J228"/>
    <mergeCell ref="C221:C222"/>
    <mergeCell ref="D221:D222"/>
    <mergeCell ref="F221:F222"/>
    <mergeCell ref="I221:J221"/>
    <mergeCell ref="I222:J222"/>
    <mergeCell ref="C223:C224"/>
    <mergeCell ref="D223:D224"/>
    <mergeCell ref="F223:F224"/>
    <mergeCell ref="I223:J223"/>
    <mergeCell ref="I224:J224"/>
    <mergeCell ref="C218:C220"/>
    <mergeCell ref="D218:D220"/>
    <mergeCell ref="F218:F220"/>
    <mergeCell ref="I218:J218"/>
    <mergeCell ref="I219:J219"/>
    <mergeCell ref="I220:J220"/>
    <mergeCell ref="C214:C215"/>
    <mergeCell ref="D214:D215"/>
    <mergeCell ref="F214:F215"/>
    <mergeCell ref="I214:J214"/>
    <mergeCell ref="I215:J215"/>
    <mergeCell ref="C216:C217"/>
    <mergeCell ref="D216:D217"/>
    <mergeCell ref="F216:F217"/>
    <mergeCell ref="I216:J216"/>
    <mergeCell ref="I217:J217"/>
    <mergeCell ref="C211:C213"/>
    <mergeCell ref="D211:D213"/>
    <mergeCell ref="F211:F213"/>
    <mergeCell ref="I211:J211"/>
    <mergeCell ref="I212:J212"/>
    <mergeCell ref="I213:J213"/>
    <mergeCell ref="C208:C210"/>
    <mergeCell ref="D208:D210"/>
    <mergeCell ref="F208:F210"/>
    <mergeCell ref="I208:J208"/>
    <mergeCell ref="I209:J209"/>
    <mergeCell ref="I210:J210"/>
    <mergeCell ref="C205:C207"/>
    <mergeCell ref="D205:D207"/>
    <mergeCell ref="F205:F207"/>
    <mergeCell ref="I205:J205"/>
    <mergeCell ref="I206:J206"/>
    <mergeCell ref="I207:J207"/>
    <mergeCell ref="C202:C204"/>
    <mergeCell ref="D202:D204"/>
    <mergeCell ref="F202:F204"/>
    <mergeCell ref="I202:J202"/>
    <mergeCell ref="I203:J203"/>
    <mergeCell ref="I204:J204"/>
    <mergeCell ref="C199:C201"/>
    <mergeCell ref="D199:D201"/>
    <mergeCell ref="F199:F201"/>
    <mergeCell ref="I199:J199"/>
    <mergeCell ref="I200:J200"/>
    <mergeCell ref="I201:J201"/>
    <mergeCell ref="I192:J192"/>
    <mergeCell ref="I193:J193"/>
    <mergeCell ref="B194:K194"/>
    <mergeCell ref="I195:J195"/>
    <mergeCell ref="C196:C198"/>
    <mergeCell ref="D196:D198"/>
    <mergeCell ref="F196:F198"/>
    <mergeCell ref="I196:J196"/>
    <mergeCell ref="I197:J197"/>
    <mergeCell ref="I198:J198"/>
    <mergeCell ref="F188:G188"/>
    <mergeCell ref="I188:J188"/>
    <mergeCell ref="C189:C193"/>
    <mergeCell ref="F189:G189"/>
    <mergeCell ref="I189:J189"/>
    <mergeCell ref="F190:G190"/>
    <mergeCell ref="I190:J190"/>
    <mergeCell ref="D191:D193"/>
    <mergeCell ref="I191:J191"/>
    <mergeCell ref="F192:F193"/>
    <mergeCell ref="C184:C188"/>
    <mergeCell ref="F184:G184"/>
    <mergeCell ref="I184:J184"/>
    <mergeCell ref="F185:G185"/>
    <mergeCell ref="I185:J185"/>
    <mergeCell ref="F186:G186"/>
    <mergeCell ref="I186:J186"/>
    <mergeCell ref="D187:D188"/>
    <mergeCell ref="F187:G187"/>
    <mergeCell ref="I187:J187"/>
    <mergeCell ref="I180:J180"/>
    <mergeCell ref="C181:C183"/>
    <mergeCell ref="F181:G181"/>
    <mergeCell ref="I181:J181"/>
    <mergeCell ref="F182:G182"/>
    <mergeCell ref="I182:J182"/>
    <mergeCell ref="F183:G183"/>
    <mergeCell ref="I183:J183"/>
    <mergeCell ref="I174:J174"/>
    <mergeCell ref="I175:J175"/>
    <mergeCell ref="G176:G179"/>
    <mergeCell ref="I176:J176"/>
    <mergeCell ref="I177:J177"/>
    <mergeCell ref="I178:J178"/>
    <mergeCell ref="I179:J179"/>
    <mergeCell ref="C170:C180"/>
    <mergeCell ref="F170:G170"/>
    <mergeCell ref="I170:J170"/>
    <mergeCell ref="F171:G171"/>
    <mergeCell ref="I171:J171"/>
    <mergeCell ref="D172:D180"/>
    <mergeCell ref="I172:J172"/>
    <mergeCell ref="F173:F180"/>
    <mergeCell ref="I173:J173"/>
    <mergeCell ref="G174:G175"/>
    <mergeCell ref="I166:J166"/>
    <mergeCell ref="C167:C169"/>
    <mergeCell ref="F167:G167"/>
    <mergeCell ref="I167:J167"/>
    <mergeCell ref="F168:G168"/>
    <mergeCell ref="I168:J168"/>
    <mergeCell ref="F169:G169"/>
    <mergeCell ref="I169:J169"/>
    <mergeCell ref="F163:G163"/>
    <mergeCell ref="I163:J163"/>
    <mergeCell ref="F164:G164"/>
    <mergeCell ref="I164:J164"/>
    <mergeCell ref="F165:G165"/>
    <mergeCell ref="I165:J165"/>
    <mergeCell ref="F159:G159"/>
    <mergeCell ref="I159:J159"/>
    <mergeCell ref="F160:G160"/>
    <mergeCell ref="I160:J160"/>
    <mergeCell ref="C161:C165"/>
    <mergeCell ref="F161:G161"/>
    <mergeCell ref="I161:J161"/>
    <mergeCell ref="F162:G162"/>
    <mergeCell ref="I162:J162"/>
    <mergeCell ref="D163:D164"/>
    <mergeCell ref="F155:G155"/>
    <mergeCell ref="I155:J155"/>
    <mergeCell ref="C156:C160"/>
    <mergeCell ref="F156:G156"/>
    <mergeCell ref="I156:J156"/>
    <mergeCell ref="F157:G157"/>
    <mergeCell ref="I157:J157"/>
    <mergeCell ref="F158:G158"/>
    <mergeCell ref="I158:J158"/>
    <mergeCell ref="D159:D160"/>
    <mergeCell ref="C151:C155"/>
    <mergeCell ref="F151:G151"/>
    <mergeCell ref="I151:J151"/>
    <mergeCell ref="F152:G152"/>
    <mergeCell ref="I152:J152"/>
    <mergeCell ref="F153:G153"/>
    <mergeCell ref="I153:J153"/>
    <mergeCell ref="D154:D155"/>
    <mergeCell ref="I145:J145"/>
    <mergeCell ref="I136:J136"/>
    <mergeCell ref="I137:J137"/>
    <mergeCell ref="I138:J138"/>
    <mergeCell ref="I139:J139"/>
    <mergeCell ref="I140:J140"/>
    <mergeCell ref="F154:G154"/>
    <mergeCell ref="I154:J154"/>
    <mergeCell ref="C146:C150"/>
    <mergeCell ref="F146:G146"/>
    <mergeCell ref="I146:J146"/>
    <mergeCell ref="F147:G147"/>
    <mergeCell ref="I147:J147"/>
    <mergeCell ref="D148:D150"/>
    <mergeCell ref="I148:J148"/>
    <mergeCell ref="F149:F150"/>
    <mergeCell ref="I149:J149"/>
    <mergeCell ref="I150:J150"/>
    <mergeCell ref="C141:C145"/>
    <mergeCell ref="F141:G141"/>
    <mergeCell ref="I141:J141"/>
    <mergeCell ref="F142:G142"/>
    <mergeCell ref="I142:J142"/>
    <mergeCell ref="C110:C140"/>
    <mergeCell ref="F129:F130"/>
    <mergeCell ref="I129:J129"/>
    <mergeCell ref="I130:J130"/>
    <mergeCell ref="I131:J131"/>
    <mergeCell ref="D132:D140"/>
    <mergeCell ref="I132:J132"/>
    <mergeCell ref="F133:G133"/>
    <mergeCell ref="I133:J133"/>
    <mergeCell ref="I134:J134"/>
    <mergeCell ref="I135:J135"/>
    <mergeCell ref="D121:D131"/>
    <mergeCell ref="D113:D120"/>
    <mergeCell ref="F143:G143"/>
    <mergeCell ref="I143:J143"/>
    <mergeCell ref="D144:D145"/>
    <mergeCell ref="F144:G144"/>
    <mergeCell ref="I144:J144"/>
    <mergeCell ref="F145:G145"/>
    <mergeCell ref="G124:G128"/>
    <mergeCell ref="I124:J124"/>
    <mergeCell ref="I125:J125"/>
    <mergeCell ref="I126:J126"/>
    <mergeCell ref="I127:J127"/>
    <mergeCell ref="I128:J128"/>
    <mergeCell ref="F118:F119"/>
    <mergeCell ref="I118:J118"/>
    <mergeCell ref="I119:J119"/>
    <mergeCell ref="I120:J120"/>
    <mergeCell ref="I121:J121"/>
    <mergeCell ref="F122:G122"/>
    <mergeCell ref="I122:J122"/>
    <mergeCell ref="I123:J123"/>
    <mergeCell ref="F124:F128"/>
    <mergeCell ref="I115:J115"/>
    <mergeCell ref="F116:F117"/>
    <mergeCell ref="G116:G117"/>
    <mergeCell ref="I116:J116"/>
    <mergeCell ref="I117:J117"/>
    <mergeCell ref="F109:G109"/>
    <mergeCell ref="I109:J109"/>
    <mergeCell ref="F110:G110"/>
    <mergeCell ref="I110:J110"/>
    <mergeCell ref="F111:G111"/>
    <mergeCell ref="I111:J111"/>
    <mergeCell ref="F112:G112"/>
    <mergeCell ref="I112:J112"/>
    <mergeCell ref="I105:J105"/>
    <mergeCell ref="I106:J106"/>
    <mergeCell ref="F107:G107"/>
    <mergeCell ref="I107:J107"/>
    <mergeCell ref="F108:G108"/>
    <mergeCell ref="I108:J108"/>
    <mergeCell ref="I113:J113"/>
    <mergeCell ref="F114:G114"/>
    <mergeCell ref="I114:J114"/>
    <mergeCell ref="F98:F100"/>
    <mergeCell ref="I98:J98"/>
    <mergeCell ref="G99:G100"/>
    <mergeCell ref="I99:J99"/>
    <mergeCell ref="I100:J100"/>
    <mergeCell ref="C101:C109"/>
    <mergeCell ref="F101:G101"/>
    <mergeCell ref="I101:J101"/>
    <mergeCell ref="F102:G102"/>
    <mergeCell ref="I102:J102"/>
    <mergeCell ref="D92:D100"/>
    <mergeCell ref="I92:J92"/>
    <mergeCell ref="F93:F94"/>
    <mergeCell ref="I93:J93"/>
    <mergeCell ref="I94:J94"/>
    <mergeCell ref="F95:F97"/>
    <mergeCell ref="I95:J95"/>
    <mergeCell ref="G96:G97"/>
    <mergeCell ref="I96:J96"/>
    <mergeCell ref="I97:J97"/>
    <mergeCell ref="D103:D108"/>
    <mergeCell ref="I103:J103"/>
    <mergeCell ref="F104:F105"/>
    <mergeCell ref="I104:J104"/>
    <mergeCell ref="F88:F91"/>
    <mergeCell ref="I88:J88"/>
    <mergeCell ref="I89:J89"/>
    <mergeCell ref="I90:J90"/>
    <mergeCell ref="I91:J91"/>
    <mergeCell ref="I80:J80"/>
    <mergeCell ref="G81:G82"/>
    <mergeCell ref="I81:J81"/>
    <mergeCell ref="I82:J82"/>
    <mergeCell ref="I83:J83"/>
    <mergeCell ref="I84:J84"/>
    <mergeCell ref="I65:J65"/>
    <mergeCell ref="I71:J71"/>
    <mergeCell ref="I72:J72"/>
    <mergeCell ref="I73:J73"/>
    <mergeCell ref="I74:J74"/>
    <mergeCell ref="I75:J75"/>
    <mergeCell ref="F76:F87"/>
    <mergeCell ref="I76:J76"/>
    <mergeCell ref="I77:J77"/>
    <mergeCell ref="I78:J78"/>
    <mergeCell ref="I79:J79"/>
    <mergeCell ref="I85:J85"/>
    <mergeCell ref="I86:J86"/>
    <mergeCell ref="I87:J87"/>
    <mergeCell ref="I55:J55"/>
    <mergeCell ref="I56:J56"/>
    <mergeCell ref="F57:G57"/>
    <mergeCell ref="I57:J57"/>
    <mergeCell ref="C58:C100"/>
    <mergeCell ref="F58:G58"/>
    <mergeCell ref="I58:J58"/>
    <mergeCell ref="F59:G59"/>
    <mergeCell ref="I59:J59"/>
    <mergeCell ref="I66:J66"/>
    <mergeCell ref="G67:G68"/>
    <mergeCell ref="I67:J67"/>
    <mergeCell ref="I68:J68"/>
    <mergeCell ref="I69:J69"/>
    <mergeCell ref="I70:J70"/>
    <mergeCell ref="D60:D91"/>
    <mergeCell ref="F60:F62"/>
    <mergeCell ref="I60:J60"/>
    <mergeCell ref="I61:J61"/>
    <mergeCell ref="I62:J62"/>
    <mergeCell ref="F63:F75"/>
    <mergeCell ref="I63:J63"/>
    <mergeCell ref="G64:G65"/>
    <mergeCell ref="I64:J64"/>
    <mergeCell ref="B42:K42"/>
    <mergeCell ref="C43:C57"/>
    <mergeCell ref="F43:G43"/>
    <mergeCell ref="I43:J43"/>
    <mergeCell ref="F44:G44"/>
    <mergeCell ref="I44:J44"/>
    <mergeCell ref="D45:D57"/>
    <mergeCell ref="F45:G45"/>
    <mergeCell ref="I45:J45"/>
    <mergeCell ref="F46:F50"/>
    <mergeCell ref="I50:J50"/>
    <mergeCell ref="F51:F52"/>
    <mergeCell ref="I51:J51"/>
    <mergeCell ref="I52:J52"/>
    <mergeCell ref="F53:F54"/>
    <mergeCell ref="I53:J53"/>
    <mergeCell ref="I54:J54"/>
    <mergeCell ref="G46:G47"/>
    <mergeCell ref="I46:J46"/>
    <mergeCell ref="I47:J47"/>
    <mergeCell ref="G48:G49"/>
    <mergeCell ref="I48:J48"/>
    <mergeCell ref="I49:J49"/>
    <mergeCell ref="F55:F56"/>
    <mergeCell ref="I39:J39"/>
    <mergeCell ref="I40:J40"/>
    <mergeCell ref="I41:J41"/>
    <mergeCell ref="I30:J30"/>
    <mergeCell ref="C31:C41"/>
    <mergeCell ref="D31:D41"/>
    <mergeCell ref="I31:J31"/>
    <mergeCell ref="F32:F40"/>
    <mergeCell ref="I32:J32"/>
    <mergeCell ref="I33:J33"/>
    <mergeCell ref="G34:G35"/>
    <mergeCell ref="I34:J34"/>
    <mergeCell ref="I35:J35"/>
    <mergeCell ref="I25:J25"/>
    <mergeCell ref="I26:J26"/>
    <mergeCell ref="G27:G29"/>
    <mergeCell ref="I27:J27"/>
    <mergeCell ref="I28:J28"/>
    <mergeCell ref="I29:J29"/>
    <mergeCell ref="I36:J36"/>
    <mergeCell ref="I37:J37"/>
    <mergeCell ref="I38:J38"/>
    <mergeCell ref="I4:J4"/>
    <mergeCell ref="I12:J12"/>
    <mergeCell ref="C13:C30"/>
    <mergeCell ref="D13:D18"/>
    <mergeCell ref="I13:J13"/>
    <mergeCell ref="F14:F15"/>
    <mergeCell ref="I14:J14"/>
    <mergeCell ref="I15:J15"/>
    <mergeCell ref="F16:F18"/>
    <mergeCell ref="I16:J16"/>
    <mergeCell ref="I17:J17"/>
    <mergeCell ref="I18:J18"/>
    <mergeCell ref="D19:D24"/>
    <mergeCell ref="F19:F24"/>
    <mergeCell ref="I19:J19"/>
    <mergeCell ref="G20:G23"/>
    <mergeCell ref="I20:J20"/>
    <mergeCell ref="I21:J21"/>
    <mergeCell ref="I22:J22"/>
    <mergeCell ref="I23:J23"/>
    <mergeCell ref="I24:J24"/>
    <mergeCell ref="D25:D30"/>
    <mergeCell ref="F25:F30"/>
    <mergeCell ref="G25:G26"/>
  </mergeCells>
  <phoneticPr fontId="2" type="noConversion"/>
  <conditionalFormatting sqref="J386:J419 J365:J384 I365:I419 J344:J363 I324:J342 I343:I363 J262:J265 J211:J260 J208:J209 J205:J206 J202:J203 J199:J200 I170:J170 J196:J197 I196:I260 I13:J41 J91:J165 J167:J169 J171:J177 I43:J90 I91:I169 I171:I193 J179:J193 I262:I322 J267:J322">
    <cfRule type="cellIs" dxfId="63" priority="1" operator="equal">
      <formula>"Incomplete"</formula>
    </cfRule>
    <cfRule type="cellIs" dxfId="62" priority="2" operator="equal">
      <formula>"N/A"</formula>
    </cfRule>
    <cfRule type="cellIs" dxfId="61" priority="3" operator="equal">
      <formula>"Pass"</formula>
    </cfRule>
    <cfRule type="cellIs" dxfId="6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324:I363 I43:I193 I365:I419 I13:I41 I196:I260 I262:I322">
      <formula1>"Pass,Fail,N/A,Block,Incomplete"</formula1>
    </dataValidation>
  </dataValidations>
  <pageMargins left="0.7" right="0.7" top="0.75" bottom="0.75" header="0.3" footer="0.3"/>
  <pageSetup paperSize="9" orientation="portrait" r:id="rId1"/>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70"/>
  <sheetViews>
    <sheetView showGridLines="0" topLeftCell="A253" zoomScale="80" zoomScaleNormal="80" workbookViewId="0">
      <selection activeCell="C189" sqref="C189:C243"/>
    </sheetView>
  </sheetViews>
  <sheetFormatPr defaultRowHeight="16.5"/>
  <cols>
    <col min="1" max="1" width="3.25" style="176" customWidth="1"/>
    <col min="2" max="2" width="14.125" style="124" bestFit="1" customWidth="1"/>
    <col min="3" max="3" width="25.25" style="334" customWidth="1"/>
    <col min="4" max="4" width="23.375" style="335" customWidth="1"/>
    <col min="5" max="5" width="23.375" style="336" customWidth="1"/>
    <col min="6" max="6" width="29.75" style="122" customWidth="1"/>
    <col min="7" max="7" width="34.125" style="122" customWidth="1"/>
    <col min="8" max="8" width="60.875" style="145" customWidth="1"/>
    <col min="9" max="10" width="10" style="124" customWidth="1"/>
    <col min="11" max="11" width="45.375" style="176" customWidth="1"/>
    <col min="12" max="16384" width="9" style="176"/>
  </cols>
  <sheetData>
    <row r="1" spans="2:11">
      <c r="B1" s="176"/>
      <c r="C1" s="312"/>
      <c r="D1" s="221"/>
      <c r="E1" s="221"/>
    </row>
    <row r="2" spans="2:11">
      <c r="B2" s="176"/>
      <c r="C2" s="312"/>
      <c r="D2" s="221"/>
      <c r="E2" s="221"/>
    </row>
    <row r="3" spans="2:11">
      <c r="B3" s="176"/>
      <c r="C3" s="312"/>
      <c r="D3" s="221"/>
      <c r="E3" s="221"/>
    </row>
    <row r="4" spans="2:11" ht="17.25" thickBot="1">
      <c r="B4" s="176"/>
      <c r="C4" s="312"/>
      <c r="D4" s="221"/>
      <c r="E4" s="221"/>
      <c r="H4" s="49" t="s">
        <v>108</v>
      </c>
      <c r="I4" s="432" t="s">
        <v>109</v>
      </c>
      <c r="J4" s="432"/>
    </row>
    <row r="5" spans="2:11" ht="17.25" thickTop="1">
      <c r="B5" s="176"/>
      <c r="C5" s="312"/>
      <c r="D5" s="221"/>
      <c r="E5" s="221"/>
      <c r="H5" s="50" t="s">
        <v>4890</v>
      </c>
      <c r="I5" s="51">
        <f>COUNTIF($I$12:$J$1896,"Pass")</f>
        <v>241</v>
      </c>
      <c r="J5" s="52">
        <f>I5/$I$10</f>
        <v>0.98770491803278693</v>
      </c>
    </row>
    <row r="6" spans="2:11">
      <c r="B6" s="176"/>
      <c r="C6" s="312"/>
      <c r="D6" s="221"/>
      <c r="E6" s="221"/>
      <c r="H6" s="53" t="s">
        <v>4891</v>
      </c>
      <c r="I6" s="54">
        <f>COUNTIF($I$12:$J$1896,"Fail")</f>
        <v>1</v>
      </c>
      <c r="J6" s="55">
        <f>I6/$I$10</f>
        <v>4.0983606557377051E-3</v>
      </c>
    </row>
    <row r="7" spans="2:11">
      <c r="B7" s="176"/>
      <c r="C7" s="312"/>
      <c r="D7" s="221"/>
      <c r="E7" s="221"/>
      <c r="H7" s="53" t="s">
        <v>112</v>
      </c>
      <c r="I7" s="54">
        <f>COUNTIF($I$12:$J$1896,"N/A")</f>
        <v>2</v>
      </c>
      <c r="J7" s="55">
        <f>I7/$I$10</f>
        <v>8.1967213114754103E-3</v>
      </c>
    </row>
    <row r="8" spans="2:11">
      <c r="B8" s="176"/>
      <c r="C8" s="312"/>
      <c r="D8" s="221"/>
      <c r="E8" s="221"/>
      <c r="H8" s="53" t="s">
        <v>4892</v>
      </c>
      <c r="I8" s="54">
        <f>COUNTIF($I$12:$J$1896,"Block")</f>
        <v>0</v>
      </c>
      <c r="J8" s="55">
        <f>I8/$I$10</f>
        <v>0</v>
      </c>
    </row>
    <row r="9" spans="2:11" ht="17.25" thickBot="1">
      <c r="B9" s="176"/>
      <c r="C9" s="312"/>
      <c r="D9" s="221"/>
      <c r="E9" s="221"/>
      <c r="H9" s="56" t="s">
        <v>4893</v>
      </c>
      <c r="I9" s="57">
        <f>COUNTIF($I$12:$J$1896,"Incomplete")</f>
        <v>0</v>
      </c>
      <c r="J9" s="58">
        <f>I9/$I$10</f>
        <v>0</v>
      </c>
    </row>
    <row r="10" spans="2:11">
      <c r="B10" s="176"/>
      <c r="C10" s="312"/>
      <c r="D10" s="221"/>
      <c r="E10" s="221"/>
      <c r="H10" s="59" t="s">
        <v>4894</v>
      </c>
      <c r="I10" s="60">
        <f>SUM(I5:I9)</f>
        <v>244</v>
      </c>
      <c r="J10" s="52">
        <f>SUM(J5:J9)</f>
        <v>1</v>
      </c>
    </row>
    <row r="11" spans="2:11" ht="8.25" customHeight="1">
      <c r="B11" s="176"/>
      <c r="C11" s="312"/>
      <c r="D11" s="221"/>
      <c r="E11" s="221"/>
    </row>
    <row r="12" spans="2:11" s="124" customFormat="1">
      <c r="B12" s="127" t="s">
        <v>115</v>
      </c>
      <c r="C12" s="453" t="s">
        <v>4155</v>
      </c>
      <c r="D12" s="453"/>
      <c r="E12" s="127" t="s">
        <v>4895</v>
      </c>
      <c r="F12" s="127" t="s">
        <v>1675</v>
      </c>
      <c r="G12" s="127" t="s">
        <v>1676</v>
      </c>
      <c r="H12" s="127" t="s">
        <v>4896</v>
      </c>
      <c r="I12" s="453" t="s">
        <v>1040</v>
      </c>
      <c r="J12" s="453"/>
      <c r="K12" s="127" t="s">
        <v>1041</v>
      </c>
    </row>
    <row r="13" spans="2:11">
      <c r="B13" s="130" t="s">
        <v>4897</v>
      </c>
      <c r="C13" s="462" t="s">
        <v>4898</v>
      </c>
      <c r="D13" s="130" t="s">
        <v>239</v>
      </c>
      <c r="E13" s="130" t="s">
        <v>4899</v>
      </c>
      <c r="F13" s="444" t="s">
        <v>4900</v>
      </c>
      <c r="G13" s="444"/>
      <c r="H13" s="138" t="s">
        <v>4901</v>
      </c>
      <c r="I13" s="440" t="s">
        <v>71</v>
      </c>
      <c r="J13" s="441"/>
      <c r="K13" s="313"/>
    </row>
    <row r="14" spans="2:11">
      <c r="B14" s="130" t="s">
        <v>4902</v>
      </c>
      <c r="C14" s="444"/>
      <c r="D14" s="444" t="s">
        <v>4903</v>
      </c>
      <c r="E14" s="130" t="s">
        <v>4904</v>
      </c>
      <c r="F14" s="444" t="s">
        <v>4905</v>
      </c>
      <c r="G14" s="444"/>
      <c r="H14" s="138" t="s">
        <v>4906</v>
      </c>
      <c r="I14" s="440" t="s">
        <v>71</v>
      </c>
      <c r="J14" s="441"/>
      <c r="K14" s="313"/>
    </row>
    <row r="15" spans="2:11" ht="66" customHeight="1">
      <c r="B15" s="130" t="s">
        <v>4907</v>
      </c>
      <c r="C15" s="444"/>
      <c r="D15" s="444"/>
      <c r="E15" s="130" t="s">
        <v>4899</v>
      </c>
      <c r="F15" s="444" t="s">
        <v>4908</v>
      </c>
      <c r="G15" s="444"/>
      <c r="H15" s="136" t="s">
        <v>4909</v>
      </c>
      <c r="I15" s="440" t="s">
        <v>71</v>
      </c>
      <c r="J15" s="441"/>
      <c r="K15" s="313"/>
    </row>
    <row r="16" spans="2:11">
      <c r="B16" s="130" t="s">
        <v>4910</v>
      </c>
      <c r="C16" s="444"/>
      <c r="D16" s="444"/>
      <c r="E16" s="130" t="s">
        <v>4904</v>
      </c>
      <c r="F16" s="444" t="s">
        <v>4911</v>
      </c>
      <c r="G16" s="444"/>
      <c r="H16" s="136" t="s">
        <v>4912</v>
      </c>
      <c r="I16" s="440" t="s">
        <v>71</v>
      </c>
      <c r="J16" s="441"/>
      <c r="K16" s="313"/>
    </row>
    <row r="17" spans="2:11" ht="52.5" customHeight="1">
      <c r="B17" s="130" t="s">
        <v>4913</v>
      </c>
      <c r="C17" s="444"/>
      <c r="D17" s="444" t="s">
        <v>4914</v>
      </c>
      <c r="E17" s="130" t="s">
        <v>4904</v>
      </c>
      <c r="F17" s="444" t="s">
        <v>4915</v>
      </c>
      <c r="G17" s="130" t="s">
        <v>4916</v>
      </c>
      <c r="H17" s="136" t="s">
        <v>4917</v>
      </c>
      <c r="I17" s="440" t="s">
        <v>71</v>
      </c>
      <c r="J17" s="441"/>
      <c r="K17" s="313"/>
    </row>
    <row r="18" spans="2:11">
      <c r="B18" s="130" t="s">
        <v>4918</v>
      </c>
      <c r="C18" s="444"/>
      <c r="D18" s="444"/>
      <c r="E18" s="130" t="s">
        <v>4493</v>
      </c>
      <c r="F18" s="444"/>
      <c r="G18" s="130" t="s">
        <v>4919</v>
      </c>
      <c r="H18" s="136" t="s">
        <v>4920</v>
      </c>
      <c r="I18" s="440" t="s">
        <v>71</v>
      </c>
      <c r="J18" s="441"/>
      <c r="K18" s="313"/>
    </row>
    <row r="19" spans="2:11" ht="33">
      <c r="B19" s="130" t="s">
        <v>4921</v>
      </c>
      <c r="C19" s="444"/>
      <c r="D19" s="444"/>
      <c r="E19" s="130" t="s">
        <v>4493</v>
      </c>
      <c r="F19" s="444"/>
      <c r="G19" s="134" t="s">
        <v>4922</v>
      </c>
      <c r="H19" s="141" t="s">
        <v>4923</v>
      </c>
      <c r="I19" s="440" t="s">
        <v>71</v>
      </c>
      <c r="J19" s="441"/>
      <c r="K19" s="313"/>
    </row>
    <row r="20" spans="2:11">
      <c r="B20" s="130" t="s">
        <v>4924</v>
      </c>
      <c r="C20" s="444"/>
      <c r="D20" s="444"/>
      <c r="E20" s="130" t="s">
        <v>270</v>
      </c>
      <c r="F20" s="444" t="s">
        <v>4925</v>
      </c>
      <c r="G20" s="130" t="s">
        <v>453</v>
      </c>
      <c r="H20" s="136" t="s">
        <v>4926</v>
      </c>
      <c r="I20" s="440" t="s">
        <v>71</v>
      </c>
      <c r="J20" s="441"/>
      <c r="K20" s="313"/>
    </row>
    <row r="21" spans="2:11" ht="33">
      <c r="B21" s="130" t="s">
        <v>4927</v>
      </c>
      <c r="C21" s="444"/>
      <c r="D21" s="444"/>
      <c r="E21" s="130" t="s">
        <v>4493</v>
      </c>
      <c r="F21" s="444"/>
      <c r="G21" s="130" t="s">
        <v>4928</v>
      </c>
      <c r="H21" s="136" t="s">
        <v>4929</v>
      </c>
      <c r="I21" s="440" t="s">
        <v>71</v>
      </c>
      <c r="J21" s="441"/>
      <c r="K21" s="313"/>
    </row>
    <row r="22" spans="2:11" ht="33">
      <c r="B22" s="130" t="s">
        <v>4930</v>
      </c>
      <c r="C22" s="444"/>
      <c r="D22" s="444"/>
      <c r="E22" s="130" t="s">
        <v>4493</v>
      </c>
      <c r="F22" s="444"/>
      <c r="G22" s="134" t="s">
        <v>4931</v>
      </c>
      <c r="H22" s="136" t="s">
        <v>4932</v>
      </c>
      <c r="I22" s="440" t="s">
        <v>71</v>
      </c>
      <c r="J22" s="441"/>
      <c r="K22" s="313"/>
    </row>
    <row r="23" spans="2:11">
      <c r="B23" s="130" t="s">
        <v>4933</v>
      </c>
      <c r="C23" s="444"/>
      <c r="D23" s="444"/>
      <c r="E23" s="130" t="s">
        <v>4934</v>
      </c>
      <c r="F23" s="444" t="s">
        <v>4935</v>
      </c>
      <c r="G23" s="130" t="s">
        <v>4936</v>
      </c>
      <c r="H23" s="136" t="s">
        <v>4937</v>
      </c>
      <c r="I23" s="440" t="s">
        <v>71</v>
      </c>
      <c r="J23" s="441"/>
      <c r="K23" s="313"/>
    </row>
    <row r="24" spans="2:11" ht="33">
      <c r="B24" s="130" t="s">
        <v>4938</v>
      </c>
      <c r="C24" s="444"/>
      <c r="D24" s="444"/>
      <c r="E24" s="130" t="s">
        <v>4939</v>
      </c>
      <c r="F24" s="444"/>
      <c r="G24" s="134" t="s">
        <v>4940</v>
      </c>
      <c r="H24" s="136" t="s">
        <v>4941</v>
      </c>
      <c r="I24" s="440" t="s">
        <v>4942</v>
      </c>
      <c r="J24" s="441"/>
      <c r="K24" s="313"/>
    </row>
    <row r="25" spans="2:11" ht="33">
      <c r="B25" s="130" t="s">
        <v>4943</v>
      </c>
      <c r="C25" s="444"/>
      <c r="D25" s="444"/>
      <c r="E25" s="130" t="s">
        <v>4939</v>
      </c>
      <c r="F25" s="444"/>
      <c r="G25" s="134" t="s">
        <v>4944</v>
      </c>
      <c r="H25" s="136" t="s">
        <v>4945</v>
      </c>
      <c r="I25" s="440" t="s">
        <v>4942</v>
      </c>
      <c r="J25" s="441"/>
      <c r="K25" s="313"/>
    </row>
    <row r="26" spans="2:11">
      <c r="B26" s="130" t="s">
        <v>4946</v>
      </c>
      <c r="C26" s="444"/>
      <c r="D26" s="444"/>
      <c r="E26" s="130" t="s">
        <v>4934</v>
      </c>
      <c r="F26" s="444" t="s">
        <v>4947</v>
      </c>
      <c r="G26" s="130" t="s">
        <v>4936</v>
      </c>
      <c r="H26" s="136" t="s">
        <v>4948</v>
      </c>
      <c r="I26" s="440" t="s">
        <v>71</v>
      </c>
      <c r="J26" s="441"/>
      <c r="K26" s="313"/>
    </row>
    <row r="27" spans="2:11" ht="33">
      <c r="B27" s="130" t="s">
        <v>4949</v>
      </c>
      <c r="C27" s="444"/>
      <c r="D27" s="444"/>
      <c r="E27" s="130" t="s">
        <v>4939</v>
      </c>
      <c r="F27" s="444"/>
      <c r="G27" s="130" t="s">
        <v>4950</v>
      </c>
      <c r="H27" s="136" t="s">
        <v>4951</v>
      </c>
      <c r="I27" s="440" t="s">
        <v>71</v>
      </c>
      <c r="J27" s="441"/>
      <c r="K27" s="313"/>
    </row>
    <row r="28" spans="2:11" ht="33">
      <c r="B28" s="130" t="s">
        <v>4952</v>
      </c>
      <c r="C28" s="444"/>
      <c r="D28" s="444"/>
      <c r="E28" s="130" t="s">
        <v>4939</v>
      </c>
      <c r="F28" s="444"/>
      <c r="G28" s="130" t="s">
        <v>4953</v>
      </c>
      <c r="H28" s="136" t="s">
        <v>4954</v>
      </c>
      <c r="I28" s="440" t="s">
        <v>71</v>
      </c>
      <c r="J28" s="441"/>
      <c r="K28" s="313"/>
    </row>
    <row r="29" spans="2:11" ht="50.25" customHeight="1">
      <c r="B29" s="130" t="s">
        <v>4955</v>
      </c>
      <c r="C29" s="444"/>
      <c r="D29" s="444"/>
      <c r="E29" s="130" t="s">
        <v>4939</v>
      </c>
      <c r="F29" s="461" t="s">
        <v>4956</v>
      </c>
      <c r="G29" s="517"/>
      <c r="H29" s="132" t="s">
        <v>4957</v>
      </c>
      <c r="I29" s="440" t="s">
        <v>4942</v>
      </c>
      <c r="J29" s="441"/>
      <c r="K29" s="314"/>
    </row>
    <row r="30" spans="2:11">
      <c r="B30" s="130" t="s">
        <v>4958</v>
      </c>
      <c r="C30" s="444"/>
      <c r="D30" s="444"/>
      <c r="E30" s="130" t="s">
        <v>4934</v>
      </c>
      <c r="F30" s="462" t="s">
        <v>4959</v>
      </c>
      <c r="G30" s="462"/>
      <c r="H30" s="136" t="s">
        <v>4960</v>
      </c>
      <c r="I30" s="440" t="s">
        <v>4942</v>
      </c>
      <c r="J30" s="441"/>
      <c r="K30" s="313"/>
    </row>
    <row r="31" spans="2:11">
      <c r="B31" s="130" t="s">
        <v>4961</v>
      </c>
      <c r="C31" s="444" t="s">
        <v>4962</v>
      </c>
      <c r="D31" s="444" t="s">
        <v>4936</v>
      </c>
      <c r="E31" s="130" t="s">
        <v>4939</v>
      </c>
      <c r="F31" s="444" t="s">
        <v>4963</v>
      </c>
      <c r="G31" s="444"/>
      <c r="H31" s="136" t="s">
        <v>4964</v>
      </c>
      <c r="I31" s="440" t="s">
        <v>71</v>
      </c>
      <c r="J31" s="441"/>
      <c r="K31" s="313"/>
    </row>
    <row r="32" spans="2:11">
      <c r="B32" s="130" t="s">
        <v>4965</v>
      </c>
      <c r="C32" s="444"/>
      <c r="D32" s="444"/>
      <c r="E32" s="130" t="s">
        <v>4934</v>
      </c>
      <c r="F32" s="517" t="s">
        <v>4966</v>
      </c>
      <c r="G32" s="517"/>
      <c r="H32" s="132" t="s">
        <v>4967</v>
      </c>
      <c r="I32" s="440" t="s">
        <v>71</v>
      </c>
      <c r="J32" s="441"/>
      <c r="K32" s="314"/>
    </row>
    <row r="33" spans="2:11" ht="33">
      <c r="B33" s="130" t="s">
        <v>4968</v>
      </c>
      <c r="C33" s="444"/>
      <c r="D33" s="444"/>
      <c r="E33" s="130" t="s">
        <v>4934</v>
      </c>
      <c r="F33" s="444" t="s">
        <v>4969</v>
      </c>
      <c r="G33" s="444"/>
      <c r="H33" s="136" t="s">
        <v>4970</v>
      </c>
      <c r="I33" s="440" t="s">
        <v>71</v>
      </c>
      <c r="J33" s="441"/>
      <c r="K33" s="313"/>
    </row>
    <row r="34" spans="2:11">
      <c r="B34" s="130" t="s">
        <v>4971</v>
      </c>
      <c r="C34" s="444"/>
      <c r="D34" s="444"/>
      <c r="E34" s="130" t="s">
        <v>4939</v>
      </c>
      <c r="F34" s="444" t="s">
        <v>4972</v>
      </c>
      <c r="G34" s="444"/>
      <c r="H34" s="136" t="s">
        <v>4973</v>
      </c>
      <c r="I34" s="440" t="s">
        <v>71</v>
      </c>
      <c r="J34" s="441"/>
      <c r="K34" s="313"/>
    </row>
    <row r="35" spans="2:11" ht="33">
      <c r="B35" s="130" t="s">
        <v>4974</v>
      </c>
      <c r="C35" s="444"/>
      <c r="D35" s="444"/>
      <c r="E35" s="130" t="s">
        <v>4939</v>
      </c>
      <c r="F35" s="444" t="s">
        <v>4975</v>
      </c>
      <c r="G35" s="444"/>
      <c r="H35" s="136" t="s">
        <v>4976</v>
      </c>
      <c r="I35" s="440" t="s">
        <v>71</v>
      </c>
      <c r="J35" s="441"/>
      <c r="K35" s="313"/>
    </row>
    <row r="36" spans="2:11" ht="33">
      <c r="B36" s="130" t="s">
        <v>4977</v>
      </c>
      <c r="C36" s="444"/>
      <c r="D36" s="444"/>
      <c r="E36" s="130" t="s">
        <v>124</v>
      </c>
      <c r="F36" s="444" t="s">
        <v>4978</v>
      </c>
      <c r="G36" s="444"/>
      <c r="H36" s="136" t="s">
        <v>4979</v>
      </c>
      <c r="I36" s="440" t="s">
        <v>71</v>
      </c>
      <c r="J36" s="441"/>
      <c r="K36" s="313"/>
    </row>
    <row r="37" spans="2:11" ht="33">
      <c r="B37" s="130" t="s">
        <v>4980</v>
      </c>
      <c r="C37" s="444"/>
      <c r="D37" s="444"/>
      <c r="E37" s="130" t="s">
        <v>4939</v>
      </c>
      <c r="F37" s="444" t="s">
        <v>4981</v>
      </c>
      <c r="G37" s="444"/>
      <c r="H37" s="136" t="s">
        <v>4982</v>
      </c>
      <c r="I37" s="440" t="s">
        <v>71</v>
      </c>
      <c r="J37" s="441"/>
      <c r="K37" s="313"/>
    </row>
    <row r="38" spans="2:11">
      <c r="B38" s="130" t="s">
        <v>4983</v>
      </c>
      <c r="C38" s="444" t="s">
        <v>4984</v>
      </c>
      <c r="D38" s="444" t="s">
        <v>239</v>
      </c>
      <c r="E38" s="130" t="s">
        <v>4939</v>
      </c>
      <c r="F38" s="444" t="s">
        <v>4963</v>
      </c>
      <c r="G38" s="444"/>
      <c r="H38" s="138" t="s">
        <v>4985</v>
      </c>
      <c r="I38" s="440" t="s">
        <v>71</v>
      </c>
      <c r="J38" s="441"/>
      <c r="K38" s="313"/>
    </row>
    <row r="39" spans="2:11">
      <c r="B39" s="130" t="s">
        <v>4986</v>
      </c>
      <c r="C39" s="444"/>
      <c r="D39" s="444"/>
      <c r="E39" s="130" t="s">
        <v>4939</v>
      </c>
      <c r="F39" s="444" t="s">
        <v>4987</v>
      </c>
      <c r="G39" s="444"/>
      <c r="H39" s="138" t="s">
        <v>4988</v>
      </c>
      <c r="I39" s="440" t="s">
        <v>71</v>
      </c>
      <c r="J39" s="441"/>
      <c r="K39" s="313"/>
    </row>
    <row r="40" spans="2:11" ht="33">
      <c r="B40" s="130" t="s">
        <v>4989</v>
      </c>
      <c r="C40" s="444"/>
      <c r="D40" s="444"/>
      <c r="E40" s="130" t="s">
        <v>4939</v>
      </c>
      <c r="F40" s="462" t="s">
        <v>4990</v>
      </c>
      <c r="G40" s="462"/>
      <c r="H40" s="136" t="s">
        <v>4991</v>
      </c>
      <c r="I40" s="440" t="s">
        <v>4942</v>
      </c>
      <c r="J40" s="441"/>
      <c r="K40" s="313"/>
    </row>
    <row r="41" spans="2:11" ht="33">
      <c r="B41" s="130" t="s">
        <v>4992</v>
      </c>
      <c r="C41" s="444"/>
      <c r="D41" s="444"/>
      <c r="E41" s="130" t="s">
        <v>4939</v>
      </c>
      <c r="F41" s="462" t="s">
        <v>4993</v>
      </c>
      <c r="G41" s="462"/>
      <c r="H41" s="136" t="s">
        <v>4994</v>
      </c>
      <c r="I41" s="440" t="s">
        <v>4942</v>
      </c>
      <c r="J41" s="441"/>
      <c r="K41" s="313"/>
    </row>
    <row r="42" spans="2:11">
      <c r="B42" s="130" t="s">
        <v>4995</v>
      </c>
      <c r="C42" s="444"/>
      <c r="D42" s="444"/>
      <c r="E42" s="130" t="s">
        <v>4934</v>
      </c>
      <c r="F42" s="444" t="s">
        <v>4996</v>
      </c>
      <c r="G42" s="444"/>
      <c r="H42" s="138" t="s">
        <v>4997</v>
      </c>
      <c r="I42" s="440" t="s">
        <v>4942</v>
      </c>
      <c r="J42" s="441"/>
      <c r="K42" s="313"/>
    </row>
    <row r="43" spans="2:11" ht="33">
      <c r="B43" s="130" t="s">
        <v>4998</v>
      </c>
      <c r="C43" s="444"/>
      <c r="D43" s="444"/>
      <c r="E43" s="130" t="s">
        <v>4934</v>
      </c>
      <c r="F43" s="462" t="s">
        <v>4999</v>
      </c>
      <c r="G43" s="462"/>
      <c r="H43" s="136" t="s">
        <v>5000</v>
      </c>
      <c r="I43" s="440" t="s">
        <v>4942</v>
      </c>
      <c r="J43" s="441"/>
      <c r="K43" s="313"/>
    </row>
    <row r="44" spans="2:11" ht="33">
      <c r="B44" s="130" t="s">
        <v>5001</v>
      </c>
      <c r="C44" s="444"/>
      <c r="D44" s="444"/>
      <c r="E44" s="130" t="s">
        <v>4934</v>
      </c>
      <c r="F44" s="444" t="s">
        <v>5002</v>
      </c>
      <c r="G44" s="444"/>
      <c r="H44" s="136" t="s">
        <v>5003</v>
      </c>
      <c r="I44" s="440" t="s">
        <v>4942</v>
      </c>
      <c r="J44" s="441"/>
      <c r="K44" s="313"/>
    </row>
    <row r="45" spans="2:11" ht="35.25" customHeight="1">
      <c r="B45" s="130" t="s">
        <v>5004</v>
      </c>
      <c r="C45" s="444"/>
      <c r="D45" s="444"/>
      <c r="E45" s="130" t="s">
        <v>4934</v>
      </c>
      <c r="F45" s="444" t="s">
        <v>5005</v>
      </c>
      <c r="G45" s="444"/>
      <c r="H45" s="136" t="s">
        <v>5006</v>
      </c>
      <c r="I45" s="440" t="s">
        <v>4942</v>
      </c>
      <c r="J45" s="441"/>
      <c r="K45" s="313"/>
    </row>
    <row r="46" spans="2:11" ht="34.5" customHeight="1">
      <c r="B46" s="130" t="s">
        <v>5007</v>
      </c>
      <c r="C46" s="444"/>
      <c r="D46" s="444"/>
      <c r="E46" s="130" t="s">
        <v>4934</v>
      </c>
      <c r="F46" s="517" t="s">
        <v>5008</v>
      </c>
      <c r="G46" s="517"/>
      <c r="H46" s="132" t="s">
        <v>5009</v>
      </c>
      <c r="I46" s="440" t="s">
        <v>4942</v>
      </c>
      <c r="J46" s="441"/>
      <c r="K46" s="315"/>
    </row>
    <row r="47" spans="2:11" ht="33">
      <c r="B47" s="130" t="s">
        <v>5010</v>
      </c>
      <c r="C47" s="444"/>
      <c r="D47" s="444"/>
      <c r="E47" s="130" t="s">
        <v>4934</v>
      </c>
      <c r="F47" s="517" t="s">
        <v>5011</v>
      </c>
      <c r="G47" s="517"/>
      <c r="H47" s="132" t="s">
        <v>5012</v>
      </c>
      <c r="I47" s="440" t="s">
        <v>4942</v>
      </c>
      <c r="J47" s="441"/>
      <c r="K47" s="314"/>
    </row>
    <row r="48" spans="2:11">
      <c r="B48" s="130" t="s">
        <v>5013</v>
      </c>
      <c r="C48" s="444"/>
      <c r="D48" s="444" t="s">
        <v>5014</v>
      </c>
      <c r="E48" s="130" t="s">
        <v>4939</v>
      </c>
      <c r="F48" s="130" t="s">
        <v>5015</v>
      </c>
      <c r="G48" s="130" t="s">
        <v>5016</v>
      </c>
      <c r="H48" s="138" t="s">
        <v>5017</v>
      </c>
      <c r="I48" s="440" t="s">
        <v>4942</v>
      </c>
      <c r="J48" s="441"/>
      <c r="K48" s="313"/>
    </row>
    <row r="49" spans="2:12">
      <c r="B49" s="130" t="s">
        <v>5018</v>
      </c>
      <c r="C49" s="444"/>
      <c r="D49" s="444"/>
      <c r="E49" s="130" t="s">
        <v>4934</v>
      </c>
      <c r="F49" s="130" t="s">
        <v>5019</v>
      </c>
      <c r="G49" s="130" t="s">
        <v>5020</v>
      </c>
      <c r="H49" s="138" t="s">
        <v>5021</v>
      </c>
      <c r="I49" s="440" t="s">
        <v>71</v>
      </c>
      <c r="J49" s="441"/>
      <c r="K49" s="316"/>
      <c r="L49" s="317"/>
    </row>
    <row r="50" spans="2:12">
      <c r="B50" s="130" t="s">
        <v>5022</v>
      </c>
      <c r="C50" s="444"/>
      <c r="D50" s="444"/>
      <c r="E50" s="130" t="s">
        <v>4934</v>
      </c>
      <c r="F50" s="130" t="s">
        <v>5023</v>
      </c>
      <c r="G50" s="130" t="s">
        <v>5024</v>
      </c>
      <c r="H50" s="138" t="s">
        <v>3873</v>
      </c>
      <c r="I50" s="440" t="s">
        <v>73</v>
      </c>
      <c r="J50" s="441"/>
      <c r="K50" s="313"/>
    </row>
    <row r="51" spans="2:12">
      <c r="B51" s="130" t="s">
        <v>5025</v>
      </c>
      <c r="C51" s="444"/>
      <c r="D51" s="444"/>
      <c r="E51" s="130" t="s">
        <v>4939</v>
      </c>
      <c r="F51" s="318" t="s">
        <v>5026</v>
      </c>
      <c r="G51" s="318" t="s">
        <v>5027</v>
      </c>
      <c r="H51" s="138" t="s">
        <v>5028</v>
      </c>
      <c r="I51" s="440" t="s">
        <v>71</v>
      </c>
      <c r="J51" s="441"/>
      <c r="K51" s="313"/>
    </row>
    <row r="52" spans="2:12">
      <c r="B52" s="130" t="s">
        <v>5029</v>
      </c>
      <c r="C52" s="444"/>
      <c r="D52" s="444"/>
      <c r="E52" s="130" t="s">
        <v>4939</v>
      </c>
      <c r="F52" s="318" t="s">
        <v>5030</v>
      </c>
      <c r="G52" s="318" t="s">
        <v>5031</v>
      </c>
      <c r="H52" s="138" t="s">
        <v>5032</v>
      </c>
      <c r="I52" s="440" t="s">
        <v>71</v>
      </c>
      <c r="J52" s="441"/>
      <c r="K52" s="313"/>
    </row>
    <row r="53" spans="2:12">
      <c r="B53" s="130" t="s">
        <v>5033</v>
      </c>
      <c r="C53" s="444"/>
      <c r="D53" s="444"/>
      <c r="E53" s="130" t="s">
        <v>4934</v>
      </c>
      <c r="F53" s="130" t="s">
        <v>5034</v>
      </c>
      <c r="G53" s="130" t="s">
        <v>5035</v>
      </c>
      <c r="H53" s="138" t="s">
        <v>5036</v>
      </c>
      <c r="I53" s="440" t="s">
        <v>71</v>
      </c>
      <c r="J53" s="441"/>
      <c r="K53" s="319"/>
    </row>
    <row r="54" spans="2:12">
      <c r="B54" s="130" t="s">
        <v>5037</v>
      </c>
      <c r="C54" s="444"/>
      <c r="D54" s="444"/>
      <c r="E54" s="130" t="s">
        <v>4934</v>
      </c>
      <c r="F54" s="130" t="s">
        <v>5038</v>
      </c>
      <c r="G54" s="130" t="s">
        <v>5039</v>
      </c>
      <c r="H54" s="138" t="s">
        <v>5040</v>
      </c>
      <c r="I54" s="440" t="s">
        <v>73</v>
      </c>
      <c r="J54" s="441"/>
      <c r="K54" s="313"/>
    </row>
    <row r="55" spans="2:12">
      <c r="B55" s="130" t="s">
        <v>5041</v>
      </c>
      <c r="C55" s="462" t="s">
        <v>5042</v>
      </c>
      <c r="D55" s="444" t="s">
        <v>239</v>
      </c>
      <c r="E55" s="130" t="s">
        <v>4939</v>
      </c>
      <c r="F55" s="444" t="s">
        <v>5043</v>
      </c>
      <c r="G55" s="444"/>
      <c r="H55" s="138" t="s">
        <v>5044</v>
      </c>
      <c r="I55" s="440" t="s">
        <v>71</v>
      </c>
      <c r="J55" s="441"/>
      <c r="K55" s="313"/>
    </row>
    <row r="56" spans="2:12" ht="49.5">
      <c r="B56" s="130" t="s">
        <v>5045</v>
      </c>
      <c r="C56" s="444"/>
      <c r="D56" s="444"/>
      <c r="E56" s="130" t="s">
        <v>4939</v>
      </c>
      <c r="F56" s="444" t="s">
        <v>5046</v>
      </c>
      <c r="G56" s="444"/>
      <c r="H56" s="136" t="s">
        <v>5047</v>
      </c>
      <c r="I56" s="440" t="s">
        <v>71</v>
      </c>
      <c r="J56" s="441"/>
      <c r="K56" s="313"/>
    </row>
    <row r="57" spans="2:12">
      <c r="B57" s="130" t="s">
        <v>5048</v>
      </c>
      <c r="C57" s="444"/>
      <c r="D57" s="444"/>
      <c r="E57" s="130" t="s">
        <v>4934</v>
      </c>
      <c r="F57" s="444" t="s">
        <v>5049</v>
      </c>
      <c r="G57" s="444"/>
      <c r="H57" s="136" t="s">
        <v>5050</v>
      </c>
      <c r="I57" s="440" t="s">
        <v>71</v>
      </c>
      <c r="J57" s="441"/>
      <c r="K57" s="320"/>
    </row>
    <row r="58" spans="2:12">
      <c r="B58" s="130" t="s">
        <v>5051</v>
      </c>
      <c r="C58" s="444"/>
      <c r="D58" s="444"/>
      <c r="E58" s="130" t="s">
        <v>4934</v>
      </c>
      <c r="F58" s="444" t="s">
        <v>5052</v>
      </c>
      <c r="G58" s="444"/>
      <c r="H58" s="138" t="s">
        <v>5053</v>
      </c>
      <c r="I58" s="440" t="s">
        <v>71</v>
      </c>
      <c r="J58" s="441"/>
      <c r="K58" s="313"/>
    </row>
    <row r="59" spans="2:12">
      <c r="B59" s="130" t="s">
        <v>5054</v>
      </c>
      <c r="C59" s="444"/>
      <c r="D59" s="444" t="s">
        <v>5055</v>
      </c>
      <c r="E59" s="130" t="s">
        <v>4939</v>
      </c>
      <c r="F59" s="130" t="s">
        <v>5056</v>
      </c>
      <c r="G59" s="130" t="s">
        <v>5057</v>
      </c>
      <c r="H59" s="138" t="s">
        <v>5058</v>
      </c>
      <c r="I59" s="440" t="s">
        <v>71</v>
      </c>
      <c r="J59" s="441"/>
      <c r="K59" s="320"/>
    </row>
    <row r="60" spans="2:12">
      <c r="B60" s="130" t="s">
        <v>5059</v>
      </c>
      <c r="C60" s="444"/>
      <c r="D60" s="444"/>
      <c r="E60" s="130" t="s">
        <v>4939</v>
      </c>
      <c r="F60" s="318" t="s">
        <v>5026</v>
      </c>
      <c r="G60" s="318" t="s">
        <v>5027</v>
      </c>
      <c r="H60" s="138" t="s">
        <v>5060</v>
      </c>
      <c r="I60" s="440" t="s">
        <v>71</v>
      </c>
      <c r="J60" s="441"/>
      <c r="K60" s="321"/>
    </row>
    <row r="61" spans="2:12">
      <c r="B61" s="130" t="s">
        <v>5061</v>
      </c>
      <c r="C61" s="444"/>
      <c r="D61" s="444"/>
      <c r="E61" s="130" t="s">
        <v>4939</v>
      </c>
      <c r="F61" s="318" t="s">
        <v>5030</v>
      </c>
      <c r="G61" s="318" t="s">
        <v>5031</v>
      </c>
      <c r="H61" s="138" t="s">
        <v>5062</v>
      </c>
      <c r="I61" s="440" t="s">
        <v>71</v>
      </c>
      <c r="J61" s="441"/>
      <c r="K61" s="313"/>
    </row>
    <row r="62" spans="2:12" ht="33">
      <c r="B62" s="130" t="s">
        <v>5063</v>
      </c>
      <c r="C62" s="444"/>
      <c r="D62" s="444"/>
      <c r="E62" s="130" t="s">
        <v>4939</v>
      </c>
      <c r="F62" s="130" t="s">
        <v>5064</v>
      </c>
      <c r="G62" s="130" t="s">
        <v>5065</v>
      </c>
      <c r="H62" s="136" t="s">
        <v>5066</v>
      </c>
      <c r="I62" s="440" t="s">
        <v>71</v>
      </c>
      <c r="J62" s="441"/>
      <c r="K62" s="320"/>
    </row>
    <row r="63" spans="2:12">
      <c r="B63" s="130" t="s">
        <v>5067</v>
      </c>
      <c r="C63" s="444"/>
      <c r="D63" s="444"/>
      <c r="E63" s="130" t="s">
        <v>4939</v>
      </c>
      <c r="F63" s="130" t="s">
        <v>5068</v>
      </c>
      <c r="G63" s="130" t="s">
        <v>5069</v>
      </c>
      <c r="H63" s="138" t="s">
        <v>5070</v>
      </c>
      <c r="I63" s="440" t="s">
        <v>71</v>
      </c>
      <c r="J63" s="441"/>
      <c r="K63" s="313"/>
    </row>
    <row r="64" spans="2:12" ht="49.5">
      <c r="B64" s="130" t="s">
        <v>5071</v>
      </c>
      <c r="C64" s="444"/>
      <c r="D64" s="444"/>
      <c r="E64" s="130" t="s">
        <v>4934</v>
      </c>
      <c r="F64" s="130" t="s">
        <v>5072</v>
      </c>
      <c r="G64" s="130" t="s">
        <v>5073</v>
      </c>
      <c r="H64" s="136" t="s">
        <v>5074</v>
      </c>
      <c r="I64" s="440" t="s">
        <v>241</v>
      </c>
      <c r="J64" s="441"/>
      <c r="K64" s="320" t="s">
        <v>5075</v>
      </c>
    </row>
    <row r="65" spans="2:11">
      <c r="B65" s="130" t="s">
        <v>5076</v>
      </c>
      <c r="C65" s="444" t="s">
        <v>5077</v>
      </c>
      <c r="D65" s="444" t="s">
        <v>239</v>
      </c>
      <c r="E65" s="130" t="s">
        <v>4934</v>
      </c>
      <c r="F65" s="518" t="s">
        <v>5043</v>
      </c>
      <c r="G65" s="519"/>
      <c r="H65" s="138" t="s">
        <v>5078</v>
      </c>
      <c r="I65" s="440" t="s">
        <v>71</v>
      </c>
      <c r="J65" s="441"/>
      <c r="K65" s="313"/>
    </row>
    <row r="66" spans="2:11">
      <c r="B66" s="130" t="s">
        <v>5079</v>
      </c>
      <c r="C66" s="444"/>
      <c r="D66" s="444"/>
      <c r="E66" s="130" t="s">
        <v>4934</v>
      </c>
      <c r="F66" s="518" t="s">
        <v>5046</v>
      </c>
      <c r="G66" s="519"/>
      <c r="H66" s="138" t="s">
        <v>5080</v>
      </c>
      <c r="I66" s="440" t="s">
        <v>71</v>
      </c>
      <c r="J66" s="441"/>
      <c r="K66" s="313"/>
    </row>
    <row r="67" spans="2:11">
      <c r="B67" s="130" t="s">
        <v>5081</v>
      </c>
      <c r="C67" s="444"/>
      <c r="D67" s="444"/>
      <c r="E67" s="130" t="s">
        <v>4934</v>
      </c>
      <c r="F67" s="518" t="s">
        <v>5049</v>
      </c>
      <c r="G67" s="519"/>
      <c r="H67" s="138" t="s">
        <v>5082</v>
      </c>
      <c r="I67" s="440" t="s">
        <v>71</v>
      </c>
      <c r="J67" s="441"/>
      <c r="K67" s="313"/>
    </row>
    <row r="68" spans="2:11">
      <c r="B68" s="130" t="s">
        <v>5083</v>
      </c>
      <c r="C68" s="444"/>
      <c r="D68" s="444"/>
      <c r="E68" s="130" t="s">
        <v>4934</v>
      </c>
      <c r="F68" s="518" t="s">
        <v>5084</v>
      </c>
      <c r="G68" s="519"/>
      <c r="H68" s="138" t="s">
        <v>5085</v>
      </c>
      <c r="I68" s="440" t="s">
        <v>71</v>
      </c>
      <c r="J68" s="441"/>
      <c r="K68" s="313"/>
    </row>
    <row r="69" spans="2:11">
      <c r="B69" s="130" t="s">
        <v>5086</v>
      </c>
      <c r="C69" s="444"/>
      <c r="D69" s="444" t="s">
        <v>5087</v>
      </c>
      <c r="E69" s="130" t="s">
        <v>4934</v>
      </c>
      <c r="F69" s="444" t="s">
        <v>5057</v>
      </c>
      <c r="G69" s="444"/>
      <c r="H69" s="138" t="s">
        <v>5088</v>
      </c>
      <c r="I69" s="440" t="s">
        <v>71</v>
      </c>
      <c r="J69" s="441"/>
      <c r="K69" s="313"/>
    </row>
    <row r="70" spans="2:11">
      <c r="B70" s="130" t="s">
        <v>5089</v>
      </c>
      <c r="C70" s="444"/>
      <c r="D70" s="444"/>
      <c r="E70" s="130" t="s">
        <v>4939</v>
      </c>
      <c r="F70" s="130" t="s">
        <v>5090</v>
      </c>
      <c r="G70" s="134" t="s">
        <v>5091</v>
      </c>
      <c r="H70" s="138" t="s">
        <v>5092</v>
      </c>
      <c r="I70" s="440" t="s">
        <v>71</v>
      </c>
      <c r="J70" s="441"/>
      <c r="K70" s="83"/>
    </row>
    <row r="71" spans="2:11" ht="34.5" customHeight="1">
      <c r="B71" s="130" t="s">
        <v>5093</v>
      </c>
      <c r="C71" s="444" t="s">
        <v>5094</v>
      </c>
      <c r="D71" s="444" t="s">
        <v>239</v>
      </c>
      <c r="E71" s="130" t="s">
        <v>4939</v>
      </c>
      <c r="F71" s="444" t="s">
        <v>4963</v>
      </c>
      <c r="G71" s="444"/>
      <c r="H71" s="136" t="s">
        <v>5095</v>
      </c>
      <c r="I71" s="440" t="s">
        <v>71</v>
      </c>
      <c r="J71" s="441"/>
      <c r="K71" s="313"/>
    </row>
    <row r="72" spans="2:11" ht="34.5" customHeight="1">
      <c r="B72" s="130" t="s">
        <v>5096</v>
      </c>
      <c r="C72" s="444"/>
      <c r="D72" s="444"/>
      <c r="E72" s="130" t="s">
        <v>4934</v>
      </c>
      <c r="F72" s="444" t="s">
        <v>330</v>
      </c>
      <c r="G72" s="444"/>
      <c r="H72" s="136" t="s">
        <v>5097</v>
      </c>
      <c r="I72" s="440" t="s">
        <v>71</v>
      </c>
      <c r="J72" s="441"/>
      <c r="K72" s="313"/>
    </row>
    <row r="73" spans="2:11">
      <c r="B73" s="130" t="s">
        <v>5098</v>
      </c>
      <c r="C73" s="444"/>
      <c r="D73" s="444"/>
      <c r="E73" s="130" t="s">
        <v>4934</v>
      </c>
      <c r="F73" s="444" t="s">
        <v>5099</v>
      </c>
      <c r="G73" s="444"/>
      <c r="H73" s="138" t="s">
        <v>5100</v>
      </c>
      <c r="I73" s="440" t="s">
        <v>71</v>
      </c>
      <c r="J73" s="441"/>
      <c r="K73" s="313"/>
    </row>
    <row r="74" spans="2:11" ht="49.5" customHeight="1">
      <c r="B74" s="130" t="s">
        <v>5101</v>
      </c>
      <c r="C74" s="444"/>
      <c r="D74" s="444"/>
      <c r="E74" s="130" t="s">
        <v>109</v>
      </c>
      <c r="F74" s="462" t="s">
        <v>5102</v>
      </c>
      <c r="G74" s="462"/>
      <c r="H74" s="138" t="s">
        <v>5103</v>
      </c>
      <c r="I74" s="440" t="s">
        <v>71</v>
      </c>
      <c r="J74" s="441"/>
      <c r="K74" s="313"/>
    </row>
    <row r="75" spans="2:11" ht="40.5" customHeight="1">
      <c r="B75" s="130" t="s">
        <v>5104</v>
      </c>
      <c r="C75" s="444"/>
      <c r="D75" s="444"/>
      <c r="E75" s="130" t="s">
        <v>4939</v>
      </c>
      <c r="F75" s="462" t="s">
        <v>5105</v>
      </c>
      <c r="G75" s="444"/>
      <c r="H75" s="142" t="s">
        <v>5106</v>
      </c>
      <c r="I75" s="440" t="s">
        <v>71</v>
      </c>
      <c r="J75" s="441"/>
      <c r="K75" s="313"/>
    </row>
    <row r="76" spans="2:11" ht="53.25" customHeight="1">
      <c r="B76" s="130" t="s">
        <v>5107</v>
      </c>
      <c r="C76" s="444"/>
      <c r="D76" s="444"/>
      <c r="E76" s="130" t="s">
        <v>4939</v>
      </c>
      <c r="F76" s="517" t="s">
        <v>5108</v>
      </c>
      <c r="G76" s="517"/>
      <c r="H76" s="132" t="s">
        <v>5109</v>
      </c>
      <c r="I76" s="440" t="s">
        <v>71</v>
      </c>
      <c r="J76" s="441"/>
      <c r="K76" s="314"/>
    </row>
    <row r="77" spans="2:11" ht="39" customHeight="1">
      <c r="B77" s="130" t="s">
        <v>5110</v>
      </c>
      <c r="C77" s="444"/>
      <c r="D77" s="444"/>
      <c r="E77" s="130" t="s">
        <v>4939</v>
      </c>
      <c r="F77" s="461" t="s">
        <v>5111</v>
      </c>
      <c r="G77" s="461"/>
      <c r="H77" s="132" t="s">
        <v>5112</v>
      </c>
      <c r="I77" s="440" t="s">
        <v>71</v>
      </c>
      <c r="J77" s="441"/>
      <c r="K77" s="314"/>
    </row>
    <row r="78" spans="2:11">
      <c r="B78" s="130" t="s">
        <v>5113</v>
      </c>
      <c r="C78" s="444"/>
      <c r="D78" s="517" t="s">
        <v>5114</v>
      </c>
      <c r="E78" s="130" t="s">
        <v>4939</v>
      </c>
      <c r="F78" s="322" t="s">
        <v>5115</v>
      </c>
      <c r="G78" s="323" t="s">
        <v>5116</v>
      </c>
      <c r="H78" s="132" t="s">
        <v>5117</v>
      </c>
      <c r="I78" s="440" t="s">
        <v>71</v>
      </c>
      <c r="J78" s="441"/>
      <c r="K78" s="314"/>
    </row>
    <row r="79" spans="2:11">
      <c r="B79" s="130" t="s">
        <v>5118</v>
      </c>
      <c r="C79" s="444"/>
      <c r="D79" s="517"/>
      <c r="E79" s="130" t="s">
        <v>4934</v>
      </c>
      <c r="F79" s="322" t="s">
        <v>5115</v>
      </c>
      <c r="G79" s="323" t="s">
        <v>5119</v>
      </c>
      <c r="H79" s="132" t="s">
        <v>5120</v>
      </c>
      <c r="I79" s="440" t="s">
        <v>71</v>
      </c>
      <c r="J79" s="441"/>
      <c r="K79" s="314"/>
    </row>
    <row r="80" spans="2:11" ht="33">
      <c r="B80" s="130" t="s">
        <v>5121</v>
      </c>
      <c r="C80" s="444"/>
      <c r="D80" s="517"/>
      <c r="E80" s="130" t="s">
        <v>4934</v>
      </c>
      <c r="F80" s="322" t="s">
        <v>5115</v>
      </c>
      <c r="G80" s="322" t="s">
        <v>5122</v>
      </c>
      <c r="H80" s="132" t="s">
        <v>5123</v>
      </c>
      <c r="I80" s="440" t="s">
        <v>71</v>
      </c>
      <c r="J80" s="441"/>
      <c r="K80" s="314"/>
    </row>
    <row r="81" spans="2:11">
      <c r="B81" s="130" t="s">
        <v>5124</v>
      </c>
      <c r="C81" s="444" t="s">
        <v>5125</v>
      </c>
      <c r="D81" s="444" t="s">
        <v>239</v>
      </c>
      <c r="E81" s="130" t="s">
        <v>4939</v>
      </c>
      <c r="F81" s="444" t="s">
        <v>4963</v>
      </c>
      <c r="G81" s="444"/>
      <c r="H81" s="138" t="s">
        <v>5126</v>
      </c>
      <c r="I81" s="440" t="s">
        <v>71</v>
      </c>
      <c r="J81" s="441"/>
      <c r="K81" s="313"/>
    </row>
    <row r="82" spans="2:11">
      <c r="B82" s="130" t="s">
        <v>5127</v>
      </c>
      <c r="C82" s="444"/>
      <c r="D82" s="444"/>
      <c r="E82" s="130" t="s">
        <v>4939</v>
      </c>
      <c r="F82" s="444" t="s">
        <v>5128</v>
      </c>
      <c r="G82" s="444"/>
      <c r="H82" s="138" t="s">
        <v>5129</v>
      </c>
      <c r="I82" s="440" t="s">
        <v>71</v>
      </c>
      <c r="J82" s="441"/>
      <c r="K82" s="313"/>
    </row>
    <row r="83" spans="2:11" ht="35.25" customHeight="1">
      <c r="B83" s="130" t="s">
        <v>5130</v>
      </c>
      <c r="C83" s="444"/>
      <c r="D83" s="444"/>
      <c r="E83" s="130" t="s">
        <v>4939</v>
      </c>
      <c r="F83" s="444" t="s">
        <v>5131</v>
      </c>
      <c r="G83" s="444"/>
      <c r="H83" s="136" t="s">
        <v>5132</v>
      </c>
      <c r="I83" s="440" t="s">
        <v>71</v>
      </c>
      <c r="J83" s="441"/>
      <c r="K83" s="313"/>
    </row>
    <row r="84" spans="2:11" ht="33">
      <c r="B84" s="130" t="s">
        <v>5133</v>
      </c>
      <c r="C84" s="444"/>
      <c r="D84" s="444"/>
      <c r="E84" s="130" t="s">
        <v>4939</v>
      </c>
      <c r="F84" s="444" t="s">
        <v>5134</v>
      </c>
      <c r="G84" s="444"/>
      <c r="H84" s="136" t="s">
        <v>5135</v>
      </c>
      <c r="I84" s="440" t="s">
        <v>71</v>
      </c>
      <c r="J84" s="441"/>
      <c r="K84" s="313"/>
    </row>
    <row r="85" spans="2:11" ht="34.5" customHeight="1">
      <c r="B85" s="130" t="s">
        <v>5136</v>
      </c>
      <c r="C85" s="444"/>
      <c r="D85" s="444"/>
      <c r="E85" s="130" t="s">
        <v>4934</v>
      </c>
      <c r="F85" s="444" t="s">
        <v>5099</v>
      </c>
      <c r="G85" s="444"/>
      <c r="H85" s="138" t="s">
        <v>5137</v>
      </c>
      <c r="I85" s="440" t="s">
        <v>71</v>
      </c>
      <c r="J85" s="441"/>
      <c r="K85" s="313"/>
    </row>
    <row r="86" spans="2:11" ht="33">
      <c r="B86" s="130" t="s">
        <v>5138</v>
      </c>
      <c r="C86" s="444"/>
      <c r="D86" s="444"/>
      <c r="E86" s="130" t="s">
        <v>4934</v>
      </c>
      <c r="F86" s="517" t="s">
        <v>4966</v>
      </c>
      <c r="G86" s="517"/>
      <c r="H86" s="132" t="s">
        <v>5139</v>
      </c>
      <c r="I86" s="440" t="s">
        <v>71</v>
      </c>
      <c r="J86" s="441"/>
      <c r="K86" s="314"/>
    </row>
    <row r="87" spans="2:11" ht="36.75" customHeight="1">
      <c r="B87" s="130" t="s">
        <v>5140</v>
      </c>
      <c r="C87" s="444"/>
      <c r="D87" s="444"/>
      <c r="E87" s="130" t="s">
        <v>4934</v>
      </c>
      <c r="F87" s="461" t="s">
        <v>5141</v>
      </c>
      <c r="G87" s="517"/>
      <c r="H87" s="132" t="s">
        <v>5142</v>
      </c>
      <c r="I87" s="440" t="s">
        <v>71</v>
      </c>
      <c r="J87" s="441"/>
      <c r="K87" s="314"/>
    </row>
    <row r="88" spans="2:11" ht="41.25" customHeight="1">
      <c r="B88" s="130" t="s">
        <v>5143</v>
      </c>
      <c r="C88" s="444"/>
      <c r="D88" s="444"/>
      <c r="E88" s="130" t="s">
        <v>4939</v>
      </c>
      <c r="F88" s="461" t="s">
        <v>5144</v>
      </c>
      <c r="G88" s="461"/>
      <c r="H88" s="520" t="s">
        <v>5145</v>
      </c>
      <c r="I88" s="440" t="s">
        <v>71</v>
      </c>
      <c r="J88" s="441"/>
      <c r="K88" s="314"/>
    </row>
    <row r="89" spans="2:11">
      <c r="B89" s="130" t="s">
        <v>5146</v>
      </c>
      <c r="C89" s="444"/>
      <c r="D89" s="444"/>
      <c r="E89" s="130" t="s">
        <v>4939</v>
      </c>
      <c r="F89" s="461" t="s">
        <v>5147</v>
      </c>
      <c r="G89" s="461"/>
      <c r="H89" s="520"/>
      <c r="I89" s="440" t="s">
        <v>71</v>
      </c>
      <c r="J89" s="441"/>
      <c r="K89" s="314"/>
    </row>
    <row r="90" spans="2:11">
      <c r="B90" s="130" t="s">
        <v>5148</v>
      </c>
      <c r="C90" s="444"/>
      <c r="D90" s="521" t="s">
        <v>5149</v>
      </c>
      <c r="E90" s="130" t="s">
        <v>109</v>
      </c>
      <c r="F90" s="524" t="s">
        <v>5150</v>
      </c>
      <c r="G90" s="525"/>
      <c r="H90" s="142" t="s">
        <v>5151</v>
      </c>
      <c r="I90" s="440" t="s">
        <v>71</v>
      </c>
      <c r="J90" s="441"/>
      <c r="K90" s="324"/>
    </row>
    <row r="91" spans="2:11" ht="49.5" customHeight="1">
      <c r="B91" s="130" t="s">
        <v>5152</v>
      </c>
      <c r="C91" s="444"/>
      <c r="D91" s="522"/>
      <c r="E91" s="130" t="s">
        <v>109</v>
      </c>
      <c r="F91" s="526" t="s">
        <v>5102</v>
      </c>
      <c r="G91" s="527"/>
      <c r="H91" s="142" t="s">
        <v>5103</v>
      </c>
      <c r="I91" s="440" t="s">
        <v>71</v>
      </c>
      <c r="J91" s="441"/>
      <c r="K91" s="324"/>
    </row>
    <row r="92" spans="2:11" ht="49.5" customHeight="1">
      <c r="B92" s="130" t="s">
        <v>5153</v>
      </c>
      <c r="C92" s="444"/>
      <c r="D92" s="522"/>
      <c r="E92" s="130" t="s">
        <v>124</v>
      </c>
      <c r="F92" s="526" t="s">
        <v>5154</v>
      </c>
      <c r="G92" s="527"/>
      <c r="H92" s="142" t="s">
        <v>5155</v>
      </c>
      <c r="I92" s="440" t="s">
        <v>71</v>
      </c>
      <c r="J92" s="441"/>
      <c r="K92" s="324"/>
    </row>
    <row r="93" spans="2:11">
      <c r="B93" s="130" t="s">
        <v>5156</v>
      </c>
      <c r="C93" s="444"/>
      <c r="D93" s="523"/>
      <c r="E93" s="130" t="s">
        <v>124</v>
      </c>
      <c r="F93" s="524" t="s">
        <v>5157</v>
      </c>
      <c r="G93" s="525"/>
      <c r="H93" s="142" t="s">
        <v>5158</v>
      </c>
      <c r="I93" s="440" t="s">
        <v>71</v>
      </c>
      <c r="J93" s="441"/>
      <c r="K93" s="324"/>
    </row>
    <row r="94" spans="2:11">
      <c r="B94" s="130" t="s">
        <v>5159</v>
      </c>
      <c r="C94" s="444"/>
      <c r="D94" s="444" t="s">
        <v>5160</v>
      </c>
      <c r="E94" s="130" t="s">
        <v>4939</v>
      </c>
      <c r="F94" s="130" t="s">
        <v>5161</v>
      </c>
      <c r="G94" s="130" t="s">
        <v>5162</v>
      </c>
      <c r="H94" s="138" t="s">
        <v>5163</v>
      </c>
      <c r="I94" s="440" t="s">
        <v>71</v>
      </c>
      <c r="J94" s="441"/>
      <c r="K94" s="313"/>
    </row>
    <row r="95" spans="2:11">
      <c r="B95" s="130" t="s">
        <v>5164</v>
      </c>
      <c r="C95" s="444"/>
      <c r="D95" s="444"/>
      <c r="E95" s="130" t="s">
        <v>4939</v>
      </c>
      <c r="F95" s="130" t="s">
        <v>5165</v>
      </c>
      <c r="G95" s="130" t="s">
        <v>5166</v>
      </c>
      <c r="H95" s="138" t="s">
        <v>5167</v>
      </c>
      <c r="I95" s="440" t="s">
        <v>71</v>
      </c>
      <c r="J95" s="441"/>
      <c r="K95" s="313"/>
    </row>
    <row r="96" spans="2:11" ht="33">
      <c r="B96" s="130" t="s">
        <v>5168</v>
      </c>
      <c r="C96" s="444"/>
      <c r="D96" s="444"/>
      <c r="E96" s="130" t="s">
        <v>4939</v>
      </c>
      <c r="F96" s="130" t="s">
        <v>5169</v>
      </c>
      <c r="G96" s="130" t="s">
        <v>5170</v>
      </c>
      <c r="H96" s="136" t="s">
        <v>5171</v>
      </c>
      <c r="I96" s="440" t="s">
        <v>71</v>
      </c>
      <c r="J96" s="441"/>
      <c r="K96" s="313"/>
    </row>
    <row r="97" spans="2:11" ht="33">
      <c r="B97" s="130" t="s">
        <v>5172</v>
      </c>
      <c r="C97" s="444"/>
      <c r="D97" s="444"/>
      <c r="E97" s="130" t="s">
        <v>4939</v>
      </c>
      <c r="F97" s="130" t="s">
        <v>5173</v>
      </c>
      <c r="G97" s="130" t="s">
        <v>5174</v>
      </c>
      <c r="H97" s="136" t="s">
        <v>5175</v>
      </c>
      <c r="I97" s="440" t="s">
        <v>71</v>
      </c>
      <c r="J97" s="441"/>
      <c r="K97" s="313"/>
    </row>
    <row r="98" spans="2:11">
      <c r="B98" s="130" t="s">
        <v>5176</v>
      </c>
      <c r="C98" s="444"/>
      <c r="D98" s="444"/>
      <c r="E98" s="130" t="s">
        <v>4939</v>
      </c>
      <c r="F98" s="444" t="s">
        <v>5177</v>
      </c>
      <c r="G98" s="444" t="s">
        <v>5178</v>
      </c>
      <c r="H98" s="138" t="s">
        <v>5179</v>
      </c>
      <c r="I98" s="440" t="s">
        <v>71</v>
      </c>
      <c r="J98" s="441"/>
      <c r="K98" s="313"/>
    </row>
    <row r="99" spans="2:11">
      <c r="B99" s="130" t="s">
        <v>5180</v>
      </c>
      <c r="C99" s="444"/>
      <c r="D99" s="444"/>
      <c r="E99" s="130" t="s">
        <v>4939</v>
      </c>
      <c r="F99" s="444"/>
      <c r="G99" s="444"/>
      <c r="H99" s="138" t="s">
        <v>5181</v>
      </c>
      <c r="I99" s="440" t="s">
        <v>71</v>
      </c>
      <c r="J99" s="441"/>
      <c r="K99" s="313"/>
    </row>
    <row r="100" spans="2:11">
      <c r="B100" s="130" t="s">
        <v>5182</v>
      </c>
      <c r="C100" s="444"/>
      <c r="D100" s="444"/>
      <c r="E100" s="130" t="s">
        <v>4939</v>
      </c>
      <c r="F100" s="444"/>
      <c r="G100" s="444"/>
      <c r="H100" s="138" t="s">
        <v>5183</v>
      </c>
      <c r="I100" s="440" t="s">
        <v>71</v>
      </c>
      <c r="J100" s="441"/>
      <c r="K100" s="313"/>
    </row>
    <row r="101" spans="2:11">
      <c r="B101" s="130" t="s">
        <v>5184</v>
      </c>
      <c r="C101" s="444"/>
      <c r="D101" s="444"/>
      <c r="E101" s="130" t="s">
        <v>4939</v>
      </c>
      <c r="F101" s="444"/>
      <c r="G101" s="444" t="s">
        <v>5185</v>
      </c>
      <c r="H101" s="138" t="s">
        <v>5186</v>
      </c>
      <c r="I101" s="440" t="s">
        <v>71</v>
      </c>
      <c r="J101" s="441"/>
      <c r="K101" s="313"/>
    </row>
    <row r="102" spans="2:11">
      <c r="B102" s="130" t="s">
        <v>5187</v>
      </c>
      <c r="C102" s="444"/>
      <c r="D102" s="444"/>
      <c r="E102" s="130" t="s">
        <v>4939</v>
      </c>
      <c r="F102" s="444"/>
      <c r="G102" s="444"/>
      <c r="H102" s="138" t="s">
        <v>5188</v>
      </c>
      <c r="I102" s="440" t="s">
        <v>71</v>
      </c>
      <c r="J102" s="441"/>
      <c r="K102" s="313"/>
    </row>
    <row r="103" spans="2:11">
      <c r="B103" s="130" t="s">
        <v>5189</v>
      </c>
      <c r="C103" s="444"/>
      <c r="D103" s="444"/>
      <c r="E103" s="130" t="s">
        <v>4939</v>
      </c>
      <c r="F103" s="528" t="s">
        <v>5190</v>
      </c>
      <c r="G103" s="322" t="s">
        <v>5191</v>
      </c>
      <c r="H103" s="132" t="s">
        <v>5192</v>
      </c>
      <c r="I103" s="440" t="s">
        <v>71</v>
      </c>
      <c r="J103" s="441"/>
      <c r="K103" s="315"/>
    </row>
    <row r="104" spans="2:11">
      <c r="B104" s="130" t="s">
        <v>5193</v>
      </c>
      <c r="C104" s="444"/>
      <c r="D104" s="444"/>
      <c r="E104" s="130" t="s">
        <v>4934</v>
      </c>
      <c r="F104" s="528"/>
      <c r="G104" s="322" t="s">
        <v>5194</v>
      </c>
      <c r="H104" s="132" t="s">
        <v>5195</v>
      </c>
      <c r="I104" s="440" t="s">
        <v>71</v>
      </c>
      <c r="J104" s="441"/>
      <c r="K104" s="315"/>
    </row>
    <row r="105" spans="2:11">
      <c r="B105" s="130" t="s">
        <v>5196</v>
      </c>
      <c r="C105" s="444"/>
      <c r="D105" s="444"/>
      <c r="E105" s="130" t="s">
        <v>4934</v>
      </c>
      <c r="F105" s="528"/>
      <c r="G105" s="322" t="s">
        <v>5197</v>
      </c>
      <c r="H105" s="132" t="s">
        <v>5198</v>
      </c>
      <c r="I105" s="440" t="s">
        <v>71</v>
      </c>
      <c r="J105" s="441"/>
      <c r="K105" s="315"/>
    </row>
    <row r="106" spans="2:11">
      <c r="B106" s="130" t="s">
        <v>5199</v>
      </c>
      <c r="C106" s="444"/>
      <c r="D106" s="444" t="s">
        <v>5200</v>
      </c>
      <c r="E106" s="130" t="s">
        <v>4939</v>
      </c>
      <c r="F106" s="444" t="s">
        <v>239</v>
      </c>
      <c r="G106" s="130" t="s">
        <v>4963</v>
      </c>
      <c r="H106" s="138" t="s">
        <v>5201</v>
      </c>
      <c r="I106" s="440" t="s">
        <v>71</v>
      </c>
      <c r="J106" s="441"/>
      <c r="K106" s="313"/>
    </row>
    <row r="107" spans="2:11">
      <c r="B107" s="130" t="s">
        <v>5202</v>
      </c>
      <c r="C107" s="444"/>
      <c r="D107" s="444"/>
      <c r="E107" s="130" t="s">
        <v>4934</v>
      </c>
      <c r="F107" s="444"/>
      <c r="G107" s="130" t="s">
        <v>5203</v>
      </c>
      <c r="H107" s="138" t="s">
        <v>5204</v>
      </c>
      <c r="I107" s="440" t="s">
        <v>71</v>
      </c>
      <c r="J107" s="441"/>
      <c r="K107" s="313"/>
    </row>
    <row r="108" spans="2:11" ht="49.5">
      <c r="B108" s="130" t="s">
        <v>5205</v>
      </c>
      <c r="C108" s="444"/>
      <c r="D108" s="444"/>
      <c r="E108" s="130" t="s">
        <v>4934</v>
      </c>
      <c r="F108" s="130" t="s">
        <v>5206</v>
      </c>
      <c r="G108" s="130" t="s">
        <v>5207</v>
      </c>
      <c r="H108" s="136" t="s">
        <v>5208</v>
      </c>
      <c r="I108" s="440" t="s">
        <v>71</v>
      </c>
      <c r="J108" s="441"/>
      <c r="K108" s="313"/>
    </row>
    <row r="109" spans="2:11">
      <c r="B109" s="130" t="s">
        <v>5209</v>
      </c>
      <c r="C109" s="444"/>
      <c r="D109" s="444" t="s">
        <v>5210</v>
      </c>
      <c r="E109" s="130" t="s">
        <v>4939</v>
      </c>
      <c r="F109" s="140" t="s">
        <v>5211</v>
      </c>
      <c r="G109" s="183" t="s">
        <v>5212</v>
      </c>
      <c r="H109" s="132" t="s">
        <v>5213</v>
      </c>
      <c r="I109" s="440" t="s">
        <v>71</v>
      </c>
      <c r="J109" s="441"/>
      <c r="K109" s="315"/>
    </row>
    <row r="110" spans="2:11" ht="33">
      <c r="B110" s="130" t="s">
        <v>5214</v>
      </c>
      <c r="C110" s="444"/>
      <c r="D110" s="444"/>
      <c r="E110" s="130" t="s">
        <v>4939</v>
      </c>
      <c r="F110" s="461" t="s">
        <v>5215</v>
      </c>
      <c r="G110" s="183" t="s">
        <v>5216</v>
      </c>
      <c r="H110" s="132" t="s">
        <v>5217</v>
      </c>
      <c r="I110" s="440" t="s">
        <v>71</v>
      </c>
      <c r="J110" s="441"/>
      <c r="K110" s="315"/>
    </row>
    <row r="111" spans="2:11">
      <c r="B111" s="130" t="s">
        <v>5218</v>
      </c>
      <c r="C111" s="444"/>
      <c r="D111" s="444"/>
      <c r="E111" s="130" t="s">
        <v>4939</v>
      </c>
      <c r="F111" s="517"/>
      <c r="G111" s="183" t="s">
        <v>5219</v>
      </c>
      <c r="H111" s="132" t="s">
        <v>5220</v>
      </c>
      <c r="I111" s="440" t="s">
        <v>71</v>
      </c>
      <c r="J111" s="441"/>
      <c r="K111" s="315"/>
    </row>
    <row r="112" spans="2:11">
      <c r="B112" s="130" t="s">
        <v>5221</v>
      </c>
      <c r="C112" s="444"/>
      <c r="D112" s="444"/>
      <c r="E112" s="130" t="s">
        <v>109</v>
      </c>
      <c r="F112" s="183"/>
      <c r="G112" s="183"/>
      <c r="H112" s="132" t="s">
        <v>5222</v>
      </c>
      <c r="I112" s="440" t="s">
        <v>71</v>
      </c>
      <c r="J112" s="441"/>
      <c r="K112" s="315"/>
    </row>
    <row r="113" spans="2:11">
      <c r="B113" s="130" t="s">
        <v>5223</v>
      </c>
      <c r="C113" s="444"/>
      <c r="D113" s="444"/>
      <c r="E113" s="130" t="s">
        <v>4939</v>
      </c>
      <c r="F113" s="461" t="s">
        <v>5224</v>
      </c>
      <c r="G113" s="183" t="s">
        <v>5225</v>
      </c>
      <c r="H113" s="132" t="s">
        <v>5226</v>
      </c>
      <c r="I113" s="440" t="s">
        <v>71</v>
      </c>
      <c r="J113" s="441"/>
      <c r="K113" s="315"/>
    </row>
    <row r="114" spans="2:11">
      <c r="B114" s="130" t="s">
        <v>5227</v>
      </c>
      <c r="C114" s="444"/>
      <c r="D114" s="444"/>
      <c r="E114" s="130" t="s">
        <v>4939</v>
      </c>
      <c r="F114" s="517"/>
      <c r="G114" s="183" t="s">
        <v>5228</v>
      </c>
      <c r="H114" s="132" t="s">
        <v>5229</v>
      </c>
      <c r="I114" s="440" t="s">
        <v>71</v>
      </c>
      <c r="J114" s="441"/>
      <c r="K114" s="315"/>
    </row>
    <row r="115" spans="2:11" ht="33">
      <c r="B115" s="130" t="s">
        <v>5230</v>
      </c>
      <c r="C115" s="444"/>
      <c r="D115" s="444"/>
      <c r="E115" s="130" t="s">
        <v>4939</v>
      </c>
      <c r="F115" s="140" t="s">
        <v>5231</v>
      </c>
      <c r="G115" s="183" t="s">
        <v>5232</v>
      </c>
      <c r="H115" s="132" t="s">
        <v>5233</v>
      </c>
      <c r="I115" s="440" t="s">
        <v>71</v>
      </c>
      <c r="J115" s="441"/>
      <c r="K115" s="315"/>
    </row>
    <row r="116" spans="2:11" ht="33">
      <c r="B116" s="130" t="s">
        <v>5234</v>
      </c>
      <c r="C116" s="444"/>
      <c r="D116" s="444"/>
      <c r="E116" s="130" t="s">
        <v>4939</v>
      </c>
      <c r="F116" s="140" t="s">
        <v>5235</v>
      </c>
      <c r="G116" s="183" t="s">
        <v>5236</v>
      </c>
      <c r="H116" s="132" t="s">
        <v>5237</v>
      </c>
      <c r="I116" s="440" t="s">
        <v>71</v>
      </c>
      <c r="J116" s="441"/>
      <c r="K116" s="325"/>
    </row>
    <row r="117" spans="2:11">
      <c r="B117" s="130" t="s">
        <v>5238</v>
      </c>
      <c r="C117" s="444"/>
      <c r="D117" s="444"/>
      <c r="E117" s="130" t="s">
        <v>4939</v>
      </c>
      <c r="F117" s="140" t="s">
        <v>5239</v>
      </c>
      <c r="G117" s="183" t="s">
        <v>5240</v>
      </c>
      <c r="H117" s="132" t="s">
        <v>5179</v>
      </c>
      <c r="I117" s="440" t="s">
        <v>71</v>
      </c>
      <c r="J117" s="441"/>
      <c r="K117" s="315"/>
    </row>
    <row r="118" spans="2:11">
      <c r="B118" s="130" t="s">
        <v>5241</v>
      </c>
      <c r="C118" s="462" t="s">
        <v>5242</v>
      </c>
      <c r="D118" s="444" t="s">
        <v>239</v>
      </c>
      <c r="E118" s="130" t="s">
        <v>4939</v>
      </c>
      <c r="F118" s="444" t="s">
        <v>4963</v>
      </c>
      <c r="G118" s="444"/>
      <c r="H118" s="138" t="s">
        <v>5243</v>
      </c>
      <c r="I118" s="440" t="s">
        <v>71</v>
      </c>
      <c r="J118" s="441"/>
      <c r="K118" s="313"/>
    </row>
    <row r="119" spans="2:11" ht="132">
      <c r="B119" s="130" t="s">
        <v>5244</v>
      </c>
      <c r="C119" s="444"/>
      <c r="D119" s="444"/>
      <c r="E119" s="130" t="s">
        <v>4939</v>
      </c>
      <c r="F119" s="444" t="s">
        <v>330</v>
      </c>
      <c r="G119" s="444"/>
      <c r="H119" s="136" t="s">
        <v>5245</v>
      </c>
      <c r="I119" s="440" t="s">
        <v>71</v>
      </c>
      <c r="J119" s="441"/>
      <c r="K119" s="313"/>
    </row>
    <row r="120" spans="2:11" ht="49.5">
      <c r="B120" s="130" t="s">
        <v>5246</v>
      </c>
      <c r="C120" s="444"/>
      <c r="D120" s="444"/>
      <c r="E120" s="130" t="s">
        <v>4934</v>
      </c>
      <c r="F120" s="444" t="s">
        <v>5247</v>
      </c>
      <c r="G120" s="444"/>
      <c r="H120" s="136" t="s">
        <v>5248</v>
      </c>
      <c r="I120" s="440" t="s">
        <v>71</v>
      </c>
      <c r="J120" s="441"/>
      <c r="K120" s="313"/>
    </row>
    <row r="121" spans="2:11">
      <c r="B121" s="130" t="s">
        <v>5249</v>
      </c>
      <c r="C121" s="444"/>
      <c r="D121" s="444"/>
      <c r="E121" s="130" t="s">
        <v>4934</v>
      </c>
      <c r="F121" s="517" t="s">
        <v>5250</v>
      </c>
      <c r="G121" s="517"/>
      <c r="H121" s="131" t="s">
        <v>5251</v>
      </c>
      <c r="I121" s="440" t="s">
        <v>71</v>
      </c>
      <c r="J121" s="441"/>
      <c r="K121" s="315"/>
    </row>
    <row r="122" spans="2:11">
      <c r="B122" s="130" t="s">
        <v>5252</v>
      </c>
      <c r="C122" s="444"/>
      <c r="D122" s="444" t="s">
        <v>5253</v>
      </c>
      <c r="E122" s="130" t="s">
        <v>4939</v>
      </c>
      <c r="F122" s="130" t="s">
        <v>5254</v>
      </c>
      <c r="G122" s="130" t="s">
        <v>5255</v>
      </c>
      <c r="H122" s="138" t="s">
        <v>5256</v>
      </c>
      <c r="I122" s="440" t="s">
        <v>71</v>
      </c>
      <c r="J122" s="441"/>
      <c r="K122" s="313"/>
    </row>
    <row r="123" spans="2:11">
      <c r="B123" s="130" t="s">
        <v>5257</v>
      </c>
      <c r="C123" s="444"/>
      <c r="D123" s="444"/>
      <c r="E123" s="130" t="s">
        <v>4939</v>
      </c>
      <c r="F123" s="130" t="s">
        <v>5258</v>
      </c>
      <c r="G123" s="130" t="s">
        <v>5259</v>
      </c>
      <c r="H123" s="138" t="s">
        <v>5260</v>
      </c>
      <c r="I123" s="440" t="s">
        <v>71</v>
      </c>
      <c r="J123" s="441"/>
      <c r="K123" s="313"/>
    </row>
    <row r="124" spans="2:11">
      <c r="B124" s="130" t="s">
        <v>5261</v>
      </c>
      <c r="C124" s="444"/>
      <c r="D124" s="444"/>
      <c r="E124" s="130" t="s">
        <v>4939</v>
      </c>
      <c r="F124" s="130" t="s">
        <v>5262</v>
      </c>
      <c r="G124" s="130" t="s">
        <v>5263</v>
      </c>
      <c r="H124" s="138" t="s">
        <v>5264</v>
      </c>
      <c r="I124" s="440" t="s">
        <v>71</v>
      </c>
      <c r="J124" s="441"/>
      <c r="K124" s="313"/>
    </row>
    <row r="125" spans="2:11">
      <c r="B125" s="130" t="s">
        <v>5265</v>
      </c>
      <c r="C125" s="444"/>
      <c r="D125" s="444"/>
      <c r="E125" s="130" t="s">
        <v>4939</v>
      </c>
      <c r="F125" s="130" t="s">
        <v>5266</v>
      </c>
      <c r="G125" s="130" t="s">
        <v>5267</v>
      </c>
      <c r="H125" s="138" t="s">
        <v>5268</v>
      </c>
      <c r="I125" s="440" t="s">
        <v>71</v>
      </c>
      <c r="J125" s="441"/>
      <c r="K125" s="313"/>
    </row>
    <row r="126" spans="2:11" ht="33">
      <c r="B126" s="130" t="s">
        <v>5269</v>
      </c>
      <c r="C126" s="444"/>
      <c r="D126" s="444"/>
      <c r="E126" s="130" t="s">
        <v>4934</v>
      </c>
      <c r="F126" s="130" t="s">
        <v>5270</v>
      </c>
      <c r="G126" s="130" t="s">
        <v>5271</v>
      </c>
      <c r="H126" s="136" t="s">
        <v>5272</v>
      </c>
      <c r="I126" s="440" t="s">
        <v>71</v>
      </c>
      <c r="J126" s="441"/>
      <c r="K126" s="313"/>
    </row>
    <row r="127" spans="2:11" ht="33">
      <c r="B127" s="130" t="s">
        <v>5273</v>
      </c>
      <c r="C127" s="444"/>
      <c r="D127" s="444"/>
      <c r="E127" s="130" t="s">
        <v>4934</v>
      </c>
      <c r="F127" s="130" t="s">
        <v>5274</v>
      </c>
      <c r="G127" s="130" t="s">
        <v>5275</v>
      </c>
      <c r="H127" s="136" t="s">
        <v>5276</v>
      </c>
      <c r="I127" s="440" t="s">
        <v>71</v>
      </c>
      <c r="J127" s="441"/>
      <c r="K127" s="313"/>
    </row>
    <row r="128" spans="2:11">
      <c r="B128" s="130" t="s">
        <v>5277</v>
      </c>
      <c r="C128" s="462" t="s">
        <v>5278</v>
      </c>
      <c r="D128" s="444" t="s">
        <v>239</v>
      </c>
      <c r="E128" s="130" t="s">
        <v>4939</v>
      </c>
      <c r="F128" s="444" t="s">
        <v>4963</v>
      </c>
      <c r="G128" s="444"/>
      <c r="H128" s="136" t="s">
        <v>5279</v>
      </c>
      <c r="I128" s="440" t="s">
        <v>71</v>
      </c>
      <c r="J128" s="441"/>
      <c r="K128" s="313"/>
    </row>
    <row r="129" spans="2:11" ht="112.5" customHeight="1">
      <c r="B129" s="130" t="s">
        <v>5280</v>
      </c>
      <c r="C129" s="444"/>
      <c r="D129" s="444"/>
      <c r="E129" s="130" t="s">
        <v>4939</v>
      </c>
      <c r="F129" s="444" t="s">
        <v>330</v>
      </c>
      <c r="G129" s="444"/>
      <c r="H129" s="136" t="s">
        <v>5281</v>
      </c>
      <c r="I129" s="440" t="s">
        <v>71</v>
      </c>
      <c r="J129" s="441"/>
      <c r="K129" s="313"/>
    </row>
    <row r="130" spans="2:11" ht="49.5">
      <c r="B130" s="130" t="s">
        <v>5282</v>
      </c>
      <c r="C130" s="444"/>
      <c r="D130" s="444"/>
      <c r="E130" s="130" t="s">
        <v>4934</v>
      </c>
      <c r="F130" s="444" t="s">
        <v>5247</v>
      </c>
      <c r="G130" s="444"/>
      <c r="H130" s="136" t="s">
        <v>5283</v>
      </c>
      <c r="I130" s="440" t="s">
        <v>71</v>
      </c>
      <c r="J130" s="441"/>
      <c r="K130" s="313"/>
    </row>
    <row r="131" spans="2:11">
      <c r="B131" s="130" t="s">
        <v>5284</v>
      </c>
      <c r="C131" s="444"/>
      <c r="D131" s="444"/>
      <c r="E131" s="130" t="s">
        <v>4934</v>
      </c>
      <c r="F131" s="517" t="s">
        <v>5250</v>
      </c>
      <c r="G131" s="517"/>
      <c r="H131" s="131" t="s">
        <v>5251</v>
      </c>
      <c r="I131" s="440" t="s">
        <v>71</v>
      </c>
      <c r="J131" s="441"/>
      <c r="K131" s="315"/>
    </row>
    <row r="132" spans="2:11" ht="33">
      <c r="B132" s="130" t="s">
        <v>5285</v>
      </c>
      <c r="C132" s="444"/>
      <c r="D132" s="444" t="s">
        <v>5286</v>
      </c>
      <c r="E132" s="130" t="s">
        <v>4939</v>
      </c>
      <c r="F132" s="444" t="s">
        <v>5287</v>
      </c>
      <c r="G132" s="444"/>
      <c r="H132" s="136" t="s">
        <v>5288</v>
      </c>
      <c r="I132" s="440" t="s">
        <v>71</v>
      </c>
      <c r="J132" s="441"/>
      <c r="K132" s="313"/>
    </row>
    <row r="133" spans="2:11" ht="33">
      <c r="B133" s="130" t="s">
        <v>5289</v>
      </c>
      <c r="C133" s="444"/>
      <c r="D133" s="444"/>
      <c r="E133" s="130" t="s">
        <v>4939</v>
      </c>
      <c r="F133" s="444" t="s">
        <v>5290</v>
      </c>
      <c r="G133" s="444"/>
      <c r="H133" s="136" t="s">
        <v>5291</v>
      </c>
      <c r="I133" s="440" t="s">
        <v>71</v>
      </c>
      <c r="J133" s="441"/>
      <c r="K133" s="313"/>
    </row>
    <row r="134" spans="2:11">
      <c r="B134" s="130" t="s">
        <v>5292</v>
      </c>
      <c r="C134" s="444"/>
      <c r="D134" s="444"/>
      <c r="E134" s="130" t="s">
        <v>4934</v>
      </c>
      <c r="F134" s="462" t="s">
        <v>5293</v>
      </c>
      <c r="G134" s="462"/>
      <c r="H134" s="136" t="s">
        <v>5294</v>
      </c>
      <c r="I134" s="440" t="s">
        <v>71</v>
      </c>
      <c r="J134" s="441"/>
      <c r="K134" s="313"/>
    </row>
    <row r="135" spans="2:11">
      <c r="B135" s="130" t="s">
        <v>5295</v>
      </c>
      <c r="C135" s="444"/>
      <c r="D135" s="444" t="s">
        <v>5296</v>
      </c>
      <c r="E135" s="130" t="s">
        <v>4939</v>
      </c>
      <c r="F135" s="444" t="s">
        <v>5297</v>
      </c>
      <c r="G135" s="130" t="s">
        <v>5298</v>
      </c>
      <c r="H135" s="136" t="s">
        <v>5299</v>
      </c>
      <c r="I135" s="440" t="s">
        <v>71</v>
      </c>
      <c r="J135" s="441"/>
      <c r="K135" s="313"/>
    </row>
    <row r="136" spans="2:11">
      <c r="B136" s="130" t="s">
        <v>5300</v>
      </c>
      <c r="C136" s="444"/>
      <c r="D136" s="444"/>
      <c r="E136" s="130" t="s">
        <v>4939</v>
      </c>
      <c r="F136" s="444"/>
      <c r="G136" s="130" t="s">
        <v>5301</v>
      </c>
      <c r="H136" s="136" t="s">
        <v>5302</v>
      </c>
      <c r="I136" s="440" t="s">
        <v>71</v>
      </c>
      <c r="J136" s="441"/>
      <c r="K136" s="313"/>
    </row>
    <row r="137" spans="2:11">
      <c r="B137" s="130" t="s">
        <v>5303</v>
      </c>
      <c r="C137" s="444"/>
      <c r="D137" s="444"/>
      <c r="E137" s="130"/>
      <c r="F137" s="444"/>
      <c r="G137" s="444" t="s">
        <v>5304</v>
      </c>
      <c r="H137" s="136" t="s">
        <v>5305</v>
      </c>
      <c r="I137" s="440" t="s">
        <v>71</v>
      </c>
      <c r="J137" s="441"/>
      <c r="K137" s="313"/>
    </row>
    <row r="138" spans="2:11">
      <c r="B138" s="130" t="s">
        <v>5306</v>
      </c>
      <c r="C138" s="444"/>
      <c r="D138" s="444"/>
      <c r="E138" s="130"/>
      <c r="F138" s="444"/>
      <c r="G138" s="444"/>
      <c r="H138" s="136" t="s">
        <v>5307</v>
      </c>
      <c r="I138" s="440" t="s">
        <v>71</v>
      </c>
      <c r="J138" s="441"/>
      <c r="K138" s="79"/>
    </row>
    <row r="139" spans="2:11">
      <c r="B139" s="130" t="s">
        <v>5308</v>
      </c>
      <c r="C139" s="444"/>
      <c r="D139" s="444"/>
      <c r="E139" s="130" t="s">
        <v>4934</v>
      </c>
      <c r="F139" s="444" t="s">
        <v>5309</v>
      </c>
      <c r="G139" s="444"/>
      <c r="H139" s="136" t="s">
        <v>5310</v>
      </c>
      <c r="I139" s="440" t="s">
        <v>71</v>
      </c>
      <c r="J139" s="441"/>
      <c r="K139" s="313"/>
    </row>
    <row r="140" spans="2:11">
      <c r="B140" s="130" t="s">
        <v>5311</v>
      </c>
      <c r="C140" s="444" t="s">
        <v>5312</v>
      </c>
      <c r="D140" s="444" t="s">
        <v>239</v>
      </c>
      <c r="E140" s="130" t="s">
        <v>4939</v>
      </c>
      <c r="F140" s="444" t="s">
        <v>4963</v>
      </c>
      <c r="G140" s="444"/>
      <c r="H140" s="136" t="s">
        <v>5313</v>
      </c>
      <c r="I140" s="440" t="s">
        <v>71</v>
      </c>
      <c r="J140" s="441"/>
      <c r="K140" s="313"/>
    </row>
    <row r="141" spans="2:11" ht="58.5" customHeight="1">
      <c r="B141" s="130" t="s">
        <v>5314</v>
      </c>
      <c r="C141" s="444"/>
      <c r="D141" s="444"/>
      <c r="E141" s="130" t="s">
        <v>4939</v>
      </c>
      <c r="F141" s="444" t="s">
        <v>330</v>
      </c>
      <c r="G141" s="444"/>
      <c r="H141" s="136" t="s">
        <v>5315</v>
      </c>
      <c r="I141" s="440" t="s">
        <v>71</v>
      </c>
      <c r="J141" s="441"/>
      <c r="K141" s="313"/>
    </row>
    <row r="142" spans="2:11">
      <c r="B142" s="130" t="s">
        <v>5316</v>
      </c>
      <c r="C142" s="444"/>
      <c r="D142" s="444"/>
      <c r="E142" s="130" t="s">
        <v>4934</v>
      </c>
      <c r="F142" s="444" t="s">
        <v>5317</v>
      </c>
      <c r="G142" s="444"/>
      <c r="H142" s="136" t="s">
        <v>5318</v>
      </c>
      <c r="I142" s="440" t="s">
        <v>71</v>
      </c>
      <c r="J142" s="441"/>
      <c r="K142" s="313"/>
    </row>
    <row r="143" spans="2:11" ht="49.5">
      <c r="B143" s="130" t="s">
        <v>5319</v>
      </c>
      <c r="C143" s="444"/>
      <c r="D143" s="444" t="s">
        <v>5320</v>
      </c>
      <c r="E143" s="130" t="s">
        <v>4939</v>
      </c>
      <c r="F143" s="444" t="s">
        <v>5321</v>
      </c>
      <c r="G143" s="130" t="s">
        <v>5322</v>
      </c>
      <c r="H143" s="136" t="s">
        <v>5323</v>
      </c>
      <c r="I143" s="440" t="s">
        <v>71</v>
      </c>
      <c r="J143" s="441"/>
      <c r="K143" s="313"/>
    </row>
    <row r="144" spans="2:11" ht="33">
      <c r="B144" s="130" t="s">
        <v>5324</v>
      </c>
      <c r="C144" s="444"/>
      <c r="D144" s="444"/>
      <c r="E144" s="130" t="s">
        <v>4934</v>
      </c>
      <c r="F144" s="444"/>
      <c r="G144" s="130" t="s">
        <v>5325</v>
      </c>
      <c r="H144" s="136" t="s">
        <v>5326</v>
      </c>
      <c r="I144" s="440" t="s">
        <v>71</v>
      </c>
      <c r="J144" s="441"/>
      <c r="K144" s="313"/>
    </row>
    <row r="145" spans="2:11">
      <c r="B145" s="130" t="s">
        <v>5327</v>
      </c>
      <c r="C145" s="444"/>
      <c r="D145" s="444"/>
      <c r="E145" s="130" t="s">
        <v>4939</v>
      </c>
      <c r="F145" s="444" t="s">
        <v>5328</v>
      </c>
      <c r="G145" s="134" t="s">
        <v>5329</v>
      </c>
      <c r="H145" s="136" t="s">
        <v>5330</v>
      </c>
      <c r="I145" s="440" t="s">
        <v>71</v>
      </c>
      <c r="J145" s="441"/>
      <c r="K145" s="313"/>
    </row>
    <row r="146" spans="2:11" ht="33">
      <c r="B146" s="130" t="s">
        <v>5331</v>
      </c>
      <c r="C146" s="444"/>
      <c r="D146" s="444"/>
      <c r="E146" s="130" t="s">
        <v>4939</v>
      </c>
      <c r="F146" s="444"/>
      <c r="G146" s="130" t="s">
        <v>5332</v>
      </c>
      <c r="H146" s="136" t="s">
        <v>5333</v>
      </c>
      <c r="I146" s="440" t="s">
        <v>71</v>
      </c>
      <c r="J146" s="441"/>
      <c r="K146" s="313"/>
    </row>
    <row r="147" spans="2:11" ht="66">
      <c r="B147" s="130" t="s">
        <v>5334</v>
      </c>
      <c r="C147" s="444"/>
      <c r="D147" s="444"/>
      <c r="E147" s="130" t="s">
        <v>4934</v>
      </c>
      <c r="F147" s="444"/>
      <c r="G147" s="130" t="s">
        <v>5335</v>
      </c>
      <c r="H147" s="136" t="s">
        <v>5336</v>
      </c>
      <c r="I147" s="440" t="s">
        <v>71</v>
      </c>
      <c r="J147" s="441"/>
      <c r="K147" s="313"/>
    </row>
    <row r="148" spans="2:11">
      <c r="B148" s="130" t="s">
        <v>5337</v>
      </c>
      <c r="C148" s="444"/>
      <c r="D148" s="444" t="s">
        <v>5338</v>
      </c>
      <c r="E148" s="130" t="s">
        <v>4934</v>
      </c>
      <c r="F148" s="444" t="s">
        <v>5339</v>
      </c>
      <c r="G148" s="130" t="s">
        <v>5340</v>
      </c>
      <c r="H148" s="136" t="s">
        <v>5341</v>
      </c>
      <c r="I148" s="440" t="s">
        <v>71</v>
      </c>
      <c r="J148" s="441"/>
      <c r="K148" s="313"/>
    </row>
    <row r="149" spans="2:11">
      <c r="B149" s="130" t="s">
        <v>5342</v>
      </c>
      <c r="C149" s="444"/>
      <c r="D149" s="444"/>
      <c r="E149" s="130" t="s">
        <v>4934</v>
      </c>
      <c r="F149" s="444"/>
      <c r="G149" s="130" t="s">
        <v>5343</v>
      </c>
      <c r="H149" s="136" t="s">
        <v>5344</v>
      </c>
      <c r="I149" s="440" t="s">
        <v>71</v>
      </c>
      <c r="J149" s="441"/>
      <c r="K149" s="313"/>
    </row>
    <row r="150" spans="2:11">
      <c r="B150" s="130" t="s">
        <v>5345</v>
      </c>
      <c r="C150" s="444"/>
      <c r="D150" s="444" t="s">
        <v>5346</v>
      </c>
      <c r="E150" s="130" t="s">
        <v>4939</v>
      </c>
      <c r="F150" s="444" t="s">
        <v>5347</v>
      </c>
      <c r="G150" s="444"/>
      <c r="H150" s="136" t="s">
        <v>5348</v>
      </c>
      <c r="I150" s="440" t="s">
        <v>71</v>
      </c>
      <c r="J150" s="441"/>
      <c r="K150" s="313"/>
    </row>
    <row r="151" spans="2:11">
      <c r="B151" s="130" t="s">
        <v>5349</v>
      </c>
      <c r="C151" s="444"/>
      <c r="D151" s="444"/>
      <c r="E151" s="130" t="s">
        <v>4934</v>
      </c>
      <c r="F151" s="444" t="s">
        <v>5350</v>
      </c>
      <c r="G151" s="444"/>
      <c r="H151" s="136" t="s">
        <v>5348</v>
      </c>
      <c r="I151" s="440" t="s">
        <v>71</v>
      </c>
      <c r="J151" s="441"/>
      <c r="K151" s="313"/>
    </row>
    <row r="152" spans="2:11">
      <c r="B152" s="130" t="s">
        <v>5351</v>
      </c>
      <c r="C152" s="444"/>
      <c r="D152" s="444"/>
      <c r="E152" s="130" t="s">
        <v>4934</v>
      </c>
      <c r="F152" s="444" t="s">
        <v>5352</v>
      </c>
      <c r="G152" s="444"/>
      <c r="H152" s="136" t="s">
        <v>5348</v>
      </c>
      <c r="I152" s="440" t="s">
        <v>71</v>
      </c>
      <c r="J152" s="441"/>
      <c r="K152" s="313"/>
    </row>
    <row r="153" spans="2:11">
      <c r="B153" s="130" t="s">
        <v>5353</v>
      </c>
      <c r="C153" s="444" t="s">
        <v>5354</v>
      </c>
      <c r="D153" s="444" t="s">
        <v>239</v>
      </c>
      <c r="E153" s="130" t="s">
        <v>4939</v>
      </c>
      <c r="F153" s="444" t="s">
        <v>4963</v>
      </c>
      <c r="G153" s="444"/>
      <c r="H153" s="136" t="s">
        <v>5355</v>
      </c>
      <c r="I153" s="440" t="s">
        <v>71</v>
      </c>
      <c r="J153" s="441"/>
      <c r="K153" s="313"/>
    </row>
    <row r="154" spans="2:11" ht="33">
      <c r="B154" s="130" t="s">
        <v>5356</v>
      </c>
      <c r="C154" s="444"/>
      <c r="D154" s="444"/>
      <c r="E154" s="130" t="s">
        <v>4939</v>
      </c>
      <c r="F154" s="444" t="s">
        <v>330</v>
      </c>
      <c r="G154" s="444"/>
      <c r="H154" s="136" t="s">
        <v>5357</v>
      </c>
      <c r="I154" s="440" t="s">
        <v>71</v>
      </c>
      <c r="J154" s="441"/>
      <c r="K154" s="313"/>
    </row>
    <row r="155" spans="2:11">
      <c r="B155" s="130" t="s">
        <v>5358</v>
      </c>
      <c r="C155" s="444"/>
      <c r="D155" s="444"/>
      <c r="E155" s="130" t="s">
        <v>4934</v>
      </c>
      <c r="F155" s="461" t="s">
        <v>5359</v>
      </c>
      <c r="G155" s="461"/>
      <c r="H155" s="132" t="s">
        <v>5360</v>
      </c>
      <c r="I155" s="440" t="s">
        <v>71</v>
      </c>
      <c r="J155" s="441"/>
      <c r="K155" s="314"/>
    </row>
    <row r="156" spans="2:11">
      <c r="B156" s="130" t="s">
        <v>5361</v>
      </c>
      <c r="C156" s="444"/>
      <c r="D156" s="444"/>
      <c r="E156" s="130" t="s">
        <v>4934</v>
      </c>
      <c r="F156" s="130" t="s">
        <v>5362</v>
      </c>
      <c r="G156" s="130" t="s">
        <v>5363</v>
      </c>
      <c r="H156" s="136" t="s">
        <v>5364</v>
      </c>
      <c r="I156" s="440" t="s">
        <v>71</v>
      </c>
      <c r="J156" s="441"/>
      <c r="K156" s="313"/>
    </row>
    <row r="157" spans="2:11" ht="34.5" customHeight="1">
      <c r="B157" s="130" t="s">
        <v>5365</v>
      </c>
      <c r="C157" s="444"/>
      <c r="D157" s="444" t="s">
        <v>5366</v>
      </c>
      <c r="E157" s="130" t="s">
        <v>4934</v>
      </c>
      <c r="F157" s="130" t="s">
        <v>5274</v>
      </c>
      <c r="G157" s="130" t="s">
        <v>5275</v>
      </c>
      <c r="H157" s="136" t="s">
        <v>5367</v>
      </c>
      <c r="I157" s="440" t="s">
        <v>71</v>
      </c>
      <c r="J157" s="441"/>
      <c r="K157" s="313"/>
    </row>
    <row r="158" spans="2:11" ht="34.5" customHeight="1">
      <c r="B158" s="130" t="s">
        <v>5368</v>
      </c>
      <c r="C158" s="444"/>
      <c r="D158" s="444"/>
      <c r="E158" s="130" t="s">
        <v>4934</v>
      </c>
      <c r="F158" s="130" t="s">
        <v>5270</v>
      </c>
      <c r="G158" s="130" t="s">
        <v>5271</v>
      </c>
      <c r="H158" s="136" t="s">
        <v>5369</v>
      </c>
      <c r="I158" s="440" t="s">
        <v>71</v>
      </c>
      <c r="J158" s="441"/>
      <c r="K158" s="313"/>
    </row>
    <row r="159" spans="2:11" ht="33" customHeight="1">
      <c r="B159" s="130" t="s">
        <v>5370</v>
      </c>
      <c r="C159" s="444"/>
      <c r="D159" s="454" t="s">
        <v>5371</v>
      </c>
      <c r="E159" s="130" t="s">
        <v>4934</v>
      </c>
      <c r="F159" s="455" t="s">
        <v>5372</v>
      </c>
      <c r="G159" s="455"/>
      <c r="H159" s="137" t="s">
        <v>5373</v>
      </c>
      <c r="I159" s="440" t="s">
        <v>71</v>
      </c>
      <c r="J159" s="441"/>
      <c r="K159" s="313"/>
    </row>
    <row r="160" spans="2:11">
      <c r="B160" s="130" t="s">
        <v>5374</v>
      </c>
      <c r="C160" s="444"/>
      <c r="D160" s="454"/>
      <c r="E160" s="130" t="s">
        <v>4934</v>
      </c>
      <c r="F160" s="454" t="s">
        <v>5375</v>
      </c>
      <c r="G160" s="454"/>
      <c r="H160" s="137" t="s">
        <v>5376</v>
      </c>
      <c r="I160" s="440" t="s">
        <v>71</v>
      </c>
      <c r="J160" s="441"/>
      <c r="K160" s="313"/>
    </row>
    <row r="161" spans="2:11">
      <c r="B161" s="130" t="s">
        <v>5377</v>
      </c>
      <c r="C161" s="444"/>
      <c r="D161" s="454"/>
      <c r="E161" s="130" t="s">
        <v>4939</v>
      </c>
      <c r="F161" s="454" t="s">
        <v>5378</v>
      </c>
      <c r="G161" s="454"/>
      <c r="H161" s="137" t="s">
        <v>5379</v>
      </c>
      <c r="I161" s="440" t="s">
        <v>71</v>
      </c>
      <c r="J161" s="441"/>
      <c r="K161" s="313"/>
    </row>
    <row r="162" spans="2:11" ht="33">
      <c r="B162" s="130" t="s">
        <v>5380</v>
      </c>
      <c r="C162" s="444"/>
      <c r="D162" s="454"/>
      <c r="E162" s="130" t="s">
        <v>4939</v>
      </c>
      <c r="F162" s="454" t="s">
        <v>5381</v>
      </c>
      <c r="G162" s="454"/>
      <c r="H162" s="137" t="s">
        <v>5382</v>
      </c>
      <c r="I162" s="440" t="s">
        <v>71</v>
      </c>
      <c r="J162" s="441"/>
      <c r="K162" s="313"/>
    </row>
    <row r="163" spans="2:11">
      <c r="B163" s="130" t="s">
        <v>5383</v>
      </c>
      <c r="C163" s="444"/>
      <c r="D163" s="454"/>
      <c r="E163" s="130" t="s">
        <v>4939</v>
      </c>
      <c r="F163" s="454" t="s">
        <v>5384</v>
      </c>
      <c r="G163" s="454"/>
      <c r="H163" s="137" t="s">
        <v>5385</v>
      </c>
      <c r="I163" s="440" t="s">
        <v>71</v>
      </c>
      <c r="J163" s="441"/>
      <c r="K163" s="313"/>
    </row>
    <row r="164" spans="2:11">
      <c r="B164" s="130" t="s">
        <v>5386</v>
      </c>
      <c r="C164" s="444"/>
      <c r="D164" s="454"/>
      <c r="E164" s="130" t="s">
        <v>4939</v>
      </c>
      <c r="F164" s="454" t="s">
        <v>5387</v>
      </c>
      <c r="G164" s="175" t="s">
        <v>5388</v>
      </c>
      <c r="H164" s="137" t="s">
        <v>5389</v>
      </c>
      <c r="I164" s="440" t="s">
        <v>71</v>
      </c>
      <c r="J164" s="441"/>
      <c r="K164" s="313"/>
    </row>
    <row r="165" spans="2:11" ht="49.5">
      <c r="B165" s="130" t="s">
        <v>5390</v>
      </c>
      <c r="C165" s="444"/>
      <c r="D165" s="454"/>
      <c r="E165" s="130" t="s">
        <v>4939</v>
      </c>
      <c r="F165" s="454"/>
      <c r="G165" s="175" t="s">
        <v>5391</v>
      </c>
      <c r="H165" s="137" t="s">
        <v>5392</v>
      </c>
      <c r="I165" s="440" t="s">
        <v>71</v>
      </c>
      <c r="J165" s="441"/>
      <c r="K165" s="313"/>
    </row>
    <row r="166" spans="2:11">
      <c r="B166" s="130" t="s">
        <v>5393</v>
      </c>
      <c r="C166" s="444"/>
      <c r="D166" s="454"/>
      <c r="E166" s="130" t="s">
        <v>4939</v>
      </c>
      <c r="F166" s="454" t="s">
        <v>5394</v>
      </c>
      <c r="G166" s="454"/>
      <c r="H166" s="326" t="s">
        <v>5395</v>
      </c>
      <c r="I166" s="440" t="s">
        <v>71</v>
      </c>
      <c r="J166" s="441"/>
      <c r="K166" s="313"/>
    </row>
    <row r="167" spans="2:11">
      <c r="B167" s="130" t="s">
        <v>5396</v>
      </c>
      <c r="C167" s="444"/>
      <c r="D167" s="454"/>
      <c r="E167" s="130" t="s">
        <v>4939</v>
      </c>
      <c r="F167" s="454" t="s">
        <v>5397</v>
      </c>
      <c r="G167" s="454"/>
      <c r="H167" s="326" t="s">
        <v>5398</v>
      </c>
      <c r="I167" s="440" t="s">
        <v>71</v>
      </c>
      <c r="J167" s="441"/>
      <c r="K167" s="313"/>
    </row>
    <row r="168" spans="2:11" customFormat="1" ht="33">
      <c r="B168" s="130" t="s">
        <v>5399</v>
      </c>
      <c r="C168" s="460" t="s">
        <v>5400</v>
      </c>
      <c r="D168" s="460" t="s">
        <v>5401</v>
      </c>
      <c r="E168" s="130" t="s">
        <v>4939</v>
      </c>
      <c r="F168" s="460" t="s">
        <v>239</v>
      </c>
      <c r="G168" s="180" t="s">
        <v>5402</v>
      </c>
      <c r="H168" s="181" t="s">
        <v>5403</v>
      </c>
      <c r="I168" s="440" t="s">
        <v>71</v>
      </c>
      <c r="J168" s="441"/>
      <c r="K168" s="83"/>
    </row>
    <row r="169" spans="2:11" customFormat="1" ht="33">
      <c r="B169" s="130" t="s">
        <v>5404</v>
      </c>
      <c r="C169" s="460"/>
      <c r="D169" s="460"/>
      <c r="E169" s="130" t="s">
        <v>4493</v>
      </c>
      <c r="F169" s="460"/>
      <c r="G169" s="180" t="s">
        <v>5405</v>
      </c>
      <c r="H169" s="181" t="s">
        <v>5406</v>
      </c>
      <c r="I169" s="440" t="s">
        <v>71</v>
      </c>
      <c r="J169" s="441"/>
      <c r="K169" s="83"/>
    </row>
    <row r="170" spans="2:11" customFormat="1" ht="33">
      <c r="B170" s="130" t="s">
        <v>5407</v>
      </c>
      <c r="C170" s="460"/>
      <c r="D170" s="460"/>
      <c r="E170" s="175" t="s">
        <v>270</v>
      </c>
      <c r="F170" s="460"/>
      <c r="G170" s="178" t="s">
        <v>5408</v>
      </c>
      <c r="H170" s="181" t="s">
        <v>5409</v>
      </c>
      <c r="I170" s="440" t="s">
        <v>71</v>
      </c>
      <c r="J170" s="441"/>
      <c r="K170" s="83"/>
    </row>
    <row r="171" spans="2:11" customFormat="1">
      <c r="B171" s="130" t="s">
        <v>5410</v>
      </c>
      <c r="C171" s="460"/>
      <c r="D171" s="460"/>
      <c r="E171" s="130" t="s">
        <v>4493</v>
      </c>
      <c r="F171" s="460" t="s">
        <v>5411</v>
      </c>
      <c r="G171" s="180" t="s">
        <v>5412</v>
      </c>
      <c r="H171" s="181" t="s">
        <v>5413</v>
      </c>
      <c r="I171" s="440" t="s">
        <v>71</v>
      </c>
      <c r="J171" s="441"/>
      <c r="K171" s="83"/>
    </row>
    <row r="172" spans="2:11" customFormat="1">
      <c r="B172" s="130" t="s">
        <v>5414</v>
      </c>
      <c r="C172" s="460"/>
      <c r="D172" s="460"/>
      <c r="E172" s="130" t="s">
        <v>4493</v>
      </c>
      <c r="F172" s="460"/>
      <c r="G172" s="180" t="s">
        <v>5415</v>
      </c>
      <c r="H172" s="181" t="s">
        <v>5416</v>
      </c>
      <c r="I172" s="440" t="s">
        <v>71</v>
      </c>
      <c r="J172" s="441"/>
      <c r="K172" s="83"/>
    </row>
    <row r="173" spans="2:11" customFormat="1">
      <c r="B173" s="130" t="s">
        <v>5417</v>
      </c>
      <c r="C173" s="460"/>
      <c r="D173" s="460"/>
      <c r="E173" s="130" t="s">
        <v>4493</v>
      </c>
      <c r="F173" s="460"/>
      <c r="G173" s="180" t="s">
        <v>5418</v>
      </c>
      <c r="H173" s="181" t="s">
        <v>5419</v>
      </c>
      <c r="I173" s="440" t="s">
        <v>71</v>
      </c>
      <c r="J173" s="441"/>
      <c r="K173" s="83"/>
    </row>
    <row r="174" spans="2:11" customFormat="1" ht="33">
      <c r="B174" s="130" t="s">
        <v>5420</v>
      </c>
      <c r="C174" s="460"/>
      <c r="D174" s="460"/>
      <c r="E174" s="130" t="s">
        <v>4493</v>
      </c>
      <c r="F174" s="460"/>
      <c r="G174" s="178" t="s">
        <v>5421</v>
      </c>
      <c r="H174" s="181" t="s">
        <v>5422</v>
      </c>
      <c r="I174" s="440" t="s">
        <v>71</v>
      </c>
      <c r="J174" s="441"/>
      <c r="K174" s="83"/>
    </row>
    <row r="175" spans="2:11" customFormat="1">
      <c r="B175" s="130" t="s">
        <v>5423</v>
      </c>
      <c r="C175" s="529" t="s">
        <v>5424</v>
      </c>
      <c r="D175" s="427" t="s">
        <v>5425</v>
      </c>
      <c r="E175" s="130" t="s">
        <v>4493</v>
      </c>
      <c r="F175" s="427" t="s">
        <v>453</v>
      </c>
      <c r="G175" s="427"/>
      <c r="H175" s="81" t="s">
        <v>5426</v>
      </c>
      <c r="I175" s="440" t="s">
        <v>71</v>
      </c>
      <c r="J175" s="441"/>
      <c r="K175" s="83"/>
    </row>
    <row r="176" spans="2:11" customFormat="1" ht="49.5">
      <c r="B176" s="130" t="s">
        <v>5427</v>
      </c>
      <c r="C176" s="530"/>
      <c r="D176" s="427"/>
      <c r="E176" s="130" t="s">
        <v>4493</v>
      </c>
      <c r="F176" s="427"/>
      <c r="G176" s="427"/>
      <c r="H176" s="81" t="s">
        <v>5428</v>
      </c>
      <c r="I176" s="440" t="s">
        <v>71</v>
      </c>
      <c r="J176" s="441"/>
      <c r="K176" s="83"/>
    </row>
    <row r="177" spans="2:11" customFormat="1" ht="49.5">
      <c r="B177" s="130" t="s">
        <v>5429</v>
      </c>
      <c r="C177" s="530"/>
      <c r="D177" s="531" t="s">
        <v>5430</v>
      </c>
      <c r="E177" s="130" t="s">
        <v>4493</v>
      </c>
      <c r="F177" s="427" t="s">
        <v>5431</v>
      </c>
      <c r="G177" s="67" t="s">
        <v>5432</v>
      </c>
      <c r="H177" s="81" t="s">
        <v>5433</v>
      </c>
      <c r="I177" s="440" t="s">
        <v>71</v>
      </c>
      <c r="J177" s="441"/>
      <c r="K177" s="83"/>
    </row>
    <row r="178" spans="2:11" customFormat="1" ht="49.5">
      <c r="B178" s="130" t="s">
        <v>5434</v>
      </c>
      <c r="C178" s="530"/>
      <c r="D178" s="531"/>
      <c r="E178" s="130" t="s">
        <v>4493</v>
      </c>
      <c r="F178" s="427"/>
      <c r="G178" s="99" t="s">
        <v>5435</v>
      </c>
      <c r="H178" s="81" t="s">
        <v>5436</v>
      </c>
      <c r="I178" s="440" t="s">
        <v>71</v>
      </c>
      <c r="J178" s="441"/>
      <c r="K178" s="83"/>
    </row>
    <row r="179" spans="2:11" customFormat="1" ht="49.5">
      <c r="B179" s="130" t="s">
        <v>5437</v>
      </c>
      <c r="C179" s="530"/>
      <c r="D179" s="531"/>
      <c r="E179" s="130" t="s">
        <v>4493</v>
      </c>
      <c r="F179" s="427" t="s">
        <v>5438</v>
      </c>
      <c r="G179" s="67" t="s">
        <v>5439</v>
      </c>
      <c r="H179" s="81" t="s">
        <v>5440</v>
      </c>
      <c r="I179" s="440" t="s">
        <v>71</v>
      </c>
      <c r="J179" s="441"/>
      <c r="K179" s="83"/>
    </row>
    <row r="180" spans="2:11" customFormat="1">
      <c r="B180" s="130" t="s">
        <v>5441</v>
      </c>
      <c r="C180" s="530"/>
      <c r="D180" s="531"/>
      <c r="E180" s="130" t="s">
        <v>4493</v>
      </c>
      <c r="F180" s="427"/>
      <c r="G180" s="67" t="s">
        <v>5442</v>
      </c>
      <c r="H180" s="81" t="s">
        <v>5443</v>
      </c>
      <c r="I180" s="440" t="s">
        <v>71</v>
      </c>
      <c r="J180" s="441"/>
      <c r="K180" s="83"/>
    </row>
    <row r="181" spans="2:11" customFormat="1" ht="49.5">
      <c r="B181" s="130" t="s">
        <v>5444</v>
      </c>
      <c r="C181" s="530"/>
      <c r="D181" s="531"/>
      <c r="E181" s="130" t="s">
        <v>4493</v>
      </c>
      <c r="F181" s="427"/>
      <c r="G181" s="99" t="s">
        <v>5445</v>
      </c>
      <c r="H181" s="81" t="s">
        <v>5446</v>
      </c>
      <c r="I181" s="440" t="s">
        <v>71</v>
      </c>
      <c r="J181" s="441"/>
      <c r="K181" s="83"/>
    </row>
    <row r="182" spans="2:11" customFormat="1">
      <c r="B182" s="130" t="s">
        <v>5447</v>
      </c>
      <c r="C182" s="530"/>
      <c r="D182" s="531"/>
      <c r="E182" s="130" t="s">
        <v>4493</v>
      </c>
      <c r="F182" s="531" t="s">
        <v>5448</v>
      </c>
      <c r="G182" s="327" t="s">
        <v>5449</v>
      </c>
      <c r="H182" s="328" t="s">
        <v>5450</v>
      </c>
      <c r="I182" s="440" t="s">
        <v>71</v>
      </c>
      <c r="J182" s="441"/>
      <c r="K182" s="83"/>
    </row>
    <row r="183" spans="2:11" customFormat="1" ht="33">
      <c r="B183" s="130" t="s">
        <v>5451</v>
      </c>
      <c r="C183" s="530"/>
      <c r="D183" s="531"/>
      <c r="E183" s="130" t="s">
        <v>4493</v>
      </c>
      <c r="F183" s="531"/>
      <c r="G183" s="327" t="s">
        <v>5452</v>
      </c>
      <c r="H183" s="81" t="s">
        <v>5453</v>
      </c>
      <c r="I183" s="440" t="s">
        <v>71</v>
      </c>
      <c r="J183" s="441"/>
      <c r="K183" s="83"/>
    </row>
    <row r="184" spans="2:11" customFormat="1" ht="33">
      <c r="B184" s="130" t="s">
        <v>5454</v>
      </c>
      <c r="C184" s="530"/>
      <c r="D184" s="531"/>
      <c r="E184" s="130" t="s">
        <v>4493</v>
      </c>
      <c r="F184" s="531"/>
      <c r="G184" s="329" t="s">
        <v>5455</v>
      </c>
      <c r="H184" s="328" t="s">
        <v>5456</v>
      </c>
      <c r="I184" s="440" t="s">
        <v>71</v>
      </c>
      <c r="J184" s="441"/>
      <c r="K184" s="83"/>
    </row>
    <row r="185" spans="2:11" customFormat="1">
      <c r="B185" s="130" t="s">
        <v>5457</v>
      </c>
      <c r="C185" s="530"/>
      <c r="D185" s="531"/>
      <c r="E185" s="130" t="s">
        <v>4493</v>
      </c>
      <c r="F185" s="531" t="s">
        <v>5458</v>
      </c>
      <c r="G185" s="327" t="s">
        <v>5459</v>
      </c>
      <c r="H185" s="328" t="s">
        <v>5460</v>
      </c>
      <c r="I185" s="440" t="s">
        <v>71</v>
      </c>
      <c r="J185" s="441"/>
      <c r="K185" s="83"/>
    </row>
    <row r="186" spans="2:11" customFormat="1">
      <c r="B186" s="130" t="s">
        <v>5461</v>
      </c>
      <c r="C186" s="530"/>
      <c r="D186" s="531"/>
      <c r="E186" s="130" t="s">
        <v>4493</v>
      </c>
      <c r="F186" s="531"/>
      <c r="G186" s="329" t="s">
        <v>5462</v>
      </c>
      <c r="H186" s="328" t="s">
        <v>5463</v>
      </c>
      <c r="I186" s="440" t="s">
        <v>71</v>
      </c>
      <c r="J186" s="441"/>
      <c r="K186" s="83"/>
    </row>
    <row r="187" spans="2:11" customFormat="1" ht="33">
      <c r="B187" s="130" t="s">
        <v>5464</v>
      </c>
      <c r="C187" s="530"/>
      <c r="D187" s="531"/>
      <c r="E187" s="130" t="s">
        <v>4493</v>
      </c>
      <c r="F187" s="531"/>
      <c r="G187" s="329" t="s">
        <v>5442</v>
      </c>
      <c r="H187" s="328" t="s">
        <v>5465</v>
      </c>
      <c r="I187" s="440" t="s">
        <v>71</v>
      </c>
      <c r="J187" s="441"/>
      <c r="K187" s="83"/>
    </row>
    <row r="188" spans="2:11" customFormat="1">
      <c r="B188" s="130" t="s">
        <v>5466</v>
      </c>
      <c r="C188" s="530"/>
      <c r="D188" s="531"/>
      <c r="E188" s="130" t="s">
        <v>4493</v>
      </c>
      <c r="F188" s="531"/>
      <c r="G188" s="329" t="s">
        <v>5467</v>
      </c>
      <c r="H188" s="81" t="s">
        <v>5468</v>
      </c>
      <c r="I188" s="440" t="s">
        <v>71</v>
      </c>
      <c r="J188" s="441"/>
      <c r="K188" s="83"/>
    </row>
    <row r="189" spans="2:11">
      <c r="B189" s="130" t="s">
        <v>5469</v>
      </c>
      <c r="C189" s="532" t="s">
        <v>5470</v>
      </c>
      <c r="D189" s="454" t="s">
        <v>5471</v>
      </c>
      <c r="E189" s="130" t="s">
        <v>270</v>
      </c>
      <c r="F189" s="175" t="s">
        <v>5472</v>
      </c>
      <c r="G189" s="175" t="s">
        <v>5473</v>
      </c>
      <c r="H189" s="137" t="s">
        <v>5474</v>
      </c>
      <c r="I189" s="440" t="s">
        <v>71</v>
      </c>
      <c r="J189" s="441"/>
      <c r="K189" s="313"/>
    </row>
    <row r="190" spans="2:11" ht="33">
      <c r="B190" s="130" t="s">
        <v>5475</v>
      </c>
      <c r="C190" s="532"/>
      <c r="D190" s="454"/>
      <c r="E190" s="130" t="s">
        <v>270</v>
      </c>
      <c r="F190" s="533" t="s">
        <v>5476</v>
      </c>
      <c r="G190" s="174" t="s">
        <v>5477</v>
      </c>
      <c r="H190" s="137" t="s">
        <v>5478</v>
      </c>
      <c r="I190" s="440" t="s">
        <v>71</v>
      </c>
      <c r="J190" s="441"/>
      <c r="K190" s="313"/>
    </row>
    <row r="191" spans="2:11" ht="33">
      <c r="B191" s="130" t="s">
        <v>5479</v>
      </c>
      <c r="C191" s="532"/>
      <c r="D191" s="175" t="s">
        <v>5480</v>
      </c>
      <c r="E191" s="130" t="s">
        <v>270</v>
      </c>
      <c r="F191" s="534"/>
      <c r="G191" s="174" t="s">
        <v>5481</v>
      </c>
      <c r="H191" s="137" t="s">
        <v>5482</v>
      </c>
      <c r="I191" s="440" t="s">
        <v>71</v>
      </c>
      <c r="J191" s="441"/>
      <c r="K191" s="313"/>
    </row>
    <row r="192" spans="2:11" ht="33">
      <c r="B192" s="130" t="s">
        <v>5483</v>
      </c>
      <c r="C192" s="532"/>
      <c r="D192" s="175" t="s">
        <v>5484</v>
      </c>
      <c r="E192" s="130" t="s">
        <v>270</v>
      </c>
      <c r="F192" s="534"/>
      <c r="G192" s="174" t="s">
        <v>5477</v>
      </c>
      <c r="H192" s="137" t="s">
        <v>5485</v>
      </c>
      <c r="I192" s="440" t="s">
        <v>71</v>
      </c>
      <c r="J192" s="441"/>
      <c r="K192" s="313"/>
    </row>
    <row r="193" spans="2:11" ht="33">
      <c r="B193" s="130" t="s">
        <v>5486</v>
      </c>
      <c r="C193" s="532"/>
      <c r="D193" s="175" t="s">
        <v>5487</v>
      </c>
      <c r="E193" s="130" t="s">
        <v>270</v>
      </c>
      <c r="F193" s="534"/>
      <c r="G193" s="174" t="s">
        <v>5477</v>
      </c>
      <c r="H193" s="137" t="s">
        <v>5488</v>
      </c>
      <c r="I193" s="440" t="s">
        <v>71</v>
      </c>
      <c r="J193" s="441"/>
      <c r="K193" s="313"/>
    </row>
    <row r="194" spans="2:11" ht="33">
      <c r="B194" s="130" t="s">
        <v>5489</v>
      </c>
      <c r="C194" s="532"/>
      <c r="D194" s="175" t="s">
        <v>5490</v>
      </c>
      <c r="E194" s="130" t="s">
        <v>270</v>
      </c>
      <c r="F194" s="534"/>
      <c r="G194" s="174" t="s">
        <v>5477</v>
      </c>
      <c r="H194" s="137" t="s">
        <v>5491</v>
      </c>
      <c r="I194" s="440" t="s">
        <v>71</v>
      </c>
      <c r="J194" s="441"/>
      <c r="K194" s="313"/>
    </row>
    <row r="195" spans="2:11" ht="33">
      <c r="B195" s="130" t="s">
        <v>5492</v>
      </c>
      <c r="C195" s="532"/>
      <c r="D195" s="175" t="s">
        <v>5493</v>
      </c>
      <c r="E195" s="130" t="s">
        <v>270</v>
      </c>
      <c r="F195" s="534"/>
      <c r="G195" s="174" t="s">
        <v>5477</v>
      </c>
      <c r="H195" s="137" t="s">
        <v>5494</v>
      </c>
      <c r="I195" s="440" t="s">
        <v>71</v>
      </c>
      <c r="J195" s="441"/>
      <c r="K195" s="313"/>
    </row>
    <row r="196" spans="2:11" ht="33">
      <c r="B196" s="130" t="s">
        <v>5495</v>
      </c>
      <c r="C196" s="532"/>
      <c r="D196" s="175" t="s">
        <v>5496</v>
      </c>
      <c r="E196" s="130" t="s">
        <v>270</v>
      </c>
      <c r="F196" s="534"/>
      <c r="G196" s="174" t="s">
        <v>5477</v>
      </c>
      <c r="H196" s="137" t="s">
        <v>5497</v>
      </c>
      <c r="I196" s="440" t="s">
        <v>71</v>
      </c>
      <c r="J196" s="441"/>
      <c r="K196" s="313"/>
    </row>
    <row r="197" spans="2:11" ht="33">
      <c r="B197" s="130" t="s">
        <v>5498</v>
      </c>
      <c r="C197" s="532"/>
      <c r="D197" s="175" t="s">
        <v>5499</v>
      </c>
      <c r="E197" s="130" t="s">
        <v>270</v>
      </c>
      <c r="F197" s="534"/>
      <c r="G197" s="174" t="s">
        <v>5477</v>
      </c>
      <c r="H197" s="137" t="s">
        <v>5500</v>
      </c>
      <c r="I197" s="440" t="s">
        <v>71</v>
      </c>
      <c r="J197" s="441"/>
      <c r="K197" s="313"/>
    </row>
    <row r="198" spans="2:11" ht="33">
      <c r="B198" s="130" t="s">
        <v>5501</v>
      </c>
      <c r="C198" s="532"/>
      <c r="D198" s="175" t="s">
        <v>5502</v>
      </c>
      <c r="E198" s="130" t="s">
        <v>270</v>
      </c>
      <c r="F198" s="534"/>
      <c r="G198" s="174" t="s">
        <v>5477</v>
      </c>
      <c r="H198" s="137" t="s">
        <v>5503</v>
      </c>
      <c r="I198" s="440" t="s">
        <v>71</v>
      </c>
      <c r="J198" s="441"/>
      <c r="K198" s="313"/>
    </row>
    <row r="199" spans="2:11" ht="33">
      <c r="B199" s="130" t="s">
        <v>5504</v>
      </c>
      <c r="C199" s="532"/>
      <c r="D199" s="175" t="s">
        <v>5505</v>
      </c>
      <c r="E199" s="130" t="s">
        <v>270</v>
      </c>
      <c r="F199" s="534"/>
      <c r="G199" s="174" t="s">
        <v>5477</v>
      </c>
      <c r="H199" s="137" t="s">
        <v>5506</v>
      </c>
      <c r="I199" s="440" t="s">
        <v>71</v>
      </c>
      <c r="J199" s="441"/>
      <c r="K199" s="313"/>
    </row>
    <row r="200" spans="2:11" ht="33">
      <c r="B200" s="130" t="s">
        <v>5507</v>
      </c>
      <c r="C200" s="532"/>
      <c r="D200" s="175" t="s">
        <v>5508</v>
      </c>
      <c r="E200" s="130" t="s">
        <v>270</v>
      </c>
      <c r="F200" s="535"/>
      <c r="G200" s="174" t="s">
        <v>5477</v>
      </c>
      <c r="H200" s="137" t="s">
        <v>5509</v>
      </c>
      <c r="I200" s="440" t="s">
        <v>71</v>
      </c>
      <c r="J200" s="441"/>
      <c r="K200" s="313"/>
    </row>
    <row r="201" spans="2:11" ht="33">
      <c r="B201" s="130" t="s">
        <v>5510</v>
      </c>
      <c r="C201" s="532"/>
      <c r="D201" s="454" t="s">
        <v>5511</v>
      </c>
      <c r="E201" s="130" t="s">
        <v>270</v>
      </c>
      <c r="F201" s="174" t="s">
        <v>5512</v>
      </c>
      <c r="G201" s="174" t="s">
        <v>5477</v>
      </c>
      <c r="H201" s="137" t="s">
        <v>5513</v>
      </c>
      <c r="I201" s="440" t="s">
        <v>71</v>
      </c>
      <c r="J201" s="441"/>
      <c r="K201" s="313"/>
    </row>
    <row r="202" spans="2:11" ht="33">
      <c r="B202" s="130" t="s">
        <v>5514</v>
      </c>
      <c r="C202" s="532"/>
      <c r="D202" s="454"/>
      <c r="E202" s="130" t="s">
        <v>270</v>
      </c>
      <c r="F202" s="174" t="s">
        <v>5515</v>
      </c>
      <c r="G202" s="174" t="s">
        <v>5477</v>
      </c>
      <c r="H202" s="137" t="s">
        <v>5516</v>
      </c>
      <c r="I202" s="440" t="s">
        <v>71</v>
      </c>
      <c r="J202" s="441"/>
      <c r="K202" s="313"/>
    </row>
    <row r="203" spans="2:11" ht="49.5">
      <c r="B203" s="130" t="s">
        <v>5517</v>
      </c>
      <c r="C203" s="532"/>
      <c r="D203" s="454" t="s">
        <v>5518</v>
      </c>
      <c r="E203" s="130" t="s">
        <v>270</v>
      </c>
      <c r="F203" s="174" t="s">
        <v>5519</v>
      </c>
      <c r="G203" s="174" t="s">
        <v>5477</v>
      </c>
      <c r="H203" s="137" t="s">
        <v>5520</v>
      </c>
      <c r="I203" s="440" t="s">
        <v>71</v>
      </c>
      <c r="J203" s="441"/>
      <c r="K203" s="313"/>
    </row>
    <row r="204" spans="2:11" ht="33">
      <c r="B204" s="130" t="s">
        <v>5521</v>
      </c>
      <c r="C204" s="532"/>
      <c r="D204" s="454"/>
      <c r="E204" s="130" t="s">
        <v>270</v>
      </c>
      <c r="F204" s="174" t="s">
        <v>5522</v>
      </c>
      <c r="G204" s="174" t="s">
        <v>5477</v>
      </c>
      <c r="H204" s="137" t="s">
        <v>5523</v>
      </c>
      <c r="I204" s="440" t="s">
        <v>71</v>
      </c>
      <c r="J204" s="441"/>
      <c r="K204" s="313"/>
    </row>
    <row r="205" spans="2:11" ht="49.5">
      <c r="B205" s="130" t="s">
        <v>5524</v>
      </c>
      <c r="C205" s="532"/>
      <c r="D205" s="454" t="s">
        <v>5525</v>
      </c>
      <c r="E205" s="130" t="s">
        <v>270</v>
      </c>
      <c r="F205" s="174" t="s">
        <v>5519</v>
      </c>
      <c r="G205" s="174" t="s">
        <v>5477</v>
      </c>
      <c r="H205" s="137" t="s">
        <v>5526</v>
      </c>
      <c r="I205" s="440" t="s">
        <v>71</v>
      </c>
      <c r="J205" s="441"/>
      <c r="K205" s="313"/>
    </row>
    <row r="206" spans="2:11" ht="33">
      <c r="B206" s="130" t="s">
        <v>5527</v>
      </c>
      <c r="C206" s="532"/>
      <c r="D206" s="454"/>
      <c r="E206" s="130" t="s">
        <v>270</v>
      </c>
      <c r="F206" s="174" t="s">
        <v>5522</v>
      </c>
      <c r="G206" s="174" t="s">
        <v>5477</v>
      </c>
      <c r="H206" s="137" t="s">
        <v>5523</v>
      </c>
      <c r="I206" s="440" t="s">
        <v>71</v>
      </c>
      <c r="J206" s="441"/>
      <c r="K206" s="313"/>
    </row>
    <row r="207" spans="2:11" ht="33">
      <c r="B207" s="130" t="s">
        <v>5528</v>
      </c>
      <c r="C207" s="532"/>
      <c r="D207" s="454" t="s">
        <v>5529</v>
      </c>
      <c r="E207" s="130" t="s">
        <v>270</v>
      </c>
      <c r="F207" s="174" t="s">
        <v>5530</v>
      </c>
      <c r="G207" s="174" t="s">
        <v>5477</v>
      </c>
      <c r="H207" s="326" t="s">
        <v>5531</v>
      </c>
      <c r="I207" s="440" t="s">
        <v>71</v>
      </c>
      <c r="J207" s="441"/>
      <c r="K207" s="313"/>
    </row>
    <row r="208" spans="2:11" ht="33">
      <c r="B208" s="130" t="s">
        <v>5532</v>
      </c>
      <c r="C208" s="532"/>
      <c r="D208" s="454"/>
      <c r="E208" s="130" t="s">
        <v>270</v>
      </c>
      <c r="F208" s="174" t="s">
        <v>5533</v>
      </c>
      <c r="G208" s="174" t="s">
        <v>5477</v>
      </c>
      <c r="H208" s="137" t="s">
        <v>5534</v>
      </c>
      <c r="I208" s="440" t="s">
        <v>71</v>
      </c>
      <c r="J208" s="441"/>
      <c r="K208" s="313"/>
    </row>
    <row r="209" spans="2:11" ht="33">
      <c r="B209" s="130" t="s">
        <v>5535</v>
      </c>
      <c r="C209" s="532"/>
      <c r="D209" s="454" t="s">
        <v>5536</v>
      </c>
      <c r="E209" s="130" t="s">
        <v>270</v>
      </c>
      <c r="F209" s="174" t="s">
        <v>5537</v>
      </c>
      <c r="G209" s="174" t="s">
        <v>5477</v>
      </c>
      <c r="H209" s="326" t="s">
        <v>5538</v>
      </c>
      <c r="I209" s="440" t="s">
        <v>71</v>
      </c>
      <c r="J209" s="441"/>
      <c r="K209" s="313"/>
    </row>
    <row r="210" spans="2:11" ht="33">
      <c r="B210" s="130" t="s">
        <v>5539</v>
      </c>
      <c r="C210" s="532"/>
      <c r="D210" s="454"/>
      <c r="E210" s="130" t="s">
        <v>270</v>
      </c>
      <c r="F210" s="174" t="s">
        <v>5540</v>
      </c>
      <c r="G210" s="174" t="s">
        <v>5477</v>
      </c>
      <c r="H210" s="326" t="s">
        <v>5541</v>
      </c>
      <c r="I210" s="440" t="s">
        <v>71</v>
      </c>
      <c r="J210" s="441"/>
      <c r="K210" s="313"/>
    </row>
    <row r="211" spans="2:11" ht="33">
      <c r="B211" s="130" t="s">
        <v>5542</v>
      </c>
      <c r="C211" s="532"/>
      <c r="D211" s="454" t="s">
        <v>5543</v>
      </c>
      <c r="E211" s="130" t="s">
        <v>270</v>
      </c>
      <c r="F211" s="174" t="s">
        <v>5544</v>
      </c>
      <c r="G211" s="174" t="s">
        <v>5477</v>
      </c>
      <c r="H211" s="137" t="s">
        <v>5545</v>
      </c>
      <c r="I211" s="440" t="s">
        <v>71</v>
      </c>
      <c r="J211" s="441"/>
      <c r="K211" s="313"/>
    </row>
    <row r="212" spans="2:11" ht="33">
      <c r="B212" s="130" t="s">
        <v>5546</v>
      </c>
      <c r="C212" s="532"/>
      <c r="D212" s="454"/>
      <c r="E212" s="130" t="s">
        <v>270</v>
      </c>
      <c r="F212" s="174" t="s">
        <v>5547</v>
      </c>
      <c r="G212" s="174" t="s">
        <v>5477</v>
      </c>
      <c r="H212" s="137" t="s">
        <v>5548</v>
      </c>
      <c r="I212" s="440" t="s">
        <v>71</v>
      </c>
      <c r="J212" s="441"/>
      <c r="K212" s="313"/>
    </row>
    <row r="213" spans="2:11" ht="33">
      <c r="B213" s="130" t="s">
        <v>5549</v>
      </c>
      <c r="C213" s="532"/>
      <c r="D213" s="454" t="s">
        <v>5550</v>
      </c>
      <c r="E213" s="130" t="s">
        <v>270</v>
      </c>
      <c r="F213" s="174" t="s">
        <v>5551</v>
      </c>
      <c r="G213" s="174" t="s">
        <v>5477</v>
      </c>
      <c r="H213" s="137" t="s">
        <v>5552</v>
      </c>
      <c r="I213" s="440" t="s">
        <v>71</v>
      </c>
      <c r="J213" s="441"/>
      <c r="K213" s="313"/>
    </row>
    <row r="214" spans="2:11" ht="33">
      <c r="B214" s="130" t="s">
        <v>5553</v>
      </c>
      <c r="C214" s="532"/>
      <c r="D214" s="454"/>
      <c r="E214" s="130" t="s">
        <v>270</v>
      </c>
      <c r="F214" s="174" t="s">
        <v>5554</v>
      </c>
      <c r="G214" s="174" t="s">
        <v>5477</v>
      </c>
      <c r="H214" s="137" t="s">
        <v>5555</v>
      </c>
      <c r="I214" s="440" t="s">
        <v>71</v>
      </c>
      <c r="J214" s="441"/>
      <c r="K214" s="313"/>
    </row>
    <row r="215" spans="2:11" ht="33">
      <c r="B215" s="130" t="s">
        <v>5556</v>
      </c>
      <c r="C215" s="532"/>
      <c r="D215" s="454" t="s">
        <v>1044</v>
      </c>
      <c r="E215" s="130" t="s">
        <v>270</v>
      </c>
      <c r="F215" s="174" t="s">
        <v>5557</v>
      </c>
      <c r="G215" s="174" t="s">
        <v>5477</v>
      </c>
      <c r="H215" s="137" t="s">
        <v>5558</v>
      </c>
      <c r="I215" s="440" t="s">
        <v>71</v>
      </c>
      <c r="J215" s="441"/>
      <c r="K215" s="313"/>
    </row>
    <row r="216" spans="2:11" ht="33">
      <c r="B216" s="130"/>
      <c r="C216" s="532"/>
      <c r="D216" s="454"/>
      <c r="E216" s="130" t="s">
        <v>270</v>
      </c>
      <c r="F216" s="174" t="s">
        <v>5559</v>
      </c>
      <c r="G216" s="174" t="s">
        <v>5477</v>
      </c>
      <c r="H216" s="137" t="s">
        <v>5560</v>
      </c>
      <c r="I216" s="440" t="s">
        <v>71</v>
      </c>
      <c r="J216" s="441"/>
      <c r="K216" s="313"/>
    </row>
    <row r="217" spans="2:11" ht="33">
      <c r="B217" s="130"/>
      <c r="C217" s="532"/>
      <c r="D217" s="454"/>
      <c r="E217" s="130" t="s">
        <v>270</v>
      </c>
      <c r="F217" s="174" t="s">
        <v>5561</v>
      </c>
      <c r="G217" s="174" t="s">
        <v>5477</v>
      </c>
      <c r="H217" s="137" t="s">
        <v>5562</v>
      </c>
      <c r="I217" s="440" t="s">
        <v>71</v>
      </c>
      <c r="J217" s="441"/>
      <c r="K217" s="313"/>
    </row>
    <row r="218" spans="2:11" ht="33">
      <c r="B218" s="130" t="s">
        <v>5563</v>
      </c>
      <c r="C218" s="532"/>
      <c r="D218" s="454" t="s">
        <v>5564</v>
      </c>
      <c r="E218" s="130" t="s">
        <v>270</v>
      </c>
      <c r="F218" s="174" t="s">
        <v>5565</v>
      </c>
      <c r="G218" s="174" t="s">
        <v>5477</v>
      </c>
      <c r="H218" s="137" t="s">
        <v>5566</v>
      </c>
      <c r="I218" s="440" t="s">
        <v>71</v>
      </c>
      <c r="J218" s="441"/>
      <c r="K218" s="313"/>
    </row>
    <row r="219" spans="2:11" ht="33">
      <c r="B219" s="130" t="s">
        <v>5567</v>
      </c>
      <c r="C219" s="532"/>
      <c r="D219" s="454"/>
      <c r="E219" s="130" t="s">
        <v>270</v>
      </c>
      <c r="F219" s="174" t="s">
        <v>5568</v>
      </c>
      <c r="G219" s="174" t="s">
        <v>5477</v>
      </c>
      <c r="H219" s="137" t="s">
        <v>5569</v>
      </c>
      <c r="I219" s="440" t="s">
        <v>71</v>
      </c>
      <c r="J219" s="441"/>
      <c r="K219" s="313"/>
    </row>
    <row r="220" spans="2:11" ht="33">
      <c r="B220" s="130" t="s">
        <v>5570</v>
      </c>
      <c r="C220" s="532"/>
      <c r="D220" s="460" t="s">
        <v>5571</v>
      </c>
      <c r="E220" s="130" t="s">
        <v>5572</v>
      </c>
      <c r="F220" s="178" t="s">
        <v>5573</v>
      </c>
      <c r="G220" s="178" t="s">
        <v>5477</v>
      </c>
      <c r="H220" s="181" t="s">
        <v>5574</v>
      </c>
      <c r="I220" s="440" t="s">
        <v>71</v>
      </c>
      <c r="J220" s="441"/>
      <c r="K220" s="330"/>
    </row>
    <row r="221" spans="2:11" ht="33">
      <c r="B221" s="130" t="s">
        <v>5575</v>
      </c>
      <c r="C221" s="532"/>
      <c r="D221" s="460"/>
      <c r="E221" s="130" t="s">
        <v>5572</v>
      </c>
      <c r="F221" s="178" t="s">
        <v>5576</v>
      </c>
      <c r="G221" s="178" t="s">
        <v>5477</v>
      </c>
      <c r="H221" s="181" t="s">
        <v>5577</v>
      </c>
      <c r="I221" s="440" t="s">
        <v>71</v>
      </c>
      <c r="J221" s="441"/>
      <c r="K221" s="314"/>
    </row>
    <row r="222" spans="2:11" ht="33">
      <c r="B222" s="130" t="s">
        <v>5578</v>
      </c>
      <c r="C222" s="532"/>
      <c r="D222" s="454" t="s">
        <v>5579</v>
      </c>
      <c r="E222" s="130" t="s">
        <v>5572</v>
      </c>
      <c r="F222" s="174" t="s">
        <v>5580</v>
      </c>
      <c r="G222" s="175" t="s">
        <v>5473</v>
      </c>
      <c r="H222" s="137" t="s">
        <v>5569</v>
      </c>
      <c r="I222" s="440" t="s">
        <v>71</v>
      </c>
      <c r="J222" s="441"/>
      <c r="K222" s="313"/>
    </row>
    <row r="223" spans="2:11" ht="49.5">
      <c r="B223" s="130" t="s">
        <v>5581</v>
      </c>
      <c r="C223" s="532"/>
      <c r="D223" s="454"/>
      <c r="E223" s="130" t="s">
        <v>5572</v>
      </c>
      <c r="F223" s="174" t="s">
        <v>5582</v>
      </c>
      <c r="G223" s="175" t="s">
        <v>5473</v>
      </c>
      <c r="H223" s="137" t="s">
        <v>5583</v>
      </c>
      <c r="I223" s="440" t="s">
        <v>71</v>
      </c>
      <c r="J223" s="441"/>
      <c r="K223" s="313"/>
    </row>
    <row r="224" spans="2:11" ht="33">
      <c r="B224" s="130" t="s">
        <v>5584</v>
      </c>
      <c r="C224" s="532"/>
      <c r="D224" s="455" t="s">
        <v>5585</v>
      </c>
      <c r="E224" s="130" t="s">
        <v>5572</v>
      </c>
      <c r="F224" s="174" t="s">
        <v>5586</v>
      </c>
      <c r="G224" s="174" t="s">
        <v>5477</v>
      </c>
      <c r="H224" s="137" t="s">
        <v>5569</v>
      </c>
      <c r="I224" s="440" t="s">
        <v>71</v>
      </c>
      <c r="J224" s="441"/>
      <c r="K224" s="313"/>
    </row>
    <row r="225" spans="2:11" ht="66">
      <c r="B225" s="130" t="s">
        <v>5587</v>
      </c>
      <c r="C225" s="532"/>
      <c r="D225" s="454"/>
      <c r="E225" s="130" t="s">
        <v>5572</v>
      </c>
      <c r="F225" s="174" t="s">
        <v>5588</v>
      </c>
      <c r="G225" s="174" t="s">
        <v>5477</v>
      </c>
      <c r="H225" s="137" t="s">
        <v>5589</v>
      </c>
      <c r="I225" s="440" t="s">
        <v>71</v>
      </c>
      <c r="J225" s="441"/>
      <c r="K225" s="313"/>
    </row>
    <row r="226" spans="2:11" ht="33">
      <c r="B226" s="130" t="s">
        <v>5590</v>
      </c>
      <c r="C226" s="532"/>
      <c r="D226" s="454" t="s">
        <v>5591</v>
      </c>
      <c r="E226" s="130" t="s">
        <v>5572</v>
      </c>
      <c r="F226" s="174" t="s">
        <v>5592</v>
      </c>
      <c r="G226" s="174" t="s">
        <v>5477</v>
      </c>
      <c r="H226" s="137" t="s">
        <v>5569</v>
      </c>
      <c r="I226" s="440" t="s">
        <v>71</v>
      </c>
      <c r="J226" s="441"/>
      <c r="K226" s="313"/>
    </row>
    <row r="227" spans="2:11" ht="33">
      <c r="B227" s="130" t="s">
        <v>5593</v>
      </c>
      <c r="C227" s="532"/>
      <c r="D227" s="454"/>
      <c r="E227" s="130" t="s">
        <v>5572</v>
      </c>
      <c r="F227" s="455" t="s">
        <v>5594</v>
      </c>
      <c r="G227" s="175" t="s">
        <v>5586</v>
      </c>
      <c r="H227" s="137" t="s">
        <v>5595</v>
      </c>
      <c r="I227" s="440" t="s">
        <v>71</v>
      </c>
      <c r="J227" s="441"/>
      <c r="K227" s="313"/>
    </row>
    <row r="228" spans="2:11" ht="49.5">
      <c r="B228" s="130" t="s">
        <v>5596</v>
      </c>
      <c r="C228" s="532"/>
      <c r="D228" s="454"/>
      <c r="E228" s="130" t="s">
        <v>5572</v>
      </c>
      <c r="F228" s="455"/>
      <c r="G228" s="175" t="s">
        <v>5588</v>
      </c>
      <c r="H228" s="137" t="s">
        <v>5597</v>
      </c>
      <c r="I228" s="440" t="s">
        <v>71</v>
      </c>
      <c r="J228" s="441"/>
      <c r="K228" s="313"/>
    </row>
    <row r="229" spans="2:11" ht="49.5">
      <c r="B229" s="130" t="s">
        <v>5598</v>
      </c>
      <c r="C229" s="532"/>
      <c r="D229" s="454" t="s">
        <v>5599</v>
      </c>
      <c r="E229" s="130" t="s">
        <v>5572</v>
      </c>
      <c r="F229" s="174" t="s">
        <v>5600</v>
      </c>
      <c r="G229" s="175" t="s">
        <v>5473</v>
      </c>
      <c r="H229" s="137" t="s">
        <v>5601</v>
      </c>
      <c r="I229" s="440" t="s">
        <v>71</v>
      </c>
      <c r="J229" s="441"/>
      <c r="K229" s="313"/>
    </row>
    <row r="230" spans="2:11" ht="33">
      <c r="B230" s="130" t="s">
        <v>5602</v>
      </c>
      <c r="C230" s="532"/>
      <c r="D230" s="454"/>
      <c r="E230" s="130" t="s">
        <v>5572</v>
      </c>
      <c r="F230" s="174" t="s">
        <v>5603</v>
      </c>
      <c r="G230" s="175" t="s">
        <v>5473</v>
      </c>
      <c r="H230" s="137" t="s">
        <v>5604</v>
      </c>
      <c r="I230" s="440" t="s">
        <v>71</v>
      </c>
      <c r="J230" s="441"/>
      <c r="K230" s="313"/>
    </row>
    <row r="231" spans="2:11" ht="33">
      <c r="B231" s="130" t="s">
        <v>5605</v>
      </c>
      <c r="C231" s="532"/>
      <c r="D231" s="454" t="s">
        <v>5606</v>
      </c>
      <c r="E231" s="130" t="s">
        <v>5572</v>
      </c>
      <c r="F231" s="174" t="s">
        <v>5607</v>
      </c>
      <c r="G231" s="175" t="s">
        <v>5473</v>
      </c>
      <c r="H231" s="137" t="s">
        <v>5608</v>
      </c>
      <c r="I231" s="440" t="s">
        <v>71</v>
      </c>
      <c r="J231" s="441"/>
      <c r="K231" s="313"/>
    </row>
    <row r="232" spans="2:11" ht="82.5">
      <c r="B232" s="130" t="s">
        <v>5609</v>
      </c>
      <c r="C232" s="532"/>
      <c r="D232" s="454"/>
      <c r="E232" s="130" t="s">
        <v>5572</v>
      </c>
      <c r="F232" s="174" t="s">
        <v>5610</v>
      </c>
      <c r="G232" s="175" t="s">
        <v>5473</v>
      </c>
      <c r="H232" s="137" t="s">
        <v>5611</v>
      </c>
      <c r="I232" s="440" t="s">
        <v>71</v>
      </c>
      <c r="J232" s="441"/>
      <c r="K232" s="313"/>
    </row>
    <row r="233" spans="2:11" ht="33">
      <c r="B233" s="130" t="s">
        <v>5612</v>
      </c>
      <c r="C233" s="532"/>
      <c r="D233" s="454" t="s">
        <v>5613</v>
      </c>
      <c r="E233" s="130" t="s">
        <v>5572</v>
      </c>
      <c r="F233" s="174" t="s">
        <v>5614</v>
      </c>
      <c r="G233" s="174" t="s">
        <v>5477</v>
      </c>
      <c r="H233" s="137" t="s">
        <v>5615</v>
      </c>
      <c r="I233" s="440" t="s">
        <v>71</v>
      </c>
      <c r="J233" s="441"/>
      <c r="K233" s="313"/>
    </row>
    <row r="234" spans="2:11" ht="33">
      <c r="B234" s="130" t="s">
        <v>5616</v>
      </c>
      <c r="C234" s="532"/>
      <c r="D234" s="454"/>
      <c r="E234" s="130" t="s">
        <v>5572</v>
      </c>
      <c r="F234" s="174" t="s">
        <v>5617</v>
      </c>
      <c r="G234" s="174" t="s">
        <v>5477</v>
      </c>
      <c r="H234" s="137" t="s">
        <v>5618</v>
      </c>
      <c r="I234" s="440" t="s">
        <v>71</v>
      </c>
      <c r="J234" s="441"/>
      <c r="K234" s="313"/>
    </row>
    <row r="235" spans="2:11">
      <c r="B235" s="130" t="s">
        <v>5619</v>
      </c>
      <c r="C235" s="532"/>
      <c r="D235" s="454" t="s">
        <v>5620</v>
      </c>
      <c r="E235" s="130" t="s">
        <v>5572</v>
      </c>
      <c r="F235" s="455" t="s">
        <v>5621</v>
      </c>
      <c r="G235" s="175" t="s">
        <v>5622</v>
      </c>
      <c r="H235" s="137" t="s">
        <v>5623</v>
      </c>
      <c r="I235" s="440" t="s">
        <v>71</v>
      </c>
      <c r="J235" s="441"/>
      <c r="K235" s="313"/>
    </row>
    <row r="236" spans="2:11">
      <c r="B236" s="130" t="s">
        <v>5624</v>
      </c>
      <c r="C236" s="532"/>
      <c r="D236" s="454"/>
      <c r="E236" s="130" t="s">
        <v>5572</v>
      </c>
      <c r="F236" s="455"/>
      <c r="G236" s="174" t="s">
        <v>5625</v>
      </c>
      <c r="H236" s="137" t="s">
        <v>5626</v>
      </c>
      <c r="I236" s="440" t="s">
        <v>71</v>
      </c>
      <c r="J236" s="441"/>
      <c r="K236" s="313"/>
    </row>
    <row r="237" spans="2:11" ht="32.25" customHeight="1">
      <c r="B237" s="130" t="s">
        <v>5627</v>
      </c>
      <c r="C237" s="532"/>
      <c r="D237" s="180" t="s">
        <v>5628</v>
      </c>
      <c r="E237" s="130" t="s">
        <v>5572</v>
      </c>
      <c r="F237" s="536" t="s">
        <v>5629</v>
      </c>
      <c r="G237" s="537"/>
      <c r="H237" s="181" t="s">
        <v>5630</v>
      </c>
      <c r="I237" s="440" t="s">
        <v>71</v>
      </c>
      <c r="J237" s="441"/>
      <c r="K237" s="314"/>
    </row>
    <row r="238" spans="2:11" ht="33">
      <c r="B238" s="130" t="s">
        <v>5631</v>
      </c>
      <c r="C238" s="532"/>
      <c r="D238" s="175" t="s">
        <v>5632</v>
      </c>
      <c r="E238" s="130" t="s">
        <v>5572</v>
      </c>
      <c r="F238" s="536" t="s">
        <v>5629</v>
      </c>
      <c r="G238" s="537"/>
      <c r="H238" s="137" t="s">
        <v>5633</v>
      </c>
      <c r="I238" s="440" t="s">
        <v>71</v>
      </c>
      <c r="J238" s="441"/>
      <c r="K238" s="313"/>
    </row>
    <row r="239" spans="2:11">
      <c r="B239" s="130" t="s">
        <v>5634</v>
      </c>
      <c r="C239" s="532"/>
      <c r="D239" s="454" t="s">
        <v>5635</v>
      </c>
      <c r="E239" s="130" t="s">
        <v>5572</v>
      </c>
      <c r="F239" s="175" t="s">
        <v>5636</v>
      </c>
      <c r="G239" s="175" t="s">
        <v>5473</v>
      </c>
      <c r="H239" s="137" t="s">
        <v>5637</v>
      </c>
      <c r="I239" s="440" t="s">
        <v>71</v>
      </c>
      <c r="J239" s="441"/>
      <c r="K239" s="313"/>
    </row>
    <row r="240" spans="2:11">
      <c r="B240" s="130" t="s">
        <v>5638</v>
      </c>
      <c r="C240" s="532"/>
      <c r="D240" s="454"/>
      <c r="E240" s="130" t="s">
        <v>5572</v>
      </c>
      <c r="F240" s="175" t="s">
        <v>5639</v>
      </c>
      <c r="G240" s="175" t="s">
        <v>5473</v>
      </c>
      <c r="H240" s="137" t="s">
        <v>5640</v>
      </c>
      <c r="I240" s="440" t="s">
        <v>71</v>
      </c>
      <c r="J240" s="441"/>
      <c r="K240" s="313"/>
    </row>
    <row r="241" spans="2:11" ht="33">
      <c r="B241" s="130" t="s">
        <v>5641</v>
      </c>
      <c r="C241" s="532"/>
      <c r="D241" s="175" t="s">
        <v>5642</v>
      </c>
      <c r="E241" s="130" t="s">
        <v>5572</v>
      </c>
      <c r="F241" s="536" t="s">
        <v>5629</v>
      </c>
      <c r="G241" s="537"/>
      <c r="H241" s="137" t="s">
        <v>5643</v>
      </c>
      <c r="I241" s="440" t="s">
        <v>71</v>
      </c>
      <c r="J241" s="441"/>
      <c r="K241" s="313"/>
    </row>
    <row r="242" spans="2:11">
      <c r="B242" s="130" t="s">
        <v>5644</v>
      </c>
      <c r="C242" s="532"/>
      <c r="D242" s="175" t="s">
        <v>5645</v>
      </c>
      <c r="E242" s="130" t="s">
        <v>5572</v>
      </c>
      <c r="F242" s="536" t="s">
        <v>5629</v>
      </c>
      <c r="G242" s="537"/>
      <c r="H242" s="137" t="s">
        <v>5646</v>
      </c>
      <c r="I242" s="440" t="s">
        <v>71</v>
      </c>
      <c r="J242" s="441"/>
      <c r="K242" s="313"/>
    </row>
    <row r="243" spans="2:11">
      <c r="B243" s="130" t="s">
        <v>5647</v>
      </c>
      <c r="C243" s="532"/>
      <c r="D243" s="175" t="s">
        <v>5648</v>
      </c>
      <c r="E243" s="130" t="s">
        <v>5572</v>
      </c>
      <c r="F243" s="536" t="s">
        <v>5629</v>
      </c>
      <c r="G243" s="537"/>
      <c r="H243" s="137" t="s">
        <v>5649</v>
      </c>
      <c r="I243" s="440" t="s">
        <v>71</v>
      </c>
      <c r="J243" s="441"/>
      <c r="K243" s="313"/>
    </row>
    <row r="244" spans="2:11" ht="33">
      <c r="B244" s="130" t="s">
        <v>5650</v>
      </c>
      <c r="C244" s="532" t="s">
        <v>5651</v>
      </c>
      <c r="D244" s="174" t="s">
        <v>5652</v>
      </c>
      <c r="E244" s="130" t="s">
        <v>5572</v>
      </c>
      <c r="F244" s="538" t="s">
        <v>5653</v>
      </c>
      <c r="G244" s="539"/>
      <c r="H244" s="137" t="s">
        <v>5654</v>
      </c>
      <c r="I244" s="440" t="s">
        <v>71</v>
      </c>
      <c r="J244" s="441"/>
      <c r="K244" s="313"/>
    </row>
    <row r="245" spans="2:11" ht="33">
      <c r="B245" s="130" t="s">
        <v>5655</v>
      </c>
      <c r="C245" s="532"/>
      <c r="D245" s="174" t="s">
        <v>5656</v>
      </c>
      <c r="E245" s="130" t="s">
        <v>5572</v>
      </c>
      <c r="F245" s="540"/>
      <c r="G245" s="541"/>
      <c r="H245" s="137" t="s">
        <v>5657</v>
      </c>
      <c r="I245" s="440" t="s">
        <v>71</v>
      </c>
      <c r="J245" s="441"/>
      <c r="K245" s="313"/>
    </row>
    <row r="246" spans="2:11" ht="33">
      <c r="B246" s="130" t="s">
        <v>5658</v>
      </c>
      <c r="C246" s="532"/>
      <c r="D246" s="174" t="s">
        <v>5659</v>
      </c>
      <c r="E246" s="130" t="s">
        <v>5572</v>
      </c>
      <c r="F246" s="542"/>
      <c r="G246" s="543"/>
      <c r="H246" s="137" t="s">
        <v>5660</v>
      </c>
      <c r="I246" s="440" t="s">
        <v>71</v>
      </c>
      <c r="J246" s="441"/>
      <c r="K246" s="313"/>
    </row>
    <row r="247" spans="2:11" ht="33">
      <c r="B247" s="130" t="s">
        <v>5661</v>
      </c>
      <c r="C247" s="532"/>
      <c r="D247" s="174" t="s">
        <v>5652</v>
      </c>
      <c r="E247" s="130" t="s">
        <v>5572</v>
      </c>
      <c r="F247" s="454" t="s">
        <v>5662</v>
      </c>
      <c r="G247" s="174" t="s">
        <v>5663</v>
      </c>
      <c r="H247" s="137" t="s">
        <v>5664</v>
      </c>
      <c r="I247" s="440" t="s">
        <v>71</v>
      </c>
      <c r="J247" s="441"/>
      <c r="K247" s="313"/>
    </row>
    <row r="248" spans="2:11" ht="33">
      <c r="B248" s="130" t="s">
        <v>5665</v>
      </c>
      <c r="C248" s="532"/>
      <c r="D248" s="174" t="s">
        <v>5656</v>
      </c>
      <c r="E248" s="130" t="s">
        <v>5572</v>
      </c>
      <c r="F248" s="454"/>
      <c r="G248" s="175" t="s">
        <v>5666</v>
      </c>
      <c r="H248" s="137" t="s">
        <v>5667</v>
      </c>
      <c r="I248" s="440" t="s">
        <v>71</v>
      </c>
      <c r="J248" s="441"/>
      <c r="K248" s="313"/>
    </row>
    <row r="249" spans="2:11" ht="49.5" customHeight="1">
      <c r="B249" s="130" t="s">
        <v>5668</v>
      </c>
      <c r="C249" s="532"/>
      <c r="D249" s="455" t="s">
        <v>5669</v>
      </c>
      <c r="E249" s="130" t="s">
        <v>109</v>
      </c>
      <c r="F249" s="454"/>
      <c r="G249" s="175" t="s">
        <v>5670</v>
      </c>
      <c r="H249" s="137" t="s">
        <v>5671</v>
      </c>
      <c r="I249" s="440" t="s">
        <v>71</v>
      </c>
      <c r="J249" s="441"/>
      <c r="K249" s="313"/>
    </row>
    <row r="250" spans="2:11" ht="49.5">
      <c r="B250" s="130" t="s">
        <v>5672</v>
      </c>
      <c r="C250" s="532"/>
      <c r="D250" s="455"/>
      <c r="E250" s="130" t="s">
        <v>109</v>
      </c>
      <c r="F250" s="454"/>
      <c r="G250" s="175" t="s">
        <v>5673</v>
      </c>
      <c r="H250" s="137" t="s">
        <v>5674</v>
      </c>
      <c r="I250" s="440" t="s">
        <v>71</v>
      </c>
      <c r="J250" s="441"/>
      <c r="K250" s="313"/>
    </row>
    <row r="251" spans="2:11">
      <c r="B251" s="130" t="s">
        <v>5675</v>
      </c>
      <c r="C251" s="532"/>
      <c r="D251" s="175" t="s">
        <v>5676</v>
      </c>
      <c r="E251" s="130" t="s">
        <v>5677</v>
      </c>
      <c r="F251" s="175" t="s">
        <v>5666</v>
      </c>
      <c r="G251" s="175" t="s">
        <v>5666</v>
      </c>
      <c r="H251" s="137" t="s">
        <v>5678</v>
      </c>
      <c r="I251" s="440" t="s">
        <v>71</v>
      </c>
      <c r="J251" s="441"/>
      <c r="K251" s="313"/>
    </row>
    <row r="252" spans="2:11">
      <c r="B252" s="130" t="s">
        <v>5679</v>
      </c>
      <c r="C252" s="532"/>
      <c r="D252" s="175" t="s">
        <v>5680</v>
      </c>
      <c r="E252" s="130" t="s">
        <v>5677</v>
      </c>
      <c r="F252" s="175" t="s">
        <v>5666</v>
      </c>
      <c r="G252" s="175" t="s">
        <v>5666</v>
      </c>
      <c r="H252" s="137" t="s">
        <v>5681</v>
      </c>
      <c r="I252" s="440" t="s">
        <v>71</v>
      </c>
      <c r="J252" s="441"/>
      <c r="K252" s="313"/>
    </row>
    <row r="253" spans="2:11">
      <c r="B253" s="130" t="s">
        <v>5682</v>
      </c>
      <c r="C253" s="532"/>
      <c r="D253" s="175" t="s">
        <v>5683</v>
      </c>
      <c r="E253" s="130" t="s">
        <v>5677</v>
      </c>
      <c r="F253" s="175" t="s">
        <v>5666</v>
      </c>
      <c r="G253" s="175" t="s">
        <v>5666</v>
      </c>
      <c r="H253" s="137" t="s">
        <v>5684</v>
      </c>
      <c r="I253" s="440" t="s">
        <v>71</v>
      </c>
      <c r="J253" s="441"/>
      <c r="K253" s="313"/>
    </row>
    <row r="254" spans="2:11" ht="49.5" customHeight="1">
      <c r="B254" s="130" t="s">
        <v>5685</v>
      </c>
      <c r="C254" s="532"/>
      <c r="D254" s="454" t="s">
        <v>5686</v>
      </c>
      <c r="E254" s="130" t="s">
        <v>5677</v>
      </c>
      <c r="F254" s="544" t="s">
        <v>5687</v>
      </c>
      <c r="G254" s="545"/>
      <c r="H254" s="137" t="s">
        <v>5688</v>
      </c>
      <c r="I254" s="440" t="s">
        <v>71</v>
      </c>
      <c r="J254" s="441"/>
      <c r="K254" s="313"/>
    </row>
    <row r="255" spans="2:11" ht="49.5" customHeight="1">
      <c r="B255" s="130" t="s">
        <v>5689</v>
      </c>
      <c r="C255" s="532"/>
      <c r="D255" s="454"/>
      <c r="E255" s="130" t="s">
        <v>5677</v>
      </c>
      <c r="F255" s="544" t="s">
        <v>5690</v>
      </c>
      <c r="G255" s="545"/>
      <c r="H255" s="137" t="s">
        <v>5691</v>
      </c>
      <c r="I255" s="440" t="s">
        <v>71</v>
      </c>
      <c r="J255" s="441"/>
      <c r="K255" s="313"/>
    </row>
    <row r="256" spans="2:11">
      <c r="B256" s="130" t="s">
        <v>5692</v>
      </c>
      <c r="C256" s="532"/>
      <c r="D256" s="454"/>
      <c r="E256" s="130" t="s">
        <v>5677</v>
      </c>
      <c r="F256" s="546" t="s">
        <v>5693</v>
      </c>
      <c r="G256" s="547"/>
      <c r="H256" s="137" t="s">
        <v>5694</v>
      </c>
      <c r="I256" s="440" t="s">
        <v>71</v>
      </c>
      <c r="J256" s="441"/>
      <c r="K256" s="313"/>
    </row>
    <row r="257" spans="2:10" s="333" customFormat="1">
      <c r="B257" s="331"/>
      <c r="C257" s="312"/>
      <c r="D257" s="221"/>
      <c r="E257" s="221"/>
      <c r="F257" s="221"/>
      <c r="G257" s="221"/>
      <c r="H257" s="332"/>
      <c r="I257" s="331"/>
      <c r="J257" s="331"/>
    </row>
    <row r="258" spans="2:10" s="333" customFormat="1">
      <c r="B258" s="331"/>
      <c r="C258" s="312"/>
      <c r="D258" s="221"/>
      <c r="E258" s="221"/>
      <c r="F258" s="221"/>
      <c r="G258" s="221"/>
      <c r="H258" s="332"/>
      <c r="I258" s="331"/>
      <c r="J258" s="331"/>
    </row>
    <row r="259" spans="2:10" s="333" customFormat="1">
      <c r="B259" s="331"/>
      <c r="C259" s="312"/>
      <c r="D259" s="221"/>
      <c r="E259" s="221"/>
      <c r="F259" s="221"/>
      <c r="G259" s="221"/>
      <c r="H259" s="332"/>
      <c r="I259" s="331"/>
      <c r="J259" s="331"/>
    </row>
    <row r="260" spans="2:10" s="333" customFormat="1">
      <c r="B260" s="331"/>
      <c r="C260" s="312"/>
      <c r="D260" s="221"/>
      <c r="E260" s="221"/>
      <c r="F260" s="221"/>
      <c r="G260" s="221"/>
      <c r="H260" s="332"/>
      <c r="I260" s="331"/>
      <c r="J260" s="331"/>
    </row>
    <row r="261" spans="2:10" s="333" customFormat="1">
      <c r="B261" s="331"/>
      <c r="C261" s="312"/>
      <c r="D261" s="221"/>
      <c r="E261" s="221"/>
      <c r="F261" s="221"/>
      <c r="G261" s="221"/>
      <c r="H261" s="332"/>
      <c r="I261" s="331"/>
      <c r="J261" s="331"/>
    </row>
    <row r="262" spans="2:10" s="333" customFormat="1">
      <c r="B262" s="331"/>
      <c r="C262" s="312"/>
      <c r="D262" s="221"/>
      <c r="E262" s="221"/>
      <c r="F262" s="221"/>
      <c r="G262" s="221"/>
      <c r="H262" s="332"/>
      <c r="I262" s="331"/>
      <c r="J262" s="331"/>
    </row>
    <row r="263" spans="2:10" s="333" customFormat="1">
      <c r="B263" s="331"/>
      <c r="C263" s="312"/>
      <c r="D263" s="221"/>
      <c r="E263" s="221"/>
      <c r="F263" s="221"/>
      <c r="G263" s="221"/>
      <c r="H263" s="332"/>
      <c r="I263" s="331"/>
      <c r="J263" s="331"/>
    </row>
    <row r="264" spans="2:10" s="333" customFormat="1">
      <c r="B264" s="331"/>
      <c r="C264" s="312"/>
      <c r="D264" s="221"/>
      <c r="E264" s="221"/>
      <c r="F264" s="221"/>
      <c r="G264" s="221"/>
      <c r="H264" s="332"/>
      <c r="I264" s="331"/>
      <c r="J264" s="331"/>
    </row>
    <row r="265" spans="2:10" s="333" customFormat="1">
      <c r="B265" s="331"/>
      <c r="C265" s="312"/>
      <c r="D265" s="221"/>
      <c r="E265" s="221"/>
      <c r="F265" s="221"/>
      <c r="G265" s="221"/>
      <c r="H265" s="332"/>
      <c r="I265" s="331"/>
      <c r="J265" s="331"/>
    </row>
    <row r="266" spans="2:10" s="333" customFormat="1">
      <c r="B266" s="331"/>
      <c r="C266" s="312"/>
      <c r="D266" s="221"/>
      <c r="E266" s="221"/>
      <c r="F266" s="221"/>
      <c r="G266" s="221"/>
      <c r="H266" s="332"/>
      <c r="I266" s="331"/>
      <c r="J266" s="331"/>
    </row>
    <row r="267" spans="2:10" s="333" customFormat="1">
      <c r="B267" s="331"/>
      <c r="C267" s="312"/>
      <c r="D267" s="221"/>
      <c r="E267" s="221"/>
      <c r="F267" s="221"/>
      <c r="G267" s="221"/>
      <c r="H267" s="332"/>
      <c r="I267" s="331"/>
      <c r="J267" s="331"/>
    </row>
    <row r="268" spans="2:10" s="333" customFormat="1">
      <c r="B268" s="331"/>
      <c r="C268" s="312"/>
      <c r="D268" s="221"/>
      <c r="E268" s="221"/>
      <c r="F268" s="221"/>
      <c r="G268" s="221"/>
      <c r="H268" s="332"/>
      <c r="I268" s="331"/>
      <c r="J268" s="331"/>
    </row>
    <row r="269" spans="2:10" s="333" customFormat="1">
      <c r="B269" s="331"/>
      <c r="C269" s="312"/>
      <c r="D269" s="221"/>
      <c r="E269" s="221"/>
      <c r="F269" s="221"/>
      <c r="G269" s="221"/>
      <c r="H269" s="332"/>
      <c r="I269" s="331"/>
      <c r="J269" s="331"/>
    </row>
    <row r="270" spans="2:10" s="333" customFormat="1">
      <c r="B270" s="331"/>
      <c r="C270" s="312"/>
      <c r="D270" s="221"/>
      <c r="E270" s="221"/>
      <c r="F270" s="221"/>
      <c r="G270" s="221"/>
      <c r="H270" s="332"/>
      <c r="I270" s="331"/>
      <c r="J270" s="331"/>
    </row>
    <row r="271" spans="2:10" s="333" customFormat="1">
      <c r="B271" s="331"/>
      <c r="C271" s="312"/>
      <c r="D271" s="221"/>
      <c r="E271" s="221"/>
      <c r="F271" s="221"/>
      <c r="G271" s="221"/>
      <c r="H271" s="332"/>
      <c r="I271" s="331"/>
      <c r="J271" s="331"/>
    </row>
    <row r="272" spans="2:10" s="333" customFormat="1">
      <c r="B272" s="331"/>
      <c r="C272" s="312"/>
      <c r="D272" s="221"/>
      <c r="E272" s="221"/>
      <c r="F272" s="221"/>
      <c r="G272" s="221"/>
      <c r="H272" s="332"/>
      <c r="I272" s="331"/>
      <c r="J272" s="331"/>
    </row>
    <row r="273" spans="2:10" s="333" customFormat="1">
      <c r="B273" s="331"/>
      <c r="C273" s="312"/>
      <c r="D273" s="221"/>
      <c r="E273" s="221"/>
      <c r="F273" s="221"/>
      <c r="G273" s="221"/>
      <c r="H273" s="332"/>
      <c r="I273" s="331"/>
      <c r="J273" s="331"/>
    </row>
    <row r="274" spans="2:10" s="333" customFormat="1">
      <c r="B274" s="331"/>
      <c r="C274" s="312"/>
      <c r="D274" s="221"/>
      <c r="E274" s="221"/>
      <c r="F274" s="221"/>
      <c r="G274" s="221"/>
      <c r="H274" s="332"/>
      <c r="I274" s="331"/>
      <c r="J274" s="331"/>
    </row>
    <row r="275" spans="2:10" s="333" customFormat="1">
      <c r="B275" s="331"/>
      <c r="C275" s="312"/>
      <c r="D275" s="221"/>
      <c r="E275" s="221"/>
      <c r="F275" s="221"/>
      <c r="G275" s="221"/>
      <c r="H275" s="332"/>
      <c r="I275" s="331"/>
      <c r="J275" s="331"/>
    </row>
    <row r="276" spans="2:10" s="333" customFormat="1">
      <c r="B276" s="331"/>
      <c r="C276" s="312"/>
      <c r="D276" s="221"/>
      <c r="E276" s="221"/>
      <c r="F276" s="221"/>
      <c r="G276" s="221"/>
      <c r="H276" s="332"/>
      <c r="I276" s="331"/>
      <c r="J276" s="331"/>
    </row>
    <row r="277" spans="2:10" s="333" customFormat="1">
      <c r="B277" s="331"/>
      <c r="C277" s="312"/>
      <c r="D277" s="221"/>
      <c r="E277" s="221"/>
      <c r="F277" s="221"/>
      <c r="G277" s="221"/>
      <c r="H277" s="332"/>
      <c r="I277" s="331"/>
      <c r="J277" s="331"/>
    </row>
    <row r="278" spans="2:10" s="333" customFormat="1">
      <c r="B278" s="331"/>
      <c r="C278" s="312"/>
      <c r="D278" s="221"/>
      <c r="E278" s="221"/>
      <c r="F278" s="221"/>
      <c r="G278" s="221"/>
      <c r="H278" s="332"/>
      <c r="I278" s="331"/>
      <c r="J278" s="331"/>
    </row>
    <row r="279" spans="2:10" s="333" customFormat="1">
      <c r="B279" s="331"/>
      <c r="C279" s="312"/>
      <c r="D279" s="221"/>
      <c r="E279" s="221"/>
      <c r="F279" s="221"/>
      <c r="G279" s="221"/>
      <c r="H279" s="332"/>
      <c r="I279" s="331"/>
      <c r="J279" s="331"/>
    </row>
    <row r="280" spans="2:10" s="333" customFormat="1">
      <c r="B280" s="331"/>
      <c r="C280" s="312"/>
      <c r="D280" s="221"/>
      <c r="E280" s="221"/>
      <c r="F280" s="221"/>
      <c r="G280" s="221"/>
      <c r="H280" s="332"/>
      <c r="I280" s="331"/>
      <c r="J280" s="331"/>
    </row>
    <row r="281" spans="2:10" s="333" customFormat="1">
      <c r="B281" s="331"/>
      <c r="C281" s="312"/>
      <c r="D281" s="221"/>
      <c r="E281" s="221"/>
      <c r="F281" s="221"/>
      <c r="G281" s="221"/>
      <c r="H281" s="332"/>
      <c r="I281" s="331"/>
      <c r="J281" s="331"/>
    </row>
    <row r="282" spans="2:10" s="333" customFormat="1">
      <c r="B282" s="331"/>
      <c r="C282" s="312"/>
      <c r="D282" s="221"/>
      <c r="E282" s="221"/>
      <c r="F282" s="221"/>
      <c r="G282" s="221"/>
      <c r="H282" s="332"/>
      <c r="I282" s="331"/>
      <c r="J282" s="331"/>
    </row>
    <row r="283" spans="2:10">
      <c r="D283" s="221"/>
      <c r="E283" s="221"/>
    </row>
    <row r="284" spans="2:10">
      <c r="D284" s="221"/>
      <c r="E284" s="221"/>
    </row>
    <row r="285" spans="2:10">
      <c r="D285" s="221"/>
      <c r="E285" s="221"/>
    </row>
    <row r="286" spans="2:10">
      <c r="D286" s="221"/>
      <c r="E286" s="221"/>
    </row>
    <row r="287" spans="2:10">
      <c r="D287" s="221"/>
      <c r="E287" s="221"/>
    </row>
    <row r="288" spans="2:10">
      <c r="D288" s="221"/>
      <c r="E288" s="221"/>
    </row>
    <row r="289" spans="2:8">
      <c r="D289" s="221"/>
      <c r="E289" s="221"/>
    </row>
    <row r="290" spans="2:8">
      <c r="D290" s="221"/>
      <c r="E290" s="221"/>
    </row>
    <row r="291" spans="2:8">
      <c r="D291" s="221"/>
      <c r="E291" s="221"/>
    </row>
    <row r="292" spans="2:8">
      <c r="D292" s="221"/>
      <c r="E292" s="221"/>
    </row>
    <row r="293" spans="2:8">
      <c r="D293" s="221"/>
      <c r="E293" s="221"/>
    </row>
    <row r="294" spans="2:8">
      <c r="D294" s="221"/>
      <c r="E294" s="221"/>
      <c r="F294" s="176"/>
      <c r="G294" s="176"/>
      <c r="H294" s="176"/>
    </row>
    <row r="295" spans="2:8">
      <c r="D295" s="221"/>
      <c r="E295" s="221"/>
      <c r="F295" s="176"/>
      <c r="G295" s="176"/>
      <c r="H295" s="176"/>
    </row>
    <row r="296" spans="2:8">
      <c r="D296" s="221"/>
      <c r="E296" s="221"/>
      <c r="F296" s="176"/>
      <c r="G296" s="176"/>
      <c r="H296" s="176"/>
    </row>
    <row r="297" spans="2:8">
      <c r="D297" s="221"/>
      <c r="E297" s="221"/>
      <c r="F297" s="176"/>
      <c r="G297" s="176"/>
      <c r="H297" s="176"/>
    </row>
    <row r="298" spans="2:8">
      <c r="B298" s="176"/>
      <c r="C298" s="176"/>
      <c r="D298" s="221"/>
      <c r="E298" s="221"/>
      <c r="F298" s="176"/>
      <c r="G298" s="176"/>
      <c r="H298" s="176"/>
    </row>
    <row r="299" spans="2:8">
      <c r="B299" s="176"/>
      <c r="C299" s="176"/>
      <c r="D299" s="221"/>
      <c r="E299" s="221"/>
      <c r="F299" s="176"/>
      <c r="G299" s="176"/>
      <c r="H299" s="176"/>
    </row>
    <row r="300" spans="2:8">
      <c r="B300" s="176"/>
      <c r="C300" s="176"/>
      <c r="D300" s="221"/>
      <c r="E300" s="221"/>
      <c r="F300" s="176"/>
      <c r="G300" s="176"/>
      <c r="H300" s="176"/>
    </row>
    <row r="301" spans="2:8">
      <c r="B301" s="176"/>
      <c r="C301" s="176"/>
      <c r="D301" s="221"/>
      <c r="E301" s="221"/>
      <c r="F301" s="176"/>
      <c r="G301" s="176"/>
      <c r="H301" s="176"/>
    </row>
    <row r="302" spans="2:8">
      <c r="B302" s="176"/>
      <c r="C302" s="176"/>
      <c r="D302" s="221"/>
      <c r="E302" s="221"/>
      <c r="F302" s="176"/>
      <c r="G302" s="176"/>
      <c r="H302" s="176"/>
    </row>
    <row r="303" spans="2:8">
      <c r="B303" s="176"/>
      <c r="C303" s="176"/>
      <c r="D303" s="221"/>
      <c r="E303" s="221"/>
      <c r="F303" s="176"/>
      <c r="G303" s="176"/>
      <c r="H303" s="176"/>
    </row>
    <row r="304" spans="2:8">
      <c r="B304" s="176"/>
      <c r="C304" s="176"/>
      <c r="D304" s="221"/>
      <c r="E304" s="221"/>
      <c r="F304" s="176"/>
      <c r="G304" s="176"/>
      <c r="H304" s="176"/>
    </row>
    <row r="305" spans="2:8">
      <c r="B305" s="176"/>
      <c r="C305" s="176"/>
      <c r="D305" s="221"/>
      <c r="E305" s="221"/>
      <c r="F305" s="176"/>
      <c r="G305" s="176"/>
      <c r="H305" s="176"/>
    </row>
    <row r="306" spans="2:8">
      <c r="B306" s="176"/>
      <c r="C306" s="176"/>
      <c r="D306" s="221"/>
      <c r="E306" s="221"/>
      <c r="F306" s="176"/>
      <c r="G306" s="176"/>
      <c r="H306" s="176"/>
    </row>
    <row r="307" spans="2:8">
      <c r="B307" s="176"/>
      <c r="C307" s="176"/>
      <c r="D307" s="221"/>
      <c r="E307" s="221"/>
      <c r="F307" s="176"/>
      <c r="G307" s="176"/>
      <c r="H307" s="176"/>
    </row>
    <row r="308" spans="2:8">
      <c r="B308" s="176"/>
      <c r="C308" s="176"/>
      <c r="D308" s="221"/>
      <c r="E308" s="221"/>
      <c r="F308" s="176"/>
      <c r="G308" s="176"/>
      <c r="H308" s="176"/>
    </row>
    <row r="309" spans="2:8">
      <c r="B309" s="176"/>
      <c r="C309" s="176"/>
      <c r="D309" s="221"/>
      <c r="E309" s="221"/>
      <c r="F309" s="176"/>
      <c r="G309" s="176"/>
      <c r="H309" s="176"/>
    </row>
    <row r="310" spans="2:8">
      <c r="B310" s="176"/>
      <c r="C310" s="176"/>
      <c r="D310" s="221"/>
      <c r="E310" s="221"/>
      <c r="F310" s="176"/>
      <c r="G310" s="176"/>
      <c r="H310" s="176"/>
    </row>
    <row r="311" spans="2:8">
      <c r="B311" s="176"/>
      <c r="C311" s="176"/>
      <c r="D311" s="221"/>
      <c r="E311" s="221"/>
      <c r="F311" s="176"/>
      <c r="G311" s="176"/>
      <c r="H311" s="176"/>
    </row>
    <row r="312" spans="2:8">
      <c r="B312" s="176"/>
      <c r="C312" s="176"/>
      <c r="D312" s="221"/>
      <c r="E312" s="221"/>
      <c r="F312" s="176"/>
      <c r="G312" s="176"/>
      <c r="H312" s="176"/>
    </row>
    <row r="313" spans="2:8">
      <c r="B313" s="176"/>
      <c r="C313" s="176"/>
      <c r="D313" s="221"/>
      <c r="E313" s="221"/>
      <c r="F313" s="176"/>
      <c r="G313" s="176"/>
      <c r="H313" s="176"/>
    </row>
    <row r="314" spans="2:8">
      <c r="B314" s="176"/>
      <c r="C314" s="176"/>
      <c r="D314" s="221"/>
      <c r="E314" s="221"/>
      <c r="F314" s="176"/>
      <c r="G314" s="176"/>
      <c r="H314" s="176"/>
    </row>
    <row r="315" spans="2:8">
      <c r="B315" s="176"/>
      <c r="C315" s="176"/>
      <c r="D315" s="221"/>
      <c r="E315" s="221"/>
      <c r="F315" s="176"/>
      <c r="G315" s="176"/>
      <c r="H315" s="176"/>
    </row>
    <row r="316" spans="2:8">
      <c r="B316" s="176"/>
      <c r="C316" s="176"/>
      <c r="D316" s="221"/>
      <c r="E316" s="221"/>
      <c r="F316" s="176"/>
      <c r="G316" s="176"/>
      <c r="H316" s="176"/>
    </row>
    <row r="317" spans="2:8">
      <c r="B317" s="176"/>
      <c r="C317" s="176"/>
      <c r="D317" s="221"/>
      <c r="E317" s="221"/>
      <c r="F317" s="176"/>
      <c r="G317" s="176"/>
      <c r="H317" s="176"/>
    </row>
    <row r="318" spans="2:8">
      <c r="B318" s="176"/>
      <c r="C318" s="176"/>
      <c r="D318" s="221"/>
      <c r="E318" s="221"/>
      <c r="F318" s="176"/>
      <c r="G318" s="176"/>
      <c r="H318" s="176"/>
    </row>
    <row r="319" spans="2:8">
      <c r="B319" s="176"/>
      <c r="C319" s="176"/>
      <c r="D319" s="221"/>
      <c r="E319" s="221"/>
      <c r="F319" s="176"/>
      <c r="G319" s="176"/>
      <c r="H319" s="176"/>
    </row>
    <row r="320" spans="2:8">
      <c r="B320" s="176"/>
      <c r="C320" s="176"/>
      <c r="D320" s="221"/>
      <c r="E320" s="221"/>
      <c r="F320" s="176"/>
      <c r="G320" s="176"/>
      <c r="H320" s="176"/>
    </row>
    <row r="321" spans="2:8">
      <c r="B321" s="176"/>
      <c r="C321" s="176"/>
      <c r="D321" s="221"/>
      <c r="E321" s="221"/>
      <c r="F321" s="176"/>
      <c r="G321" s="176"/>
      <c r="H321" s="176"/>
    </row>
    <row r="322" spans="2:8">
      <c r="B322" s="176"/>
      <c r="C322" s="176"/>
      <c r="D322" s="221"/>
      <c r="E322" s="221"/>
      <c r="F322" s="176"/>
      <c r="G322" s="176"/>
      <c r="H322" s="176"/>
    </row>
    <row r="323" spans="2:8">
      <c r="B323" s="176"/>
      <c r="C323" s="176"/>
      <c r="D323" s="221"/>
      <c r="E323" s="221"/>
      <c r="F323" s="176"/>
      <c r="G323" s="176"/>
      <c r="H323" s="176"/>
    </row>
    <row r="324" spans="2:8">
      <c r="B324" s="176"/>
      <c r="C324" s="176"/>
      <c r="D324" s="221"/>
      <c r="E324" s="221"/>
      <c r="F324" s="176"/>
      <c r="G324" s="176"/>
      <c r="H324" s="176"/>
    </row>
    <row r="325" spans="2:8">
      <c r="B325" s="176"/>
      <c r="C325" s="176"/>
      <c r="D325" s="221"/>
      <c r="E325" s="221"/>
      <c r="F325" s="176"/>
      <c r="G325" s="176"/>
      <c r="H325" s="176"/>
    </row>
    <row r="326" spans="2:8">
      <c r="B326" s="176"/>
      <c r="C326" s="176"/>
      <c r="D326" s="221"/>
      <c r="E326" s="221"/>
      <c r="F326" s="176"/>
      <c r="G326" s="176"/>
      <c r="H326" s="176"/>
    </row>
    <row r="327" spans="2:8">
      <c r="B327" s="176"/>
      <c r="C327" s="176"/>
      <c r="D327" s="221"/>
      <c r="E327" s="221"/>
      <c r="F327" s="176"/>
      <c r="G327" s="176"/>
      <c r="H327" s="176"/>
    </row>
    <row r="328" spans="2:8">
      <c r="B328" s="176"/>
      <c r="C328" s="176"/>
      <c r="D328" s="221"/>
      <c r="E328" s="221"/>
      <c r="F328" s="176"/>
      <c r="G328" s="176"/>
      <c r="H328" s="176"/>
    </row>
    <row r="329" spans="2:8">
      <c r="B329" s="176"/>
      <c r="C329" s="176"/>
      <c r="D329" s="221"/>
      <c r="E329" s="221"/>
      <c r="F329" s="176"/>
      <c r="G329" s="176"/>
      <c r="H329" s="176"/>
    </row>
    <row r="330" spans="2:8">
      <c r="B330" s="176"/>
      <c r="C330" s="176"/>
      <c r="D330" s="221"/>
      <c r="E330" s="221"/>
      <c r="F330" s="176"/>
      <c r="G330" s="176"/>
      <c r="H330" s="176"/>
    </row>
    <row r="331" spans="2:8">
      <c r="B331" s="176"/>
      <c r="C331" s="176"/>
      <c r="D331" s="221"/>
      <c r="E331" s="221"/>
      <c r="F331" s="176"/>
      <c r="G331" s="176"/>
      <c r="H331" s="176"/>
    </row>
    <row r="332" spans="2:8">
      <c r="B332" s="176"/>
      <c r="C332" s="176"/>
      <c r="D332" s="221"/>
      <c r="E332" s="221"/>
      <c r="F332" s="176"/>
      <c r="G332" s="176"/>
      <c r="H332" s="176"/>
    </row>
    <row r="333" spans="2:8">
      <c r="B333" s="176"/>
      <c r="C333" s="176"/>
      <c r="D333" s="221"/>
      <c r="E333" s="221"/>
      <c r="F333" s="176"/>
      <c r="G333" s="176"/>
      <c r="H333" s="176"/>
    </row>
    <row r="334" spans="2:8">
      <c r="B334" s="176"/>
      <c r="C334" s="176"/>
      <c r="D334" s="221"/>
      <c r="E334" s="221"/>
      <c r="F334" s="176"/>
      <c r="G334" s="176"/>
      <c r="H334" s="176"/>
    </row>
    <row r="335" spans="2:8">
      <c r="B335" s="176"/>
      <c r="C335" s="176"/>
      <c r="D335" s="221"/>
      <c r="E335" s="221"/>
      <c r="F335" s="176"/>
      <c r="G335" s="176"/>
      <c r="H335" s="176"/>
    </row>
    <row r="336" spans="2:8">
      <c r="B336" s="176"/>
      <c r="C336" s="176"/>
      <c r="D336" s="221"/>
      <c r="E336" s="221"/>
      <c r="F336" s="176"/>
      <c r="G336" s="176"/>
      <c r="H336" s="176"/>
    </row>
    <row r="337" spans="2:8">
      <c r="B337" s="176"/>
      <c r="C337" s="176"/>
      <c r="D337" s="221"/>
      <c r="E337" s="221"/>
      <c r="F337" s="176"/>
      <c r="G337" s="176"/>
      <c r="H337" s="176"/>
    </row>
    <row r="338" spans="2:8">
      <c r="B338" s="176"/>
      <c r="C338" s="176"/>
      <c r="D338" s="221"/>
      <c r="E338" s="221"/>
      <c r="F338" s="176"/>
      <c r="G338" s="176"/>
      <c r="H338" s="176"/>
    </row>
    <row r="339" spans="2:8">
      <c r="B339" s="176"/>
      <c r="C339" s="176"/>
      <c r="D339" s="221"/>
      <c r="E339" s="221"/>
      <c r="F339" s="176"/>
      <c r="G339" s="176"/>
      <c r="H339" s="176"/>
    </row>
    <row r="340" spans="2:8">
      <c r="B340" s="176"/>
      <c r="C340" s="176"/>
      <c r="D340" s="221"/>
      <c r="E340" s="221"/>
      <c r="F340" s="176"/>
      <c r="G340" s="176"/>
      <c r="H340" s="176"/>
    </row>
    <row r="341" spans="2:8">
      <c r="B341" s="176"/>
      <c r="C341" s="176"/>
      <c r="D341" s="221"/>
      <c r="E341" s="221"/>
      <c r="F341" s="176"/>
      <c r="G341" s="176"/>
      <c r="H341" s="176"/>
    </row>
    <row r="342" spans="2:8">
      <c r="B342" s="176"/>
      <c r="C342" s="176"/>
      <c r="D342" s="221"/>
      <c r="E342" s="221"/>
      <c r="F342" s="176"/>
      <c r="G342" s="176"/>
      <c r="H342" s="176"/>
    </row>
    <row r="343" spans="2:8">
      <c r="B343" s="176"/>
      <c r="C343" s="176"/>
      <c r="D343" s="221"/>
      <c r="E343" s="221"/>
      <c r="F343" s="176"/>
      <c r="G343" s="176"/>
      <c r="H343" s="176"/>
    </row>
    <row r="344" spans="2:8">
      <c r="B344" s="176"/>
      <c r="C344" s="176"/>
      <c r="D344" s="221"/>
      <c r="E344" s="221"/>
      <c r="F344" s="176"/>
      <c r="G344" s="176"/>
      <c r="H344" s="176"/>
    </row>
    <row r="345" spans="2:8">
      <c r="B345" s="176"/>
      <c r="C345" s="176"/>
      <c r="D345" s="221"/>
      <c r="E345" s="221"/>
      <c r="F345" s="176"/>
      <c r="G345" s="176"/>
      <c r="H345" s="176"/>
    </row>
    <row r="346" spans="2:8">
      <c r="B346" s="176"/>
      <c r="C346" s="176"/>
      <c r="D346" s="221"/>
      <c r="E346" s="221"/>
      <c r="F346" s="176"/>
      <c r="G346" s="176"/>
      <c r="H346" s="176"/>
    </row>
    <row r="347" spans="2:8">
      <c r="B347" s="176"/>
      <c r="C347" s="176"/>
      <c r="D347" s="221"/>
      <c r="E347" s="221"/>
      <c r="F347" s="176"/>
      <c r="G347" s="176"/>
      <c r="H347" s="176"/>
    </row>
    <row r="348" spans="2:8">
      <c r="B348" s="176"/>
      <c r="C348" s="176"/>
      <c r="D348" s="221"/>
      <c r="E348" s="221"/>
      <c r="F348" s="176"/>
      <c r="G348" s="176"/>
      <c r="H348" s="176"/>
    </row>
    <row r="349" spans="2:8">
      <c r="B349" s="176"/>
      <c r="C349" s="176"/>
      <c r="D349" s="221"/>
      <c r="E349" s="221"/>
      <c r="F349" s="176"/>
      <c r="G349" s="176"/>
      <c r="H349" s="176"/>
    </row>
    <row r="350" spans="2:8">
      <c r="B350" s="176"/>
      <c r="C350" s="176"/>
      <c r="D350" s="221"/>
      <c r="E350" s="221"/>
      <c r="F350" s="176"/>
      <c r="G350" s="176"/>
      <c r="H350" s="176"/>
    </row>
    <row r="351" spans="2:8">
      <c r="B351" s="176"/>
      <c r="C351" s="176"/>
      <c r="D351" s="221"/>
      <c r="E351" s="221"/>
      <c r="F351" s="176"/>
      <c r="G351" s="176"/>
      <c r="H351" s="176"/>
    </row>
    <row r="352" spans="2:8">
      <c r="B352" s="176"/>
      <c r="C352" s="176"/>
      <c r="D352" s="221"/>
      <c r="E352" s="221"/>
      <c r="F352" s="176"/>
      <c r="G352" s="176"/>
      <c r="H352" s="176"/>
    </row>
    <row r="353" spans="2:8">
      <c r="B353" s="176"/>
      <c r="C353" s="176"/>
      <c r="D353" s="221"/>
      <c r="E353" s="221"/>
      <c r="F353" s="176"/>
      <c r="G353" s="176"/>
      <c r="H353" s="176"/>
    </row>
    <row r="354" spans="2:8">
      <c r="B354" s="176"/>
      <c r="C354" s="176"/>
      <c r="D354" s="221"/>
      <c r="E354" s="221"/>
      <c r="F354" s="176"/>
      <c r="G354" s="176"/>
      <c r="H354" s="176"/>
    </row>
    <row r="355" spans="2:8">
      <c r="B355" s="176"/>
      <c r="C355" s="176"/>
      <c r="D355" s="221"/>
      <c r="E355" s="221"/>
      <c r="F355" s="176"/>
      <c r="G355" s="176"/>
      <c r="H355" s="176"/>
    </row>
    <row r="356" spans="2:8">
      <c r="B356" s="176"/>
      <c r="C356" s="176"/>
      <c r="D356" s="221"/>
      <c r="E356" s="221"/>
      <c r="F356" s="176"/>
      <c r="G356" s="176"/>
      <c r="H356" s="176"/>
    </row>
    <row r="357" spans="2:8">
      <c r="B357" s="176"/>
      <c r="C357" s="176"/>
      <c r="D357" s="221"/>
      <c r="E357" s="221"/>
      <c r="F357" s="176"/>
      <c r="G357" s="176"/>
      <c r="H357" s="176"/>
    </row>
    <row r="358" spans="2:8">
      <c r="B358" s="176"/>
      <c r="C358" s="176"/>
      <c r="D358" s="221"/>
      <c r="E358" s="221"/>
      <c r="F358" s="176"/>
      <c r="G358" s="176"/>
      <c r="H358" s="176"/>
    </row>
    <row r="359" spans="2:8">
      <c r="B359" s="176"/>
      <c r="C359" s="176"/>
      <c r="D359" s="221"/>
      <c r="E359" s="221"/>
      <c r="F359" s="176"/>
      <c r="G359" s="176"/>
      <c r="H359" s="176"/>
    </row>
    <row r="360" spans="2:8">
      <c r="B360" s="176"/>
      <c r="C360" s="176"/>
      <c r="D360" s="221"/>
      <c r="E360" s="221"/>
      <c r="F360" s="176"/>
      <c r="G360" s="176"/>
      <c r="H360" s="176"/>
    </row>
    <row r="361" spans="2:8">
      <c r="B361" s="176"/>
      <c r="C361" s="176"/>
      <c r="D361" s="221"/>
      <c r="E361" s="221"/>
      <c r="F361" s="176"/>
      <c r="G361" s="176"/>
      <c r="H361" s="176"/>
    </row>
    <row r="362" spans="2:8">
      <c r="B362" s="176"/>
      <c r="C362" s="176"/>
      <c r="D362" s="221"/>
      <c r="E362" s="221"/>
      <c r="F362" s="176"/>
      <c r="G362" s="176"/>
      <c r="H362" s="176"/>
    </row>
    <row r="363" spans="2:8">
      <c r="B363" s="176"/>
      <c r="C363" s="176"/>
      <c r="D363" s="221"/>
      <c r="E363" s="221"/>
      <c r="F363" s="176"/>
      <c r="G363" s="176"/>
      <c r="H363" s="176"/>
    </row>
    <row r="364" spans="2:8">
      <c r="B364" s="176"/>
      <c r="C364" s="176"/>
      <c r="D364" s="221"/>
      <c r="E364" s="221"/>
      <c r="F364" s="176"/>
      <c r="G364" s="176"/>
      <c r="H364" s="176"/>
    </row>
    <row r="365" spans="2:8">
      <c r="B365" s="176"/>
      <c r="C365" s="176"/>
      <c r="D365" s="221"/>
      <c r="E365" s="221"/>
      <c r="F365" s="176"/>
      <c r="G365" s="176"/>
      <c r="H365" s="176"/>
    </row>
    <row r="366" spans="2:8">
      <c r="B366" s="176"/>
      <c r="C366" s="176"/>
      <c r="D366" s="221"/>
      <c r="E366" s="221"/>
      <c r="F366" s="176"/>
      <c r="G366" s="176"/>
      <c r="H366" s="176"/>
    </row>
    <row r="367" spans="2:8">
      <c r="B367" s="176"/>
      <c r="C367" s="176"/>
      <c r="D367" s="221"/>
      <c r="E367" s="221"/>
      <c r="F367" s="176"/>
      <c r="G367" s="176"/>
      <c r="H367" s="176"/>
    </row>
    <row r="368" spans="2:8">
      <c r="B368" s="176"/>
      <c r="C368" s="176"/>
      <c r="D368" s="221"/>
      <c r="E368" s="221"/>
      <c r="F368" s="176"/>
      <c r="G368" s="176"/>
      <c r="H368" s="176"/>
    </row>
    <row r="369" spans="2:8">
      <c r="B369" s="176"/>
      <c r="C369" s="176"/>
      <c r="D369" s="221"/>
      <c r="E369" s="221"/>
      <c r="F369" s="176"/>
      <c r="G369" s="176"/>
      <c r="H369" s="176"/>
    </row>
    <row r="370" spans="2:8">
      <c r="B370" s="176"/>
      <c r="C370" s="176"/>
      <c r="D370" s="221"/>
      <c r="E370" s="221"/>
      <c r="F370" s="176"/>
      <c r="G370" s="176"/>
      <c r="H370" s="176"/>
    </row>
    <row r="371" spans="2:8">
      <c r="B371" s="176"/>
      <c r="C371" s="176"/>
      <c r="D371" s="221"/>
      <c r="E371" s="221"/>
      <c r="F371" s="176"/>
      <c r="G371" s="176"/>
      <c r="H371" s="176"/>
    </row>
    <row r="372" spans="2:8">
      <c r="B372" s="176"/>
      <c r="C372" s="176"/>
      <c r="D372" s="221"/>
      <c r="E372" s="221"/>
      <c r="F372" s="176"/>
      <c r="G372" s="176"/>
      <c r="H372" s="176"/>
    </row>
    <row r="373" spans="2:8">
      <c r="B373" s="176"/>
      <c r="C373" s="176"/>
      <c r="D373" s="221"/>
      <c r="E373" s="221"/>
      <c r="F373" s="176"/>
      <c r="G373" s="176"/>
      <c r="H373" s="176"/>
    </row>
    <row r="374" spans="2:8">
      <c r="B374" s="176"/>
      <c r="C374" s="176"/>
      <c r="D374" s="221"/>
      <c r="E374" s="221"/>
      <c r="F374" s="176"/>
      <c r="G374" s="176"/>
      <c r="H374" s="176"/>
    </row>
    <row r="375" spans="2:8">
      <c r="B375" s="176"/>
      <c r="C375" s="176"/>
      <c r="D375" s="221"/>
      <c r="E375" s="221"/>
      <c r="F375" s="176"/>
      <c r="G375" s="176"/>
      <c r="H375" s="176"/>
    </row>
    <row r="376" spans="2:8">
      <c r="B376" s="176"/>
      <c r="C376" s="176"/>
      <c r="D376" s="221"/>
      <c r="E376" s="221"/>
      <c r="F376" s="176"/>
      <c r="G376" s="176"/>
      <c r="H376" s="176"/>
    </row>
    <row r="377" spans="2:8">
      <c r="B377" s="176"/>
      <c r="C377" s="176"/>
      <c r="D377" s="221"/>
      <c r="E377" s="221"/>
      <c r="F377" s="176"/>
      <c r="G377" s="176"/>
      <c r="H377" s="176"/>
    </row>
    <row r="378" spans="2:8">
      <c r="B378" s="176"/>
      <c r="C378" s="176"/>
      <c r="D378" s="221"/>
      <c r="E378" s="221"/>
      <c r="F378" s="176"/>
      <c r="G378" s="176"/>
      <c r="H378" s="176"/>
    </row>
    <row r="379" spans="2:8">
      <c r="B379" s="176"/>
      <c r="C379" s="176"/>
      <c r="D379" s="221"/>
      <c r="E379" s="221"/>
      <c r="F379" s="176"/>
      <c r="G379" s="176"/>
      <c r="H379" s="176"/>
    </row>
    <row r="380" spans="2:8">
      <c r="B380" s="176"/>
      <c r="C380" s="176"/>
      <c r="D380" s="221"/>
      <c r="E380" s="221"/>
      <c r="F380" s="176"/>
      <c r="G380" s="176"/>
      <c r="H380" s="176"/>
    </row>
    <row r="381" spans="2:8">
      <c r="B381" s="176"/>
      <c r="C381" s="176"/>
      <c r="D381" s="221"/>
      <c r="E381" s="221"/>
      <c r="F381" s="176"/>
      <c r="G381" s="176"/>
      <c r="H381" s="176"/>
    </row>
    <row r="382" spans="2:8">
      <c r="B382" s="176"/>
      <c r="C382" s="176"/>
      <c r="D382" s="221"/>
      <c r="E382" s="221"/>
      <c r="F382" s="176"/>
      <c r="G382" s="176"/>
      <c r="H382" s="176"/>
    </row>
    <row r="383" spans="2:8">
      <c r="B383" s="176"/>
      <c r="C383" s="176"/>
      <c r="D383" s="221"/>
      <c r="E383" s="221"/>
      <c r="F383" s="176"/>
      <c r="G383" s="176"/>
      <c r="H383" s="176"/>
    </row>
    <row r="384" spans="2:8">
      <c r="B384" s="176"/>
      <c r="C384" s="176"/>
      <c r="D384" s="221"/>
      <c r="E384" s="221"/>
      <c r="F384" s="176"/>
      <c r="G384" s="176"/>
      <c r="H384" s="176"/>
    </row>
    <row r="385" spans="2:8">
      <c r="B385" s="176"/>
      <c r="C385" s="176"/>
      <c r="D385" s="221"/>
      <c r="E385" s="221"/>
      <c r="F385" s="176"/>
      <c r="G385" s="176"/>
      <c r="H385" s="176"/>
    </row>
    <row r="386" spans="2:8">
      <c r="B386" s="176"/>
      <c r="C386" s="176"/>
      <c r="D386" s="221"/>
      <c r="E386" s="221"/>
      <c r="F386" s="176"/>
      <c r="G386" s="176"/>
      <c r="H386" s="176"/>
    </row>
    <row r="387" spans="2:8">
      <c r="B387" s="176"/>
      <c r="C387" s="176"/>
      <c r="D387" s="221"/>
      <c r="E387" s="221"/>
      <c r="F387" s="176"/>
      <c r="G387" s="176"/>
      <c r="H387" s="176"/>
    </row>
    <row r="388" spans="2:8">
      <c r="B388" s="176"/>
      <c r="C388" s="176"/>
      <c r="D388" s="221"/>
      <c r="E388" s="221"/>
      <c r="F388" s="176"/>
      <c r="G388" s="176"/>
      <c r="H388" s="176"/>
    </row>
    <row r="389" spans="2:8">
      <c r="B389" s="176"/>
      <c r="C389" s="176"/>
      <c r="D389" s="221"/>
      <c r="E389" s="221"/>
      <c r="F389" s="176"/>
      <c r="G389" s="176"/>
      <c r="H389" s="176"/>
    </row>
    <row r="390" spans="2:8">
      <c r="B390" s="176"/>
      <c r="C390" s="176"/>
      <c r="D390" s="221"/>
      <c r="E390" s="221"/>
      <c r="F390" s="176"/>
      <c r="G390" s="176"/>
      <c r="H390" s="176"/>
    </row>
    <row r="391" spans="2:8">
      <c r="B391" s="176"/>
      <c r="C391" s="176"/>
      <c r="D391" s="221"/>
      <c r="E391" s="221"/>
      <c r="F391" s="176"/>
      <c r="G391" s="176"/>
      <c r="H391" s="176"/>
    </row>
    <row r="392" spans="2:8">
      <c r="B392" s="176"/>
      <c r="C392" s="176"/>
      <c r="D392" s="221"/>
      <c r="E392" s="221"/>
      <c r="F392" s="176"/>
      <c r="G392" s="176"/>
      <c r="H392" s="176"/>
    </row>
    <row r="393" spans="2:8">
      <c r="B393" s="176"/>
      <c r="C393" s="176"/>
      <c r="D393" s="221"/>
      <c r="E393" s="221"/>
      <c r="F393" s="176"/>
      <c r="G393" s="176"/>
      <c r="H393" s="176"/>
    </row>
    <row r="394" spans="2:8">
      <c r="B394" s="176"/>
      <c r="C394" s="176"/>
      <c r="D394" s="221"/>
      <c r="E394" s="221"/>
      <c r="F394" s="176"/>
      <c r="G394" s="176"/>
      <c r="H394" s="176"/>
    </row>
    <row r="395" spans="2:8">
      <c r="B395" s="176"/>
      <c r="C395" s="176"/>
      <c r="D395" s="221"/>
      <c r="E395" s="221"/>
      <c r="F395" s="176"/>
      <c r="G395" s="176"/>
      <c r="H395" s="176"/>
    </row>
    <row r="396" spans="2:8">
      <c r="B396" s="176"/>
      <c r="C396" s="176"/>
      <c r="D396" s="221"/>
      <c r="E396" s="221"/>
      <c r="F396" s="176"/>
      <c r="G396" s="176"/>
      <c r="H396" s="176"/>
    </row>
    <row r="397" spans="2:8">
      <c r="B397" s="176"/>
      <c r="C397" s="176"/>
      <c r="D397" s="221"/>
      <c r="E397" s="221"/>
      <c r="F397" s="176"/>
      <c r="G397" s="176"/>
      <c r="H397" s="176"/>
    </row>
    <row r="398" spans="2:8">
      <c r="B398" s="176"/>
      <c r="C398" s="176"/>
      <c r="D398" s="221"/>
      <c r="E398" s="221"/>
      <c r="F398" s="176"/>
      <c r="G398" s="176"/>
      <c r="H398" s="176"/>
    </row>
    <row r="399" spans="2:8">
      <c r="B399" s="176"/>
      <c r="C399" s="176"/>
      <c r="D399" s="221"/>
      <c r="E399" s="221"/>
      <c r="F399" s="176"/>
      <c r="G399" s="176"/>
      <c r="H399" s="176"/>
    </row>
    <row r="400" spans="2:8">
      <c r="B400" s="176"/>
      <c r="C400" s="176"/>
      <c r="D400" s="221"/>
      <c r="E400" s="221"/>
      <c r="F400" s="176"/>
      <c r="G400" s="176"/>
      <c r="H400" s="176"/>
    </row>
    <row r="401" spans="2:8">
      <c r="B401" s="176"/>
      <c r="C401" s="176"/>
      <c r="D401" s="221"/>
      <c r="E401" s="221"/>
      <c r="F401" s="176"/>
      <c r="G401" s="176"/>
      <c r="H401" s="176"/>
    </row>
    <row r="402" spans="2:8">
      <c r="B402" s="176"/>
      <c r="C402" s="176"/>
      <c r="D402" s="221"/>
      <c r="E402" s="221"/>
      <c r="F402" s="176"/>
      <c r="G402" s="176"/>
      <c r="H402" s="176"/>
    </row>
    <row r="403" spans="2:8">
      <c r="B403" s="176"/>
      <c r="C403" s="176"/>
      <c r="D403" s="221"/>
      <c r="E403" s="221"/>
      <c r="F403" s="176"/>
      <c r="G403" s="176"/>
      <c r="H403" s="176"/>
    </row>
    <row r="404" spans="2:8">
      <c r="B404" s="176"/>
      <c r="C404" s="176"/>
      <c r="D404" s="221"/>
      <c r="E404" s="221"/>
      <c r="F404" s="176"/>
      <c r="G404" s="176"/>
      <c r="H404" s="176"/>
    </row>
    <row r="405" spans="2:8">
      <c r="B405" s="176"/>
      <c r="C405" s="176"/>
      <c r="D405" s="221"/>
      <c r="E405" s="221"/>
      <c r="F405" s="176"/>
      <c r="G405" s="176"/>
      <c r="H405" s="176"/>
    </row>
    <row r="406" spans="2:8">
      <c r="B406" s="176"/>
      <c r="C406" s="176"/>
      <c r="D406" s="221"/>
      <c r="E406" s="221"/>
      <c r="F406" s="176"/>
      <c r="G406" s="176"/>
      <c r="H406" s="176"/>
    </row>
    <row r="407" spans="2:8">
      <c r="B407" s="176"/>
      <c r="C407" s="176"/>
      <c r="D407" s="221"/>
      <c r="E407" s="221"/>
      <c r="F407" s="176"/>
      <c r="G407" s="176"/>
      <c r="H407" s="176"/>
    </row>
    <row r="408" spans="2:8">
      <c r="B408" s="176"/>
      <c r="C408" s="176"/>
      <c r="D408" s="221"/>
      <c r="E408" s="221"/>
      <c r="F408" s="176"/>
      <c r="G408" s="176"/>
      <c r="H408" s="176"/>
    </row>
    <row r="409" spans="2:8">
      <c r="B409" s="176"/>
      <c r="C409" s="176"/>
      <c r="D409" s="221"/>
      <c r="E409" s="221"/>
      <c r="F409" s="176"/>
      <c r="G409" s="176"/>
      <c r="H409" s="176"/>
    </row>
    <row r="410" spans="2:8">
      <c r="B410" s="176"/>
      <c r="C410" s="176"/>
      <c r="D410" s="221"/>
      <c r="E410" s="221"/>
      <c r="F410" s="176"/>
      <c r="G410" s="176"/>
      <c r="H410" s="176"/>
    </row>
    <row r="411" spans="2:8">
      <c r="B411" s="176"/>
      <c r="C411" s="176"/>
      <c r="D411" s="221"/>
      <c r="E411" s="221"/>
      <c r="F411" s="176"/>
      <c r="G411" s="176"/>
      <c r="H411" s="176"/>
    </row>
    <row r="412" spans="2:8">
      <c r="B412" s="176"/>
      <c r="C412" s="176"/>
      <c r="D412" s="221"/>
      <c r="E412" s="221"/>
      <c r="F412" s="176"/>
      <c r="G412" s="176"/>
      <c r="H412" s="176"/>
    </row>
    <row r="413" spans="2:8">
      <c r="B413" s="176"/>
      <c r="C413" s="176"/>
      <c r="D413" s="221"/>
      <c r="E413" s="221"/>
      <c r="F413" s="176"/>
      <c r="G413" s="176"/>
      <c r="H413" s="176"/>
    </row>
    <row r="414" spans="2:8">
      <c r="B414" s="176"/>
      <c r="C414" s="176"/>
      <c r="D414" s="221"/>
      <c r="E414" s="221"/>
      <c r="F414" s="176"/>
      <c r="G414" s="176"/>
      <c r="H414" s="176"/>
    </row>
    <row r="415" spans="2:8">
      <c r="B415" s="176"/>
      <c r="C415" s="176"/>
      <c r="D415" s="221"/>
      <c r="E415" s="221"/>
      <c r="F415" s="176"/>
      <c r="G415" s="176"/>
      <c r="H415" s="176"/>
    </row>
    <row r="416" spans="2:8">
      <c r="B416" s="176"/>
      <c r="C416" s="176"/>
      <c r="D416" s="221"/>
      <c r="E416" s="221"/>
      <c r="F416" s="176"/>
      <c r="G416" s="176"/>
      <c r="H416" s="176"/>
    </row>
    <row r="417" spans="2:8">
      <c r="B417" s="176"/>
      <c r="C417" s="176"/>
      <c r="D417" s="221"/>
      <c r="E417" s="221"/>
      <c r="F417" s="176"/>
      <c r="G417" s="176"/>
      <c r="H417" s="176"/>
    </row>
    <row r="418" spans="2:8">
      <c r="B418" s="176"/>
      <c r="C418" s="176"/>
      <c r="D418" s="221"/>
      <c r="E418" s="221"/>
      <c r="F418" s="176"/>
      <c r="G418" s="176"/>
      <c r="H418" s="176"/>
    </row>
    <row r="419" spans="2:8">
      <c r="B419" s="176"/>
      <c r="C419" s="176"/>
      <c r="D419" s="221"/>
      <c r="E419" s="221"/>
      <c r="F419" s="176"/>
      <c r="G419" s="176"/>
      <c r="H419" s="176"/>
    </row>
    <row r="420" spans="2:8">
      <c r="B420" s="176"/>
      <c r="C420" s="176"/>
      <c r="D420" s="221"/>
      <c r="E420" s="221"/>
      <c r="F420" s="176"/>
      <c r="G420" s="176"/>
      <c r="H420" s="176"/>
    </row>
    <row r="421" spans="2:8">
      <c r="B421" s="176"/>
      <c r="C421" s="176"/>
      <c r="D421" s="221"/>
      <c r="E421" s="221"/>
      <c r="F421" s="176"/>
      <c r="G421" s="176"/>
      <c r="H421" s="176"/>
    </row>
    <row r="422" spans="2:8">
      <c r="B422" s="176"/>
      <c r="C422" s="176"/>
      <c r="D422" s="221"/>
      <c r="E422" s="221"/>
      <c r="F422" s="176"/>
      <c r="G422" s="176"/>
      <c r="H422" s="176"/>
    </row>
    <row r="423" spans="2:8">
      <c r="B423" s="176"/>
      <c r="C423" s="176"/>
      <c r="D423" s="221"/>
      <c r="E423" s="221"/>
      <c r="F423" s="176"/>
      <c r="G423" s="176"/>
      <c r="H423" s="176"/>
    </row>
    <row r="424" spans="2:8">
      <c r="B424" s="176"/>
      <c r="C424" s="176"/>
      <c r="D424" s="221"/>
      <c r="E424" s="221"/>
      <c r="F424" s="176"/>
      <c r="G424" s="176"/>
      <c r="H424" s="176"/>
    </row>
    <row r="425" spans="2:8">
      <c r="B425" s="176"/>
      <c r="C425" s="176"/>
      <c r="D425" s="221"/>
      <c r="E425" s="221"/>
      <c r="F425" s="176"/>
      <c r="G425" s="176"/>
      <c r="H425" s="176"/>
    </row>
    <row r="426" spans="2:8">
      <c r="B426" s="176"/>
      <c r="C426" s="176"/>
      <c r="D426" s="221"/>
      <c r="E426" s="221"/>
      <c r="F426" s="176"/>
      <c r="G426" s="176"/>
      <c r="H426" s="176"/>
    </row>
    <row r="427" spans="2:8">
      <c r="B427" s="176"/>
      <c r="C427" s="176"/>
      <c r="D427" s="221"/>
      <c r="E427" s="221"/>
      <c r="F427" s="176"/>
      <c r="G427" s="176"/>
      <c r="H427" s="176"/>
    </row>
    <row r="428" spans="2:8">
      <c r="B428" s="176"/>
      <c r="C428" s="176"/>
      <c r="D428" s="221"/>
      <c r="E428" s="221"/>
      <c r="F428" s="176"/>
      <c r="G428" s="176"/>
      <c r="H428" s="176"/>
    </row>
    <row r="429" spans="2:8">
      <c r="B429" s="176"/>
      <c r="C429" s="176"/>
      <c r="D429" s="221"/>
      <c r="E429" s="221"/>
      <c r="F429" s="176"/>
      <c r="G429" s="176"/>
      <c r="H429" s="176"/>
    </row>
    <row r="430" spans="2:8">
      <c r="B430" s="176"/>
      <c r="C430" s="176"/>
      <c r="D430" s="221"/>
      <c r="E430" s="221"/>
      <c r="F430" s="176"/>
      <c r="G430" s="176"/>
      <c r="H430" s="176"/>
    </row>
    <row r="431" spans="2:8">
      <c r="B431" s="176"/>
      <c r="C431" s="176"/>
      <c r="D431" s="221"/>
      <c r="E431" s="221"/>
      <c r="F431" s="176"/>
      <c r="G431" s="176"/>
      <c r="H431" s="176"/>
    </row>
    <row r="432" spans="2:8">
      <c r="B432" s="176"/>
      <c r="C432" s="176"/>
      <c r="D432" s="221"/>
      <c r="E432" s="221"/>
      <c r="F432" s="176"/>
      <c r="G432" s="176"/>
      <c r="H432" s="176"/>
    </row>
    <row r="433" spans="2:8">
      <c r="B433" s="176"/>
      <c r="C433" s="176"/>
      <c r="D433" s="221"/>
      <c r="E433" s="221"/>
      <c r="F433" s="176"/>
      <c r="G433" s="176"/>
      <c r="H433" s="176"/>
    </row>
    <row r="434" spans="2:8">
      <c r="B434" s="176"/>
      <c r="C434" s="176"/>
      <c r="D434" s="221"/>
      <c r="E434" s="221"/>
      <c r="F434" s="176"/>
      <c r="G434" s="176"/>
      <c r="H434" s="176"/>
    </row>
    <row r="435" spans="2:8">
      <c r="B435" s="176"/>
      <c r="C435" s="176"/>
      <c r="D435" s="221"/>
      <c r="E435" s="221"/>
      <c r="F435" s="176"/>
      <c r="G435" s="176"/>
      <c r="H435" s="176"/>
    </row>
    <row r="436" spans="2:8">
      <c r="B436" s="176"/>
      <c r="C436" s="176"/>
      <c r="D436" s="221"/>
      <c r="E436" s="221"/>
      <c r="F436" s="176"/>
      <c r="G436" s="176"/>
      <c r="H436" s="176"/>
    </row>
    <row r="437" spans="2:8">
      <c r="B437" s="176"/>
      <c r="C437" s="176"/>
      <c r="D437" s="221"/>
      <c r="E437" s="221"/>
      <c r="F437" s="176"/>
      <c r="G437" s="176"/>
      <c r="H437" s="176"/>
    </row>
    <row r="438" spans="2:8">
      <c r="B438" s="176"/>
      <c r="C438" s="176"/>
      <c r="D438" s="221"/>
      <c r="E438" s="221"/>
      <c r="F438" s="176"/>
      <c r="G438" s="176"/>
      <c r="H438" s="176"/>
    </row>
    <row r="439" spans="2:8">
      <c r="B439" s="176"/>
      <c r="C439" s="176"/>
      <c r="D439" s="221"/>
      <c r="E439" s="221"/>
      <c r="F439" s="176"/>
      <c r="G439" s="176"/>
      <c r="H439" s="176"/>
    </row>
    <row r="440" spans="2:8">
      <c r="B440" s="176"/>
      <c r="C440" s="176"/>
      <c r="D440" s="221"/>
      <c r="E440" s="221"/>
      <c r="F440" s="176"/>
      <c r="G440" s="176"/>
      <c r="H440" s="176"/>
    </row>
    <row r="441" spans="2:8">
      <c r="B441" s="176"/>
      <c r="C441" s="176"/>
      <c r="D441" s="221"/>
      <c r="E441" s="221"/>
      <c r="F441" s="176"/>
      <c r="G441" s="176"/>
      <c r="H441" s="176"/>
    </row>
    <row r="442" spans="2:8">
      <c r="B442" s="176"/>
      <c r="C442" s="176"/>
      <c r="D442" s="221"/>
      <c r="E442" s="221"/>
      <c r="F442" s="176"/>
      <c r="G442" s="176"/>
      <c r="H442" s="176"/>
    </row>
    <row r="443" spans="2:8">
      <c r="B443" s="176"/>
      <c r="C443" s="176"/>
      <c r="D443" s="221"/>
      <c r="E443" s="221"/>
      <c r="F443" s="176"/>
      <c r="G443" s="176"/>
      <c r="H443" s="176"/>
    </row>
    <row r="444" spans="2:8">
      <c r="B444" s="176"/>
      <c r="C444" s="176"/>
      <c r="D444" s="221"/>
      <c r="E444" s="221"/>
      <c r="F444" s="176"/>
      <c r="G444" s="176"/>
      <c r="H444" s="176"/>
    </row>
    <row r="445" spans="2:8">
      <c r="B445" s="176"/>
      <c r="C445" s="176"/>
      <c r="D445" s="221"/>
      <c r="E445" s="221"/>
      <c r="F445" s="176"/>
      <c r="G445" s="176"/>
      <c r="H445" s="176"/>
    </row>
    <row r="446" spans="2:8">
      <c r="B446" s="176"/>
      <c r="C446" s="176"/>
      <c r="D446" s="221"/>
      <c r="E446" s="221"/>
      <c r="F446" s="176"/>
      <c r="G446" s="176"/>
      <c r="H446" s="176"/>
    </row>
    <row r="447" spans="2:8">
      <c r="B447" s="176"/>
      <c r="C447" s="176"/>
      <c r="D447" s="221"/>
      <c r="E447" s="221"/>
      <c r="F447" s="176"/>
      <c r="G447" s="176"/>
      <c r="H447" s="176"/>
    </row>
    <row r="448" spans="2:8">
      <c r="B448" s="176"/>
      <c r="C448" s="176"/>
      <c r="D448" s="221"/>
      <c r="E448" s="221"/>
      <c r="F448" s="176"/>
      <c r="G448" s="176"/>
      <c r="H448" s="176"/>
    </row>
    <row r="449" spans="2:8">
      <c r="B449" s="176"/>
      <c r="C449" s="176"/>
      <c r="D449" s="221"/>
      <c r="E449" s="221"/>
      <c r="F449" s="176"/>
      <c r="G449" s="176"/>
      <c r="H449" s="176"/>
    </row>
    <row r="450" spans="2:8">
      <c r="B450" s="176"/>
      <c r="C450" s="176"/>
      <c r="D450" s="221"/>
      <c r="E450" s="221"/>
      <c r="F450" s="176"/>
      <c r="G450" s="176"/>
      <c r="H450" s="176"/>
    </row>
    <row r="451" spans="2:8">
      <c r="B451" s="176"/>
      <c r="C451" s="176"/>
      <c r="D451" s="221"/>
      <c r="E451" s="221"/>
      <c r="F451" s="176"/>
      <c r="G451" s="176"/>
      <c r="H451" s="176"/>
    </row>
    <row r="452" spans="2:8">
      <c r="B452" s="176"/>
      <c r="C452" s="176"/>
      <c r="D452" s="221"/>
      <c r="E452" s="221"/>
      <c r="F452" s="176"/>
      <c r="G452" s="176"/>
      <c r="H452" s="176"/>
    </row>
    <row r="453" spans="2:8">
      <c r="B453" s="176"/>
      <c r="C453" s="176"/>
      <c r="D453" s="221"/>
      <c r="E453" s="221"/>
      <c r="F453" s="176"/>
      <c r="G453" s="176"/>
      <c r="H453" s="176"/>
    </row>
    <row r="454" spans="2:8">
      <c r="B454" s="176"/>
      <c r="C454" s="176"/>
      <c r="D454" s="221"/>
      <c r="E454" s="221"/>
      <c r="F454" s="176"/>
      <c r="G454" s="176"/>
      <c r="H454" s="176"/>
    </row>
    <row r="455" spans="2:8">
      <c r="B455" s="176"/>
      <c r="C455" s="176"/>
      <c r="D455" s="221"/>
      <c r="E455" s="221"/>
      <c r="F455" s="176"/>
      <c r="G455" s="176"/>
      <c r="H455" s="176"/>
    </row>
    <row r="456" spans="2:8">
      <c r="B456" s="176"/>
      <c r="C456" s="176"/>
      <c r="D456" s="221"/>
      <c r="E456" s="221"/>
      <c r="F456" s="176"/>
      <c r="G456" s="176"/>
      <c r="H456" s="176"/>
    </row>
    <row r="457" spans="2:8">
      <c r="B457" s="176"/>
      <c r="C457" s="176"/>
      <c r="D457" s="221"/>
      <c r="E457" s="221"/>
      <c r="F457" s="176"/>
      <c r="G457" s="176"/>
      <c r="H457" s="176"/>
    </row>
    <row r="458" spans="2:8">
      <c r="B458" s="176"/>
      <c r="C458" s="176"/>
      <c r="D458" s="221"/>
      <c r="E458" s="221"/>
      <c r="F458" s="176"/>
      <c r="G458" s="176"/>
      <c r="H458" s="176"/>
    </row>
    <row r="459" spans="2:8">
      <c r="B459" s="176"/>
      <c r="C459" s="176"/>
      <c r="D459" s="221"/>
      <c r="E459" s="221"/>
      <c r="F459" s="176"/>
      <c r="G459" s="176"/>
      <c r="H459" s="176"/>
    </row>
    <row r="460" spans="2:8">
      <c r="B460" s="176"/>
      <c r="C460" s="176"/>
      <c r="D460" s="221"/>
      <c r="E460" s="221"/>
      <c r="F460" s="176"/>
      <c r="G460" s="176"/>
      <c r="H460" s="176"/>
    </row>
    <row r="461" spans="2:8">
      <c r="B461" s="176"/>
      <c r="C461" s="176"/>
      <c r="D461" s="221"/>
      <c r="E461" s="221"/>
      <c r="F461" s="176"/>
      <c r="G461" s="176"/>
      <c r="H461" s="176"/>
    </row>
    <row r="462" spans="2:8">
      <c r="B462" s="176"/>
      <c r="C462" s="176"/>
      <c r="D462" s="221"/>
      <c r="E462" s="221"/>
      <c r="F462" s="176"/>
      <c r="G462" s="176"/>
      <c r="H462" s="176"/>
    </row>
    <row r="463" spans="2:8">
      <c r="B463" s="176"/>
      <c r="C463" s="176"/>
      <c r="D463" s="221"/>
      <c r="E463" s="221"/>
      <c r="F463" s="176"/>
      <c r="G463" s="176"/>
      <c r="H463" s="176"/>
    </row>
    <row r="464" spans="2:8">
      <c r="B464" s="176"/>
      <c r="C464" s="176"/>
      <c r="D464" s="221"/>
      <c r="E464" s="221"/>
      <c r="F464" s="176"/>
      <c r="G464" s="176"/>
      <c r="H464" s="176"/>
    </row>
    <row r="465" spans="2:8">
      <c r="B465" s="176"/>
      <c r="C465" s="176"/>
      <c r="D465" s="221"/>
      <c r="E465" s="221"/>
      <c r="F465" s="176"/>
      <c r="G465" s="176"/>
      <c r="H465" s="176"/>
    </row>
    <row r="466" spans="2:8">
      <c r="B466" s="176"/>
      <c r="C466" s="176"/>
      <c r="D466" s="221"/>
      <c r="E466" s="221"/>
      <c r="F466" s="176"/>
      <c r="G466" s="176"/>
      <c r="H466" s="176"/>
    </row>
    <row r="467" spans="2:8">
      <c r="B467" s="176"/>
      <c r="C467" s="176"/>
      <c r="D467" s="221"/>
      <c r="E467" s="221"/>
      <c r="F467" s="176"/>
      <c r="G467" s="176"/>
      <c r="H467" s="176"/>
    </row>
    <row r="468" spans="2:8">
      <c r="B468" s="176"/>
      <c r="C468" s="176"/>
      <c r="D468" s="221"/>
      <c r="E468" s="221"/>
      <c r="F468" s="176"/>
      <c r="G468" s="176"/>
      <c r="H468" s="176"/>
    </row>
    <row r="469" spans="2:8">
      <c r="B469" s="176"/>
      <c r="C469" s="176"/>
      <c r="D469" s="221"/>
      <c r="E469" s="221"/>
      <c r="F469" s="176"/>
      <c r="G469" s="176"/>
      <c r="H469" s="176"/>
    </row>
    <row r="470" spans="2:8">
      <c r="B470" s="176"/>
      <c r="C470" s="176"/>
      <c r="D470" s="221"/>
      <c r="E470" s="221"/>
      <c r="F470" s="176"/>
      <c r="G470" s="176"/>
      <c r="H470" s="176"/>
    </row>
    <row r="471" spans="2:8">
      <c r="B471" s="176"/>
      <c r="C471" s="176"/>
      <c r="D471" s="221"/>
      <c r="E471" s="221"/>
      <c r="F471" s="176"/>
      <c r="G471" s="176"/>
      <c r="H471" s="176"/>
    </row>
    <row r="472" spans="2:8">
      <c r="B472" s="176"/>
      <c r="C472" s="176"/>
      <c r="D472" s="221"/>
      <c r="E472" s="221"/>
      <c r="F472" s="176"/>
      <c r="G472" s="176"/>
      <c r="H472" s="176"/>
    </row>
    <row r="473" spans="2:8">
      <c r="B473" s="176"/>
      <c r="C473" s="176"/>
      <c r="D473" s="221"/>
      <c r="E473" s="221"/>
      <c r="F473" s="176"/>
      <c r="G473" s="176"/>
      <c r="H473" s="176"/>
    </row>
    <row r="474" spans="2:8">
      <c r="B474" s="176"/>
      <c r="C474" s="176"/>
      <c r="D474" s="221"/>
      <c r="E474" s="221"/>
      <c r="F474" s="176"/>
      <c r="G474" s="176"/>
      <c r="H474" s="176"/>
    </row>
    <row r="475" spans="2:8">
      <c r="B475" s="176"/>
      <c r="C475" s="176"/>
      <c r="D475" s="221"/>
      <c r="E475" s="221"/>
      <c r="F475" s="176"/>
      <c r="G475" s="176"/>
      <c r="H475" s="176"/>
    </row>
    <row r="476" spans="2:8">
      <c r="B476" s="176"/>
      <c r="C476" s="176"/>
      <c r="D476" s="221"/>
      <c r="E476" s="221"/>
      <c r="F476" s="176"/>
      <c r="G476" s="176"/>
      <c r="H476" s="176"/>
    </row>
    <row r="477" spans="2:8">
      <c r="B477" s="176"/>
      <c r="C477" s="176"/>
      <c r="D477" s="221"/>
      <c r="E477" s="221"/>
      <c r="F477" s="176"/>
      <c r="G477" s="176"/>
      <c r="H477" s="176"/>
    </row>
    <row r="478" spans="2:8">
      <c r="B478" s="176"/>
      <c r="C478" s="176"/>
      <c r="D478" s="221"/>
      <c r="E478" s="221"/>
      <c r="F478" s="176"/>
      <c r="G478" s="176"/>
      <c r="H478" s="176"/>
    </row>
    <row r="479" spans="2:8">
      <c r="B479" s="176"/>
      <c r="C479" s="176"/>
      <c r="D479" s="221"/>
      <c r="E479" s="221"/>
      <c r="F479" s="176"/>
      <c r="G479" s="176"/>
      <c r="H479" s="176"/>
    </row>
    <row r="480" spans="2:8">
      <c r="B480" s="176"/>
      <c r="C480" s="176"/>
      <c r="D480" s="221"/>
      <c r="E480" s="221"/>
      <c r="F480" s="176"/>
      <c r="G480" s="176"/>
      <c r="H480" s="176"/>
    </row>
    <row r="481" spans="2:8">
      <c r="B481" s="176"/>
      <c r="C481" s="176"/>
      <c r="D481" s="221"/>
      <c r="E481" s="221"/>
      <c r="F481" s="176"/>
      <c r="G481" s="176"/>
      <c r="H481" s="176"/>
    </row>
    <row r="482" spans="2:8">
      <c r="B482" s="176"/>
      <c r="C482" s="176"/>
      <c r="D482" s="221"/>
      <c r="E482" s="221"/>
      <c r="F482" s="176"/>
      <c r="G482" s="176"/>
      <c r="H482" s="176"/>
    </row>
    <row r="483" spans="2:8">
      <c r="B483" s="176"/>
      <c r="C483" s="176"/>
      <c r="D483" s="221"/>
      <c r="E483" s="221"/>
      <c r="F483" s="176"/>
      <c r="G483" s="176"/>
      <c r="H483" s="176"/>
    </row>
    <row r="484" spans="2:8">
      <c r="B484" s="176"/>
      <c r="C484" s="176"/>
      <c r="D484" s="221"/>
      <c r="E484" s="221"/>
      <c r="F484" s="176"/>
      <c r="G484" s="176"/>
      <c r="H484" s="176"/>
    </row>
    <row r="485" spans="2:8">
      <c r="B485" s="176"/>
      <c r="C485" s="176"/>
      <c r="D485" s="221"/>
      <c r="E485" s="221"/>
      <c r="F485" s="176"/>
      <c r="G485" s="176"/>
      <c r="H485" s="176"/>
    </row>
    <row r="486" spans="2:8">
      <c r="B486" s="176"/>
      <c r="C486" s="176"/>
      <c r="D486" s="221"/>
      <c r="E486" s="221"/>
      <c r="F486" s="176"/>
      <c r="G486" s="176"/>
      <c r="H486" s="176"/>
    </row>
    <row r="487" spans="2:8">
      <c r="B487" s="176"/>
      <c r="C487" s="176"/>
      <c r="D487" s="221"/>
      <c r="E487" s="221"/>
      <c r="F487" s="176"/>
      <c r="G487" s="176"/>
      <c r="H487" s="176"/>
    </row>
    <row r="488" spans="2:8">
      <c r="B488" s="176"/>
      <c r="C488" s="176"/>
      <c r="D488" s="221"/>
      <c r="E488" s="221"/>
      <c r="F488" s="176"/>
      <c r="G488" s="176"/>
      <c r="H488" s="176"/>
    </row>
    <row r="489" spans="2:8">
      <c r="B489" s="176"/>
      <c r="C489" s="176"/>
      <c r="D489" s="221"/>
      <c r="E489" s="221"/>
      <c r="F489" s="176"/>
      <c r="G489" s="176"/>
      <c r="H489" s="176"/>
    </row>
    <row r="490" spans="2:8">
      <c r="B490" s="176"/>
      <c r="C490" s="176"/>
      <c r="D490" s="221"/>
      <c r="E490" s="221"/>
      <c r="F490" s="176"/>
      <c r="G490" s="176"/>
      <c r="H490" s="176"/>
    </row>
    <row r="491" spans="2:8">
      <c r="B491" s="176"/>
      <c r="C491" s="176"/>
      <c r="D491" s="221"/>
      <c r="E491" s="221"/>
      <c r="F491" s="176"/>
      <c r="G491" s="176"/>
      <c r="H491" s="176"/>
    </row>
    <row r="492" spans="2:8">
      <c r="B492" s="176"/>
      <c r="C492" s="176"/>
      <c r="D492" s="221"/>
      <c r="E492" s="221"/>
      <c r="F492" s="176"/>
      <c r="G492" s="176"/>
      <c r="H492" s="176"/>
    </row>
    <row r="493" spans="2:8">
      <c r="B493" s="176"/>
      <c r="C493" s="176"/>
      <c r="D493" s="221"/>
      <c r="E493" s="221"/>
      <c r="F493" s="176"/>
      <c r="G493" s="176"/>
      <c r="H493" s="176"/>
    </row>
    <row r="494" spans="2:8">
      <c r="B494" s="176"/>
      <c r="C494" s="176"/>
      <c r="D494" s="221"/>
      <c r="E494" s="221"/>
      <c r="F494" s="176"/>
      <c r="G494" s="176"/>
      <c r="H494" s="176"/>
    </row>
    <row r="495" spans="2:8">
      <c r="B495" s="176"/>
      <c r="C495" s="176"/>
      <c r="D495" s="221"/>
      <c r="E495" s="221"/>
      <c r="F495" s="176"/>
      <c r="G495" s="176"/>
      <c r="H495" s="176"/>
    </row>
    <row r="496" spans="2:8">
      <c r="B496" s="176"/>
      <c r="C496" s="176"/>
      <c r="D496" s="221"/>
      <c r="E496" s="221"/>
      <c r="F496" s="176"/>
      <c r="G496" s="176"/>
      <c r="H496" s="176"/>
    </row>
    <row r="497" spans="2:8">
      <c r="B497" s="176"/>
      <c r="C497" s="176"/>
      <c r="D497" s="221"/>
      <c r="E497" s="221"/>
      <c r="F497" s="176"/>
      <c r="G497" s="176"/>
      <c r="H497" s="176"/>
    </row>
    <row r="498" spans="2:8">
      <c r="B498" s="176"/>
      <c r="C498" s="176"/>
      <c r="D498" s="221"/>
      <c r="E498" s="221"/>
      <c r="F498" s="176"/>
      <c r="G498" s="176"/>
      <c r="H498" s="176"/>
    </row>
    <row r="499" spans="2:8">
      <c r="B499" s="176"/>
      <c r="C499" s="176"/>
      <c r="D499" s="221"/>
      <c r="E499" s="221"/>
      <c r="F499" s="176"/>
      <c r="G499" s="176"/>
      <c r="H499" s="176"/>
    </row>
    <row r="500" spans="2:8">
      <c r="B500" s="176"/>
      <c r="C500" s="176"/>
      <c r="D500" s="221"/>
      <c r="E500" s="221"/>
      <c r="F500" s="176"/>
      <c r="G500" s="176"/>
      <c r="H500" s="176"/>
    </row>
    <row r="501" spans="2:8">
      <c r="B501" s="176"/>
      <c r="C501" s="176"/>
      <c r="D501" s="221"/>
      <c r="E501" s="221"/>
      <c r="F501" s="176"/>
      <c r="G501" s="176"/>
      <c r="H501" s="176"/>
    </row>
    <row r="502" spans="2:8">
      <c r="B502" s="176"/>
      <c r="C502" s="176"/>
      <c r="D502" s="221"/>
      <c r="E502" s="221"/>
      <c r="F502" s="176"/>
      <c r="G502" s="176"/>
      <c r="H502" s="176"/>
    </row>
    <row r="503" spans="2:8">
      <c r="B503" s="176"/>
      <c r="C503" s="176"/>
      <c r="D503" s="221"/>
      <c r="E503" s="221"/>
      <c r="F503" s="176"/>
      <c r="G503" s="176"/>
      <c r="H503" s="176"/>
    </row>
    <row r="504" spans="2:8">
      <c r="B504" s="176"/>
      <c r="C504" s="176"/>
      <c r="D504" s="221"/>
      <c r="E504" s="221"/>
      <c r="F504" s="176"/>
      <c r="G504" s="176"/>
      <c r="H504" s="176"/>
    </row>
    <row r="505" spans="2:8">
      <c r="B505" s="176"/>
      <c r="C505" s="176"/>
      <c r="D505" s="221"/>
      <c r="E505" s="221"/>
      <c r="F505" s="176"/>
      <c r="G505" s="176"/>
      <c r="H505" s="176"/>
    </row>
    <row r="506" spans="2:8">
      <c r="B506" s="176"/>
      <c r="C506" s="176"/>
      <c r="D506" s="221"/>
      <c r="E506" s="221"/>
      <c r="F506" s="176"/>
      <c r="G506" s="176"/>
      <c r="H506" s="176"/>
    </row>
    <row r="507" spans="2:8">
      <c r="B507" s="176"/>
      <c r="C507" s="176"/>
      <c r="D507" s="221"/>
      <c r="E507" s="221"/>
      <c r="F507" s="176"/>
      <c r="G507" s="176"/>
      <c r="H507" s="176"/>
    </row>
    <row r="508" spans="2:8">
      <c r="B508" s="176"/>
      <c r="C508" s="176"/>
      <c r="D508" s="221"/>
      <c r="E508" s="221"/>
      <c r="F508" s="176"/>
      <c r="G508" s="176"/>
      <c r="H508" s="176"/>
    </row>
    <row r="509" spans="2:8">
      <c r="B509" s="176"/>
      <c r="C509" s="176"/>
      <c r="D509" s="221"/>
      <c r="E509" s="221"/>
      <c r="F509" s="176"/>
      <c r="G509" s="176"/>
      <c r="H509" s="176"/>
    </row>
    <row r="510" spans="2:8">
      <c r="B510" s="176"/>
      <c r="C510" s="176"/>
      <c r="D510" s="221"/>
      <c r="E510" s="221"/>
      <c r="F510" s="176"/>
      <c r="G510" s="176"/>
      <c r="H510" s="176"/>
    </row>
    <row r="511" spans="2:8">
      <c r="B511" s="176"/>
      <c r="C511" s="176"/>
      <c r="D511" s="221"/>
      <c r="E511" s="221"/>
      <c r="F511" s="176"/>
      <c r="G511" s="176"/>
      <c r="H511" s="176"/>
    </row>
    <row r="512" spans="2:8">
      <c r="B512" s="176"/>
      <c r="C512" s="176"/>
      <c r="D512" s="221"/>
      <c r="E512" s="221"/>
      <c r="F512" s="176"/>
      <c r="G512" s="176"/>
      <c r="H512" s="176"/>
    </row>
    <row r="513" spans="2:8">
      <c r="B513" s="176"/>
      <c r="C513" s="176"/>
      <c r="D513" s="221"/>
      <c r="E513" s="221"/>
      <c r="F513" s="176"/>
      <c r="G513" s="176"/>
      <c r="H513" s="176"/>
    </row>
    <row r="514" spans="2:8">
      <c r="B514" s="176"/>
      <c r="C514" s="176"/>
      <c r="D514" s="221"/>
      <c r="E514" s="221"/>
      <c r="F514" s="176"/>
      <c r="G514" s="176"/>
      <c r="H514" s="176"/>
    </row>
    <row r="515" spans="2:8">
      <c r="B515" s="176"/>
      <c r="C515" s="176"/>
      <c r="D515" s="221"/>
      <c r="E515" s="221"/>
      <c r="F515" s="176"/>
      <c r="G515" s="176"/>
      <c r="H515" s="176"/>
    </row>
    <row r="516" spans="2:8">
      <c r="B516" s="176"/>
      <c r="C516" s="176"/>
      <c r="D516" s="221"/>
      <c r="E516" s="221"/>
      <c r="F516" s="176"/>
      <c r="G516" s="176"/>
      <c r="H516" s="176"/>
    </row>
    <row r="517" spans="2:8">
      <c r="B517" s="176"/>
      <c r="C517" s="176"/>
      <c r="D517" s="221"/>
      <c r="E517" s="221"/>
      <c r="F517" s="176"/>
      <c r="G517" s="176"/>
      <c r="H517" s="176"/>
    </row>
    <row r="518" spans="2:8">
      <c r="B518" s="176"/>
      <c r="C518" s="176"/>
      <c r="D518" s="221"/>
      <c r="E518" s="221"/>
      <c r="F518" s="176"/>
      <c r="G518" s="176"/>
      <c r="H518" s="176"/>
    </row>
    <row r="519" spans="2:8">
      <c r="B519" s="176"/>
      <c r="C519" s="176"/>
      <c r="D519" s="221"/>
      <c r="E519" s="221"/>
      <c r="F519" s="176"/>
      <c r="G519" s="176"/>
      <c r="H519" s="176"/>
    </row>
    <row r="520" spans="2:8">
      <c r="B520" s="176"/>
      <c r="C520" s="176"/>
      <c r="D520" s="221"/>
      <c r="E520" s="221"/>
      <c r="F520" s="176"/>
      <c r="G520" s="176"/>
      <c r="H520" s="176"/>
    </row>
    <row r="521" spans="2:8">
      <c r="B521" s="176"/>
      <c r="C521" s="176"/>
      <c r="D521" s="221"/>
      <c r="E521" s="221"/>
      <c r="F521" s="176"/>
      <c r="G521" s="176"/>
      <c r="H521" s="176"/>
    </row>
    <row r="522" spans="2:8">
      <c r="B522" s="176"/>
      <c r="C522" s="176"/>
      <c r="D522" s="221"/>
      <c r="E522" s="221"/>
      <c r="F522" s="176"/>
      <c r="G522" s="176"/>
      <c r="H522" s="176"/>
    </row>
    <row r="523" spans="2:8">
      <c r="B523" s="176"/>
      <c r="C523" s="176"/>
      <c r="D523" s="221"/>
      <c r="E523" s="221"/>
      <c r="F523" s="176"/>
      <c r="G523" s="176"/>
      <c r="H523" s="176"/>
    </row>
    <row r="524" spans="2:8">
      <c r="B524" s="176"/>
      <c r="C524" s="176"/>
      <c r="D524" s="221"/>
      <c r="E524" s="221"/>
      <c r="F524" s="176"/>
      <c r="G524" s="176"/>
      <c r="H524" s="176"/>
    </row>
    <row r="525" spans="2:8">
      <c r="B525" s="176"/>
      <c r="C525" s="176"/>
      <c r="D525" s="221"/>
      <c r="E525" s="221"/>
      <c r="F525" s="176"/>
      <c r="G525" s="176"/>
      <c r="H525" s="176"/>
    </row>
    <row r="526" spans="2:8">
      <c r="B526" s="176"/>
      <c r="C526" s="176"/>
      <c r="D526" s="221"/>
      <c r="E526" s="221"/>
      <c r="F526" s="176"/>
      <c r="G526" s="176"/>
      <c r="H526" s="176"/>
    </row>
    <row r="527" spans="2:8">
      <c r="B527" s="176"/>
      <c r="C527" s="176"/>
      <c r="D527" s="221"/>
      <c r="E527" s="221"/>
      <c r="F527" s="176"/>
      <c r="G527" s="176"/>
      <c r="H527" s="176"/>
    </row>
    <row r="528" spans="2:8">
      <c r="B528" s="176"/>
      <c r="C528" s="176"/>
      <c r="D528" s="221"/>
      <c r="E528" s="221"/>
      <c r="F528" s="176"/>
      <c r="G528" s="176"/>
      <c r="H528" s="176"/>
    </row>
    <row r="529" spans="2:8">
      <c r="B529" s="176"/>
      <c r="C529" s="176"/>
      <c r="D529" s="221"/>
      <c r="E529" s="221"/>
      <c r="F529" s="176"/>
      <c r="G529" s="176"/>
      <c r="H529" s="176"/>
    </row>
    <row r="530" spans="2:8">
      <c r="B530" s="176"/>
      <c r="C530" s="176"/>
      <c r="D530" s="221"/>
      <c r="E530" s="221"/>
      <c r="F530" s="176"/>
      <c r="G530" s="176"/>
      <c r="H530" s="176"/>
    </row>
    <row r="531" spans="2:8">
      <c r="B531" s="176"/>
      <c r="C531" s="176"/>
      <c r="D531" s="221"/>
      <c r="E531" s="221"/>
      <c r="F531" s="176"/>
      <c r="G531" s="176"/>
      <c r="H531" s="176"/>
    </row>
    <row r="532" spans="2:8">
      <c r="B532" s="176"/>
      <c r="C532" s="176"/>
      <c r="D532" s="221"/>
      <c r="E532" s="221"/>
      <c r="F532" s="176"/>
      <c r="G532" s="176"/>
      <c r="H532" s="176"/>
    </row>
    <row r="533" spans="2:8">
      <c r="B533" s="176"/>
      <c r="C533" s="176"/>
      <c r="D533" s="221"/>
      <c r="E533" s="221"/>
      <c r="F533" s="176"/>
      <c r="G533" s="176"/>
      <c r="H533" s="176"/>
    </row>
    <row r="534" spans="2:8">
      <c r="B534" s="176"/>
      <c r="C534" s="176"/>
      <c r="D534" s="221"/>
      <c r="E534" s="221"/>
      <c r="F534" s="176"/>
      <c r="G534" s="176"/>
      <c r="H534" s="176"/>
    </row>
    <row r="535" spans="2:8">
      <c r="B535" s="176"/>
      <c r="C535" s="176"/>
      <c r="D535" s="221"/>
      <c r="E535" s="221"/>
      <c r="F535" s="176"/>
      <c r="G535" s="176"/>
      <c r="H535" s="176"/>
    </row>
    <row r="536" spans="2:8">
      <c r="B536" s="176"/>
      <c r="C536" s="176"/>
      <c r="D536" s="221"/>
      <c r="E536" s="221"/>
      <c r="F536" s="176"/>
      <c r="G536" s="176"/>
      <c r="H536" s="176"/>
    </row>
    <row r="537" spans="2:8">
      <c r="B537" s="176"/>
      <c r="C537" s="176"/>
      <c r="D537" s="221"/>
      <c r="E537" s="221"/>
      <c r="F537" s="176"/>
      <c r="G537" s="176"/>
      <c r="H537" s="176"/>
    </row>
    <row r="538" spans="2:8">
      <c r="B538" s="176"/>
      <c r="C538" s="176"/>
      <c r="D538" s="221"/>
      <c r="E538" s="221"/>
      <c r="F538" s="176"/>
      <c r="G538" s="176"/>
      <c r="H538" s="176"/>
    </row>
    <row r="539" spans="2:8">
      <c r="B539" s="176"/>
      <c r="C539" s="176"/>
      <c r="D539" s="221"/>
      <c r="E539" s="221"/>
      <c r="F539" s="176"/>
      <c r="G539" s="176"/>
      <c r="H539" s="176"/>
    </row>
    <row r="540" spans="2:8">
      <c r="B540" s="176"/>
      <c r="C540" s="176"/>
      <c r="D540" s="221"/>
      <c r="E540" s="221"/>
      <c r="F540" s="176"/>
      <c r="G540" s="176"/>
      <c r="H540" s="176"/>
    </row>
    <row r="541" spans="2:8">
      <c r="B541" s="176"/>
      <c r="C541" s="176"/>
      <c r="D541" s="221"/>
      <c r="E541" s="221"/>
      <c r="F541" s="176"/>
      <c r="G541" s="176"/>
      <c r="H541" s="176"/>
    </row>
    <row r="542" spans="2:8">
      <c r="B542" s="176"/>
      <c r="C542" s="176"/>
      <c r="D542" s="221"/>
      <c r="E542" s="221"/>
      <c r="F542" s="176"/>
      <c r="G542" s="176"/>
      <c r="H542" s="176"/>
    </row>
    <row r="543" spans="2:8">
      <c r="B543" s="176"/>
      <c r="C543" s="176"/>
      <c r="D543" s="221"/>
      <c r="E543" s="221"/>
      <c r="F543" s="176"/>
      <c r="G543" s="176"/>
      <c r="H543" s="176"/>
    </row>
    <row r="544" spans="2:8">
      <c r="B544" s="176"/>
      <c r="C544" s="176"/>
      <c r="D544" s="221"/>
      <c r="E544" s="221"/>
      <c r="F544" s="176"/>
      <c r="G544" s="176"/>
      <c r="H544" s="176"/>
    </row>
    <row r="545" spans="2:8">
      <c r="B545" s="176"/>
      <c r="C545" s="176"/>
      <c r="D545" s="221"/>
      <c r="E545" s="221"/>
      <c r="F545" s="176"/>
      <c r="G545" s="176"/>
      <c r="H545" s="176"/>
    </row>
    <row r="546" spans="2:8">
      <c r="B546" s="176"/>
      <c r="C546" s="176"/>
      <c r="D546" s="221"/>
      <c r="E546" s="221"/>
      <c r="F546" s="176"/>
      <c r="G546" s="176"/>
      <c r="H546" s="176"/>
    </row>
    <row r="547" spans="2:8">
      <c r="B547" s="176"/>
      <c r="C547" s="176"/>
      <c r="D547" s="221"/>
      <c r="E547" s="221"/>
      <c r="F547" s="176"/>
      <c r="G547" s="176"/>
      <c r="H547" s="176"/>
    </row>
    <row r="548" spans="2:8">
      <c r="B548" s="176"/>
      <c r="C548" s="176"/>
      <c r="D548" s="221"/>
      <c r="E548" s="221"/>
      <c r="F548" s="176"/>
      <c r="G548" s="176"/>
      <c r="H548" s="176"/>
    </row>
    <row r="549" spans="2:8">
      <c r="B549" s="176"/>
      <c r="C549" s="176"/>
      <c r="D549" s="221"/>
      <c r="E549" s="221"/>
      <c r="F549" s="176"/>
      <c r="G549" s="176"/>
      <c r="H549" s="176"/>
    </row>
    <row r="550" spans="2:8">
      <c r="B550" s="176"/>
      <c r="C550" s="176"/>
      <c r="D550" s="221"/>
      <c r="E550" s="221"/>
      <c r="F550" s="176"/>
      <c r="G550" s="176"/>
      <c r="H550" s="176"/>
    </row>
    <row r="551" spans="2:8">
      <c r="B551" s="176"/>
      <c r="C551" s="176"/>
      <c r="D551" s="221"/>
      <c r="E551" s="221"/>
      <c r="F551" s="176"/>
      <c r="G551" s="176"/>
      <c r="H551" s="176"/>
    </row>
    <row r="552" spans="2:8">
      <c r="B552" s="176"/>
      <c r="C552" s="176"/>
      <c r="D552" s="221"/>
      <c r="E552" s="221"/>
      <c r="F552" s="176"/>
      <c r="G552" s="176"/>
      <c r="H552" s="176"/>
    </row>
    <row r="553" spans="2:8">
      <c r="B553" s="176"/>
      <c r="C553" s="176"/>
      <c r="D553" s="221"/>
      <c r="E553" s="221"/>
      <c r="F553" s="176"/>
      <c r="G553" s="176"/>
      <c r="H553" s="176"/>
    </row>
    <row r="554" spans="2:8">
      <c r="B554" s="176"/>
      <c r="C554" s="176"/>
      <c r="D554" s="221"/>
      <c r="E554" s="221"/>
      <c r="F554" s="176"/>
      <c r="G554" s="176"/>
      <c r="H554" s="176"/>
    </row>
    <row r="555" spans="2:8">
      <c r="B555" s="176"/>
      <c r="C555" s="176"/>
      <c r="D555" s="221"/>
      <c r="E555" s="221"/>
      <c r="F555" s="176"/>
      <c r="G555" s="176"/>
      <c r="H555" s="176"/>
    </row>
    <row r="556" spans="2:8">
      <c r="B556" s="176"/>
      <c r="C556" s="176"/>
      <c r="D556" s="221"/>
      <c r="E556" s="221"/>
      <c r="F556" s="176"/>
      <c r="G556" s="176"/>
      <c r="H556" s="176"/>
    </row>
    <row r="557" spans="2:8">
      <c r="B557" s="176"/>
      <c r="C557" s="176"/>
      <c r="D557" s="221"/>
      <c r="E557" s="221"/>
      <c r="F557" s="176"/>
      <c r="G557" s="176"/>
      <c r="H557" s="176"/>
    </row>
    <row r="558" spans="2:8">
      <c r="B558" s="176"/>
      <c r="C558" s="176"/>
      <c r="D558" s="221"/>
      <c r="E558" s="221"/>
      <c r="F558" s="176"/>
      <c r="G558" s="176"/>
      <c r="H558" s="176"/>
    </row>
    <row r="559" spans="2:8">
      <c r="B559" s="176"/>
      <c r="C559" s="176"/>
      <c r="D559" s="221"/>
      <c r="E559" s="221"/>
      <c r="F559" s="176"/>
      <c r="G559" s="176"/>
      <c r="H559" s="176"/>
    </row>
    <row r="560" spans="2:8">
      <c r="B560" s="176"/>
      <c r="C560" s="176"/>
      <c r="D560" s="221"/>
      <c r="E560" s="221"/>
      <c r="F560" s="176"/>
      <c r="G560" s="176"/>
      <c r="H560" s="176"/>
    </row>
    <row r="561" spans="2:8">
      <c r="B561" s="176"/>
      <c r="C561" s="176"/>
      <c r="D561" s="221"/>
      <c r="E561" s="221"/>
      <c r="F561" s="176"/>
      <c r="G561" s="176"/>
      <c r="H561" s="176"/>
    </row>
    <row r="562" spans="2:8">
      <c r="B562" s="176"/>
      <c r="C562" s="176"/>
      <c r="D562" s="221"/>
      <c r="E562" s="221"/>
      <c r="F562" s="176"/>
      <c r="G562" s="176"/>
      <c r="H562" s="176"/>
    </row>
    <row r="563" spans="2:8">
      <c r="B563" s="176"/>
      <c r="C563" s="176"/>
      <c r="D563" s="221"/>
      <c r="E563" s="221"/>
      <c r="F563" s="176"/>
      <c r="G563" s="176"/>
      <c r="H563" s="176"/>
    </row>
    <row r="564" spans="2:8">
      <c r="B564" s="176"/>
      <c r="C564" s="176"/>
      <c r="D564" s="221"/>
      <c r="E564" s="221"/>
      <c r="F564" s="176"/>
      <c r="G564" s="176"/>
      <c r="H564" s="176"/>
    </row>
    <row r="565" spans="2:8">
      <c r="B565" s="176"/>
      <c r="C565" s="176"/>
      <c r="D565" s="221"/>
      <c r="E565" s="221"/>
      <c r="F565" s="176"/>
      <c r="G565" s="176"/>
      <c r="H565" s="176"/>
    </row>
    <row r="566" spans="2:8">
      <c r="B566" s="176"/>
      <c r="C566" s="176"/>
      <c r="D566" s="221"/>
      <c r="E566" s="221"/>
      <c r="F566" s="176"/>
      <c r="G566" s="176"/>
      <c r="H566" s="176"/>
    </row>
    <row r="567" spans="2:8">
      <c r="B567" s="176"/>
      <c r="C567" s="176"/>
      <c r="D567" s="221"/>
      <c r="E567" s="221"/>
      <c r="F567" s="176"/>
      <c r="G567" s="176"/>
      <c r="H567" s="176"/>
    </row>
    <row r="568" spans="2:8">
      <c r="B568" s="176"/>
      <c r="C568" s="176"/>
      <c r="D568" s="221"/>
      <c r="E568" s="221"/>
      <c r="F568" s="176"/>
      <c r="G568" s="176"/>
      <c r="H568" s="176"/>
    </row>
    <row r="569" spans="2:8">
      <c r="B569" s="176"/>
      <c r="C569" s="176"/>
      <c r="D569" s="221"/>
      <c r="E569" s="221"/>
      <c r="F569" s="176"/>
      <c r="G569" s="176"/>
      <c r="H569" s="176"/>
    </row>
    <row r="570" spans="2:8">
      <c r="B570" s="176"/>
      <c r="C570" s="176"/>
      <c r="D570" s="221"/>
      <c r="E570" s="221"/>
      <c r="F570" s="176"/>
      <c r="G570" s="176"/>
      <c r="H570" s="176"/>
    </row>
    <row r="571" spans="2:8">
      <c r="B571" s="176"/>
      <c r="C571" s="176"/>
      <c r="D571" s="221"/>
      <c r="E571" s="221"/>
      <c r="F571" s="176"/>
      <c r="G571" s="176"/>
      <c r="H571" s="176"/>
    </row>
    <row r="572" spans="2:8">
      <c r="B572" s="176"/>
      <c r="C572" s="176"/>
      <c r="D572" s="221"/>
      <c r="E572" s="221"/>
      <c r="F572" s="176"/>
      <c r="G572" s="176"/>
      <c r="H572" s="176"/>
    </row>
    <row r="573" spans="2:8">
      <c r="B573" s="176"/>
      <c r="C573" s="176"/>
      <c r="D573" s="221"/>
      <c r="E573" s="221"/>
      <c r="F573" s="176"/>
      <c r="G573" s="176"/>
      <c r="H573" s="176"/>
    </row>
    <row r="574" spans="2:8">
      <c r="B574" s="176"/>
      <c r="C574" s="176"/>
      <c r="D574" s="221"/>
      <c r="E574" s="221"/>
      <c r="F574" s="176"/>
      <c r="G574" s="176"/>
      <c r="H574" s="176"/>
    </row>
    <row r="575" spans="2:8">
      <c r="B575" s="176"/>
      <c r="C575" s="176"/>
      <c r="D575" s="221"/>
      <c r="E575" s="221"/>
      <c r="F575" s="176"/>
      <c r="G575" s="176"/>
      <c r="H575" s="176"/>
    </row>
    <row r="576" spans="2:8">
      <c r="B576" s="176"/>
      <c r="C576" s="176"/>
      <c r="D576" s="221"/>
      <c r="E576" s="221"/>
      <c r="F576" s="176"/>
      <c r="G576" s="176"/>
      <c r="H576" s="176"/>
    </row>
    <row r="577" spans="2:8">
      <c r="B577" s="176"/>
      <c r="C577" s="176"/>
      <c r="D577" s="221"/>
      <c r="E577" s="221"/>
      <c r="F577" s="176"/>
      <c r="G577" s="176"/>
      <c r="H577" s="176"/>
    </row>
    <row r="578" spans="2:8">
      <c r="B578" s="176"/>
      <c r="C578" s="176"/>
      <c r="D578" s="221"/>
      <c r="E578" s="221"/>
      <c r="F578" s="176"/>
      <c r="G578" s="176"/>
      <c r="H578" s="176"/>
    </row>
    <row r="579" spans="2:8">
      <c r="B579" s="176"/>
      <c r="C579" s="176"/>
      <c r="D579" s="221"/>
      <c r="E579" s="221"/>
      <c r="F579" s="176"/>
      <c r="G579" s="176"/>
      <c r="H579" s="176"/>
    </row>
    <row r="580" spans="2:8">
      <c r="B580" s="176"/>
      <c r="C580" s="176"/>
      <c r="D580" s="221"/>
      <c r="E580" s="221"/>
      <c r="F580" s="176"/>
      <c r="G580" s="176"/>
      <c r="H580" s="176"/>
    </row>
    <row r="581" spans="2:8">
      <c r="B581" s="176"/>
      <c r="C581" s="176"/>
      <c r="D581" s="221"/>
      <c r="E581" s="221"/>
      <c r="F581" s="176"/>
      <c r="G581" s="176"/>
      <c r="H581" s="176"/>
    </row>
    <row r="582" spans="2:8">
      <c r="B582" s="176"/>
      <c r="C582" s="176"/>
      <c r="D582" s="221"/>
      <c r="E582" s="221"/>
      <c r="F582" s="176"/>
      <c r="G582" s="176"/>
      <c r="H582" s="176"/>
    </row>
    <row r="583" spans="2:8">
      <c r="B583" s="176"/>
      <c r="C583" s="176"/>
      <c r="D583" s="221"/>
      <c r="E583" s="221"/>
      <c r="F583" s="176"/>
      <c r="G583" s="176"/>
      <c r="H583" s="176"/>
    </row>
    <row r="584" spans="2:8">
      <c r="B584" s="176"/>
      <c r="C584" s="176"/>
      <c r="D584" s="221"/>
      <c r="E584" s="221"/>
      <c r="F584" s="176"/>
      <c r="G584" s="176"/>
      <c r="H584" s="176"/>
    </row>
    <row r="585" spans="2:8">
      <c r="B585" s="176"/>
      <c r="C585" s="176"/>
      <c r="D585" s="221"/>
      <c r="E585" s="221"/>
      <c r="F585" s="176"/>
      <c r="G585" s="176"/>
      <c r="H585" s="176"/>
    </row>
    <row r="586" spans="2:8">
      <c r="B586" s="176"/>
      <c r="C586" s="176"/>
      <c r="D586" s="221"/>
      <c r="E586" s="221"/>
      <c r="F586" s="176"/>
      <c r="G586" s="176"/>
      <c r="H586" s="176"/>
    </row>
    <row r="587" spans="2:8">
      <c r="B587" s="176"/>
      <c r="C587" s="176"/>
      <c r="D587" s="221"/>
      <c r="E587" s="221"/>
      <c r="F587" s="176"/>
      <c r="G587" s="176"/>
      <c r="H587" s="176"/>
    </row>
    <row r="588" spans="2:8">
      <c r="B588" s="176"/>
      <c r="C588" s="176"/>
      <c r="D588" s="221"/>
      <c r="E588" s="221"/>
      <c r="F588" s="176"/>
      <c r="G588" s="176"/>
      <c r="H588" s="176"/>
    </row>
    <row r="589" spans="2:8">
      <c r="B589" s="176"/>
      <c r="C589" s="176"/>
      <c r="D589" s="221"/>
      <c r="E589" s="221"/>
      <c r="F589" s="176"/>
      <c r="G589" s="176"/>
      <c r="H589" s="176"/>
    </row>
    <row r="590" spans="2:8">
      <c r="B590" s="176"/>
      <c r="C590" s="176"/>
      <c r="D590" s="221"/>
      <c r="E590" s="221"/>
      <c r="F590" s="176"/>
      <c r="G590" s="176"/>
      <c r="H590" s="176"/>
    </row>
    <row r="591" spans="2:8">
      <c r="B591" s="176"/>
      <c r="C591" s="176"/>
      <c r="D591" s="221"/>
      <c r="E591" s="221"/>
      <c r="F591" s="176"/>
      <c r="G591" s="176"/>
      <c r="H591" s="176"/>
    </row>
    <row r="592" spans="2:8">
      <c r="B592" s="176"/>
      <c r="C592" s="176"/>
      <c r="D592" s="221"/>
      <c r="E592" s="221"/>
      <c r="F592" s="176"/>
      <c r="G592" s="176"/>
      <c r="H592" s="176"/>
    </row>
    <row r="593" spans="2:8">
      <c r="B593" s="176"/>
      <c r="C593" s="176"/>
      <c r="D593" s="221"/>
      <c r="E593" s="221"/>
      <c r="F593" s="176"/>
      <c r="G593" s="176"/>
      <c r="H593" s="176"/>
    </row>
    <row r="594" spans="2:8">
      <c r="B594" s="176"/>
      <c r="C594" s="176"/>
      <c r="D594" s="221"/>
      <c r="E594" s="221"/>
      <c r="F594" s="176"/>
      <c r="G594" s="176"/>
      <c r="H594" s="176"/>
    </row>
    <row r="595" spans="2:8">
      <c r="B595" s="176"/>
      <c r="C595" s="176"/>
      <c r="D595" s="221"/>
      <c r="E595" s="221"/>
      <c r="F595" s="176"/>
      <c r="G595" s="176"/>
      <c r="H595" s="176"/>
    </row>
    <row r="596" spans="2:8">
      <c r="B596" s="176"/>
      <c r="C596" s="176"/>
      <c r="D596" s="221"/>
      <c r="E596" s="221"/>
      <c r="F596" s="176"/>
      <c r="G596" s="176"/>
      <c r="H596" s="176"/>
    </row>
    <row r="597" spans="2:8">
      <c r="B597" s="176"/>
      <c r="C597" s="176"/>
      <c r="D597" s="221"/>
      <c r="E597" s="221"/>
      <c r="F597" s="176"/>
      <c r="G597" s="176"/>
      <c r="H597" s="176"/>
    </row>
    <row r="598" spans="2:8">
      <c r="B598" s="176"/>
      <c r="C598" s="176"/>
      <c r="D598" s="221"/>
      <c r="E598" s="221"/>
      <c r="F598" s="176"/>
      <c r="G598" s="176"/>
      <c r="H598" s="176"/>
    </row>
    <row r="599" spans="2:8">
      <c r="B599" s="176"/>
      <c r="C599" s="176"/>
      <c r="D599" s="221"/>
      <c r="E599" s="221"/>
      <c r="F599" s="176"/>
      <c r="G599" s="176"/>
      <c r="H599" s="176"/>
    </row>
    <row r="600" spans="2:8">
      <c r="B600" s="176"/>
      <c r="C600" s="176"/>
      <c r="D600" s="221"/>
      <c r="E600" s="221"/>
      <c r="F600" s="176"/>
      <c r="G600" s="176"/>
      <c r="H600" s="176"/>
    </row>
    <row r="601" spans="2:8">
      <c r="B601" s="176"/>
      <c r="C601" s="176"/>
      <c r="D601" s="221"/>
      <c r="E601" s="221"/>
      <c r="F601" s="176"/>
      <c r="G601" s="176"/>
      <c r="H601" s="176"/>
    </row>
    <row r="602" spans="2:8">
      <c r="B602" s="176"/>
      <c r="C602" s="176"/>
      <c r="D602" s="221"/>
      <c r="E602" s="221"/>
      <c r="F602" s="176"/>
      <c r="G602" s="176"/>
      <c r="H602" s="176"/>
    </row>
    <row r="603" spans="2:8">
      <c r="B603" s="176"/>
      <c r="C603" s="176"/>
      <c r="D603" s="221"/>
      <c r="E603" s="221"/>
      <c r="F603" s="176"/>
      <c r="G603" s="176"/>
      <c r="H603" s="176"/>
    </row>
    <row r="604" spans="2:8">
      <c r="B604" s="176"/>
      <c r="C604" s="176"/>
      <c r="D604" s="221"/>
      <c r="E604" s="221"/>
      <c r="F604" s="176"/>
      <c r="G604" s="176"/>
      <c r="H604" s="176"/>
    </row>
    <row r="605" spans="2:8">
      <c r="B605" s="176"/>
      <c r="C605" s="176"/>
      <c r="D605" s="221"/>
      <c r="E605" s="221"/>
      <c r="F605" s="176"/>
      <c r="G605" s="176"/>
      <c r="H605" s="176"/>
    </row>
    <row r="606" spans="2:8">
      <c r="B606" s="176"/>
      <c r="C606" s="176"/>
      <c r="D606" s="221"/>
      <c r="E606" s="221"/>
      <c r="F606" s="176"/>
      <c r="G606" s="176"/>
      <c r="H606" s="176"/>
    </row>
    <row r="607" spans="2:8">
      <c r="B607" s="176"/>
      <c r="C607" s="176"/>
      <c r="D607" s="221"/>
      <c r="E607" s="221"/>
      <c r="F607" s="176"/>
      <c r="G607" s="176"/>
      <c r="H607" s="176"/>
    </row>
    <row r="608" spans="2:8">
      <c r="B608" s="176"/>
      <c r="C608" s="176"/>
      <c r="D608" s="221"/>
      <c r="E608" s="221"/>
      <c r="F608" s="176"/>
      <c r="G608" s="176"/>
      <c r="H608" s="176"/>
    </row>
    <row r="609" spans="2:8">
      <c r="B609" s="176"/>
      <c r="C609" s="176"/>
      <c r="D609" s="221"/>
      <c r="E609" s="221"/>
      <c r="F609" s="176"/>
      <c r="G609" s="176"/>
      <c r="H609" s="176"/>
    </row>
    <row r="610" spans="2:8">
      <c r="B610" s="176"/>
      <c r="C610" s="176"/>
      <c r="D610" s="221"/>
      <c r="E610" s="221"/>
      <c r="F610" s="176"/>
      <c r="G610" s="176"/>
      <c r="H610" s="176"/>
    </row>
    <row r="611" spans="2:8">
      <c r="B611" s="176"/>
      <c r="C611" s="176"/>
      <c r="D611" s="221"/>
      <c r="E611" s="221"/>
      <c r="F611" s="176"/>
      <c r="G611" s="176"/>
      <c r="H611" s="176"/>
    </row>
    <row r="612" spans="2:8">
      <c r="B612" s="176"/>
      <c r="C612" s="176"/>
      <c r="D612" s="221"/>
      <c r="E612" s="221"/>
      <c r="F612" s="176"/>
      <c r="G612" s="176"/>
      <c r="H612" s="176"/>
    </row>
    <row r="613" spans="2:8">
      <c r="B613" s="176"/>
      <c r="C613" s="176"/>
      <c r="D613" s="221"/>
      <c r="E613" s="221"/>
      <c r="F613" s="176"/>
      <c r="G613" s="176"/>
      <c r="H613" s="176"/>
    </row>
    <row r="614" spans="2:8">
      <c r="B614" s="176"/>
      <c r="C614" s="176"/>
      <c r="D614" s="221"/>
      <c r="E614" s="221"/>
      <c r="F614" s="176"/>
      <c r="G614" s="176"/>
      <c r="H614" s="176"/>
    </row>
    <row r="615" spans="2:8">
      <c r="B615" s="176"/>
      <c r="C615" s="176"/>
      <c r="D615" s="221"/>
      <c r="E615" s="221"/>
      <c r="F615" s="176"/>
      <c r="G615" s="176"/>
      <c r="H615" s="176"/>
    </row>
    <row r="616" spans="2:8">
      <c r="B616" s="176"/>
      <c r="C616" s="176"/>
      <c r="D616" s="221"/>
      <c r="E616" s="221"/>
      <c r="F616" s="176"/>
      <c r="G616" s="176"/>
      <c r="H616" s="176"/>
    </row>
    <row r="617" spans="2:8">
      <c r="B617" s="176"/>
      <c r="C617" s="176"/>
      <c r="D617" s="221"/>
      <c r="E617" s="221"/>
      <c r="F617" s="176"/>
      <c r="G617" s="176"/>
      <c r="H617" s="176"/>
    </row>
    <row r="618" spans="2:8">
      <c r="B618" s="176"/>
      <c r="C618" s="176"/>
      <c r="D618" s="221"/>
      <c r="E618" s="221"/>
      <c r="F618" s="176"/>
      <c r="G618" s="176"/>
      <c r="H618" s="176"/>
    </row>
    <row r="619" spans="2:8">
      <c r="B619" s="176"/>
      <c r="C619" s="176"/>
      <c r="D619" s="221"/>
      <c r="E619" s="221"/>
      <c r="F619" s="176"/>
      <c r="G619" s="176"/>
      <c r="H619" s="176"/>
    </row>
    <row r="620" spans="2:8">
      <c r="B620" s="176"/>
      <c r="C620" s="176"/>
      <c r="D620" s="221"/>
      <c r="E620" s="221"/>
      <c r="F620" s="176"/>
      <c r="G620" s="176"/>
      <c r="H620" s="176"/>
    </row>
    <row r="621" spans="2:8">
      <c r="B621" s="176"/>
      <c r="C621" s="176"/>
      <c r="D621" s="221"/>
      <c r="E621" s="221"/>
      <c r="F621" s="176"/>
      <c r="G621" s="176"/>
      <c r="H621" s="176"/>
    </row>
    <row r="622" spans="2:8">
      <c r="B622" s="176"/>
      <c r="C622" s="176"/>
      <c r="D622" s="221"/>
      <c r="E622" s="221"/>
      <c r="F622" s="176"/>
      <c r="G622" s="176"/>
      <c r="H622" s="176"/>
    </row>
    <row r="623" spans="2:8">
      <c r="B623" s="176"/>
      <c r="C623" s="176"/>
      <c r="D623" s="221"/>
      <c r="E623" s="221"/>
      <c r="F623" s="176"/>
      <c r="G623" s="176"/>
      <c r="H623" s="176"/>
    </row>
    <row r="624" spans="2:8">
      <c r="B624" s="176"/>
      <c r="C624" s="176"/>
      <c r="D624" s="221"/>
      <c r="E624" s="221"/>
      <c r="F624" s="176"/>
      <c r="G624" s="176"/>
      <c r="H624" s="176"/>
    </row>
    <row r="625" spans="2:8">
      <c r="B625" s="176"/>
      <c r="C625" s="176"/>
      <c r="D625" s="221"/>
      <c r="E625" s="221"/>
      <c r="F625" s="176"/>
      <c r="G625" s="176"/>
      <c r="H625" s="176"/>
    </row>
    <row r="626" spans="2:8">
      <c r="B626" s="176"/>
      <c r="C626" s="176"/>
      <c r="D626" s="221"/>
      <c r="E626" s="221"/>
      <c r="F626" s="176"/>
      <c r="G626" s="176"/>
      <c r="H626" s="176"/>
    </row>
    <row r="627" spans="2:8">
      <c r="B627" s="176"/>
      <c r="C627" s="176"/>
      <c r="D627" s="221"/>
      <c r="E627" s="221"/>
      <c r="F627" s="176"/>
      <c r="G627" s="176"/>
      <c r="H627" s="176"/>
    </row>
    <row r="628" spans="2:8">
      <c r="B628" s="176"/>
      <c r="C628" s="176"/>
      <c r="D628" s="221"/>
      <c r="E628" s="221"/>
      <c r="F628" s="176"/>
      <c r="G628" s="176"/>
      <c r="H628" s="176"/>
    </row>
    <row r="629" spans="2:8">
      <c r="B629" s="176"/>
      <c r="C629" s="176"/>
      <c r="D629" s="221"/>
      <c r="E629" s="221"/>
      <c r="F629" s="176"/>
      <c r="G629" s="176"/>
      <c r="H629" s="176"/>
    </row>
    <row r="630" spans="2:8">
      <c r="B630" s="176"/>
      <c r="C630" s="176"/>
      <c r="D630" s="221"/>
      <c r="E630" s="221"/>
      <c r="F630" s="176"/>
      <c r="G630" s="176"/>
      <c r="H630" s="176"/>
    </row>
    <row r="631" spans="2:8">
      <c r="B631" s="176"/>
      <c r="C631" s="176"/>
      <c r="D631" s="221"/>
      <c r="E631" s="221"/>
      <c r="F631" s="176"/>
      <c r="G631" s="176"/>
      <c r="H631" s="176"/>
    </row>
    <row r="632" spans="2:8">
      <c r="B632" s="176"/>
      <c r="C632" s="176"/>
      <c r="D632" s="221"/>
      <c r="E632" s="221"/>
      <c r="F632" s="176"/>
      <c r="G632" s="176"/>
      <c r="H632" s="176"/>
    </row>
    <row r="633" spans="2:8">
      <c r="B633" s="176"/>
      <c r="C633" s="176"/>
      <c r="D633" s="221"/>
      <c r="E633" s="221"/>
      <c r="F633" s="176"/>
      <c r="G633" s="176"/>
      <c r="H633" s="176"/>
    </row>
    <row r="634" spans="2:8">
      <c r="B634" s="176"/>
      <c r="C634" s="176"/>
      <c r="D634" s="221"/>
      <c r="E634" s="221"/>
      <c r="F634" s="176"/>
      <c r="G634" s="176"/>
      <c r="H634" s="176"/>
    </row>
    <row r="635" spans="2:8">
      <c r="B635" s="176"/>
      <c r="C635" s="176"/>
      <c r="D635" s="221"/>
      <c r="E635" s="221"/>
      <c r="F635" s="176"/>
      <c r="G635" s="176"/>
      <c r="H635" s="176"/>
    </row>
    <row r="636" spans="2:8">
      <c r="B636" s="176"/>
      <c r="C636" s="176"/>
      <c r="D636" s="221"/>
      <c r="E636" s="221"/>
      <c r="F636" s="176"/>
      <c r="G636" s="176"/>
      <c r="H636" s="176"/>
    </row>
    <row r="637" spans="2:8">
      <c r="B637" s="176"/>
      <c r="C637" s="176"/>
      <c r="D637" s="221"/>
      <c r="E637" s="221"/>
      <c r="F637" s="176"/>
      <c r="G637" s="176"/>
      <c r="H637" s="176"/>
    </row>
    <row r="638" spans="2:8">
      <c r="B638" s="176"/>
      <c r="C638" s="176"/>
      <c r="D638" s="221"/>
      <c r="E638" s="221"/>
      <c r="F638" s="176"/>
      <c r="G638" s="176"/>
      <c r="H638" s="176"/>
    </row>
    <row r="639" spans="2:8">
      <c r="B639" s="176"/>
      <c r="C639" s="176"/>
      <c r="D639" s="221"/>
      <c r="E639" s="221"/>
      <c r="F639" s="176"/>
      <c r="G639" s="176"/>
      <c r="H639" s="176"/>
    </row>
    <row r="640" spans="2:8">
      <c r="B640" s="176"/>
      <c r="C640" s="176"/>
      <c r="D640" s="221"/>
      <c r="E640" s="221"/>
      <c r="F640" s="176"/>
      <c r="G640" s="176"/>
      <c r="H640" s="176"/>
    </row>
    <row r="641" spans="2:8">
      <c r="B641" s="176"/>
      <c r="C641" s="176"/>
      <c r="D641" s="221"/>
      <c r="E641" s="221"/>
      <c r="F641" s="176"/>
      <c r="G641" s="176"/>
      <c r="H641" s="176"/>
    </row>
    <row r="642" spans="2:8">
      <c r="B642" s="176"/>
      <c r="C642" s="176"/>
      <c r="D642" s="221"/>
      <c r="E642" s="221"/>
      <c r="F642" s="176"/>
      <c r="G642" s="176"/>
      <c r="H642" s="176"/>
    </row>
    <row r="643" spans="2:8">
      <c r="B643" s="176"/>
      <c r="C643" s="176"/>
      <c r="D643" s="221"/>
      <c r="E643" s="221"/>
      <c r="F643" s="176"/>
      <c r="G643" s="176"/>
      <c r="H643" s="176"/>
    </row>
    <row r="644" spans="2:8">
      <c r="B644" s="176"/>
      <c r="C644" s="176"/>
      <c r="D644" s="221"/>
      <c r="E644" s="221"/>
      <c r="F644" s="176"/>
      <c r="G644" s="176"/>
      <c r="H644" s="176"/>
    </row>
    <row r="645" spans="2:8">
      <c r="B645" s="176"/>
      <c r="C645" s="176"/>
      <c r="D645" s="221"/>
      <c r="E645" s="221"/>
      <c r="F645" s="176"/>
      <c r="G645" s="176"/>
      <c r="H645" s="176"/>
    </row>
    <row r="646" spans="2:8">
      <c r="B646" s="176"/>
      <c r="C646" s="176"/>
      <c r="D646" s="221"/>
      <c r="E646" s="221"/>
      <c r="F646" s="176"/>
      <c r="G646" s="176"/>
      <c r="H646" s="176"/>
    </row>
    <row r="647" spans="2:8">
      <c r="B647" s="176"/>
      <c r="C647" s="176"/>
      <c r="D647" s="221"/>
      <c r="E647" s="221"/>
      <c r="F647" s="176"/>
      <c r="G647" s="176"/>
      <c r="H647" s="176"/>
    </row>
    <row r="648" spans="2:8">
      <c r="B648" s="176"/>
      <c r="C648" s="176"/>
      <c r="D648" s="221"/>
      <c r="E648" s="221"/>
      <c r="F648" s="176"/>
      <c r="G648" s="176"/>
      <c r="H648" s="176"/>
    </row>
    <row r="649" spans="2:8">
      <c r="B649" s="176"/>
      <c r="C649" s="176"/>
      <c r="D649" s="221"/>
      <c r="E649" s="221"/>
      <c r="F649" s="176"/>
      <c r="G649" s="176"/>
      <c r="H649" s="176"/>
    </row>
    <row r="650" spans="2:8">
      <c r="B650" s="176"/>
      <c r="C650" s="176"/>
      <c r="D650" s="221"/>
      <c r="E650" s="221"/>
      <c r="F650" s="176"/>
      <c r="G650" s="176"/>
      <c r="H650" s="176"/>
    </row>
    <row r="651" spans="2:8">
      <c r="B651" s="176"/>
      <c r="C651" s="176"/>
      <c r="D651" s="221"/>
      <c r="E651" s="221"/>
      <c r="F651" s="176"/>
      <c r="G651" s="176"/>
      <c r="H651" s="176"/>
    </row>
    <row r="652" spans="2:8">
      <c r="B652" s="176"/>
      <c r="C652" s="176"/>
      <c r="D652" s="221"/>
      <c r="E652" s="221"/>
      <c r="F652" s="176"/>
      <c r="G652" s="176"/>
      <c r="H652" s="176"/>
    </row>
    <row r="653" spans="2:8">
      <c r="B653" s="176"/>
      <c r="C653" s="176"/>
      <c r="D653" s="221"/>
      <c r="E653" s="221"/>
      <c r="F653" s="176"/>
      <c r="G653" s="176"/>
      <c r="H653" s="176"/>
    </row>
    <row r="654" spans="2:8">
      <c r="B654" s="176"/>
      <c r="C654" s="176"/>
      <c r="D654" s="221"/>
      <c r="E654" s="221"/>
      <c r="F654" s="176"/>
      <c r="G654" s="176"/>
      <c r="H654" s="176"/>
    </row>
    <row r="655" spans="2:8">
      <c r="B655" s="176"/>
      <c r="C655" s="176"/>
      <c r="D655" s="221"/>
      <c r="E655" s="221"/>
      <c r="F655" s="176"/>
      <c r="G655" s="176"/>
      <c r="H655" s="176"/>
    </row>
    <row r="656" spans="2:8">
      <c r="B656" s="176"/>
      <c r="C656" s="176"/>
      <c r="D656" s="221"/>
      <c r="E656" s="221"/>
      <c r="F656" s="176"/>
      <c r="G656" s="176"/>
      <c r="H656" s="176"/>
    </row>
    <row r="657" spans="2:8">
      <c r="B657" s="176"/>
      <c r="C657" s="176"/>
      <c r="D657" s="221"/>
      <c r="E657" s="221"/>
      <c r="F657" s="176"/>
      <c r="G657" s="176"/>
      <c r="H657" s="176"/>
    </row>
    <row r="658" spans="2:8">
      <c r="B658" s="176"/>
      <c r="C658" s="176"/>
      <c r="D658" s="221"/>
      <c r="E658" s="221"/>
      <c r="F658" s="176"/>
      <c r="G658" s="176"/>
      <c r="H658" s="176"/>
    </row>
    <row r="659" spans="2:8">
      <c r="B659" s="176"/>
      <c r="C659" s="176"/>
      <c r="D659" s="221"/>
      <c r="E659" s="221"/>
      <c r="F659" s="176"/>
      <c r="G659" s="176"/>
      <c r="H659" s="176"/>
    </row>
    <row r="660" spans="2:8">
      <c r="B660" s="176"/>
      <c r="C660" s="176"/>
      <c r="D660" s="221"/>
      <c r="E660" s="221"/>
      <c r="F660" s="176"/>
      <c r="G660" s="176"/>
      <c r="H660" s="176"/>
    </row>
    <row r="661" spans="2:8">
      <c r="B661" s="176"/>
      <c r="C661" s="176"/>
      <c r="D661" s="221"/>
      <c r="E661" s="221"/>
      <c r="F661" s="176"/>
      <c r="G661" s="176"/>
      <c r="H661" s="176"/>
    </row>
    <row r="662" spans="2:8">
      <c r="B662" s="176"/>
      <c r="C662" s="176"/>
      <c r="D662" s="221"/>
      <c r="E662" s="221"/>
      <c r="F662" s="176"/>
      <c r="G662" s="176"/>
      <c r="H662" s="176"/>
    </row>
    <row r="663" spans="2:8">
      <c r="B663" s="176"/>
      <c r="C663" s="176"/>
      <c r="D663" s="221"/>
      <c r="E663" s="221"/>
      <c r="F663" s="176"/>
      <c r="G663" s="176"/>
      <c r="H663" s="176"/>
    </row>
    <row r="664" spans="2:8">
      <c r="B664" s="176"/>
      <c r="C664" s="176"/>
      <c r="D664" s="221"/>
      <c r="E664" s="221"/>
      <c r="F664" s="176"/>
      <c r="G664" s="176"/>
      <c r="H664" s="176"/>
    </row>
    <row r="665" spans="2:8">
      <c r="B665" s="176"/>
      <c r="C665" s="176"/>
      <c r="D665" s="221"/>
      <c r="E665" s="221"/>
      <c r="F665" s="176"/>
      <c r="G665" s="176"/>
      <c r="H665" s="176"/>
    </row>
    <row r="666" spans="2:8">
      <c r="B666" s="176"/>
      <c r="C666" s="176"/>
      <c r="D666" s="221"/>
      <c r="E666" s="221"/>
      <c r="F666" s="176"/>
      <c r="G666" s="176"/>
      <c r="H666" s="176"/>
    </row>
    <row r="667" spans="2:8">
      <c r="B667" s="176"/>
      <c r="C667" s="176"/>
      <c r="D667" s="221"/>
      <c r="E667" s="221"/>
      <c r="F667" s="176"/>
      <c r="G667" s="176"/>
      <c r="H667" s="176"/>
    </row>
    <row r="668" spans="2:8">
      <c r="B668" s="176"/>
      <c r="C668" s="176"/>
      <c r="D668" s="221"/>
      <c r="E668" s="221"/>
      <c r="F668" s="176"/>
      <c r="G668" s="176"/>
      <c r="H668" s="176"/>
    </row>
    <row r="669" spans="2:8">
      <c r="B669" s="176"/>
      <c r="C669" s="176"/>
      <c r="D669" s="221"/>
      <c r="E669" s="221"/>
      <c r="F669" s="176"/>
      <c r="G669" s="176"/>
      <c r="H669" s="176"/>
    </row>
    <row r="670" spans="2:8">
      <c r="B670" s="176"/>
      <c r="C670" s="176"/>
      <c r="D670" s="221"/>
      <c r="E670" s="221"/>
      <c r="F670" s="176"/>
      <c r="G670" s="176"/>
      <c r="H670" s="176"/>
    </row>
    <row r="671" spans="2:8">
      <c r="B671" s="176"/>
      <c r="C671" s="176"/>
      <c r="D671" s="221"/>
      <c r="E671" s="221"/>
      <c r="F671" s="176"/>
      <c r="G671" s="176"/>
      <c r="H671" s="176"/>
    </row>
    <row r="672" spans="2:8">
      <c r="B672" s="176"/>
      <c r="C672" s="176"/>
      <c r="D672" s="221"/>
      <c r="E672" s="221"/>
      <c r="F672" s="176"/>
      <c r="G672" s="176"/>
      <c r="H672" s="176"/>
    </row>
    <row r="673" spans="2:8">
      <c r="B673" s="176"/>
      <c r="C673" s="176"/>
      <c r="D673" s="221"/>
      <c r="E673" s="221"/>
      <c r="F673" s="176"/>
      <c r="G673" s="176"/>
      <c r="H673" s="176"/>
    </row>
    <row r="674" spans="2:8">
      <c r="B674" s="176"/>
      <c r="C674" s="176"/>
      <c r="D674" s="221"/>
      <c r="E674" s="221"/>
      <c r="F674" s="176"/>
      <c r="G674" s="176"/>
      <c r="H674" s="176"/>
    </row>
    <row r="675" spans="2:8">
      <c r="B675" s="176"/>
      <c r="C675" s="176"/>
      <c r="D675" s="221"/>
      <c r="E675" s="221"/>
      <c r="F675" s="176"/>
      <c r="G675" s="176"/>
      <c r="H675" s="176"/>
    </row>
    <row r="676" spans="2:8">
      <c r="B676" s="176"/>
      <c r="C676" s="176"/>
      <c r="D676" s="221"/>
      <c r="E676" s="221"/>
      <c r="F676" s="176"/>
      <c r="G676" s="176"/>
      <c r="H676" s="176"/>
    </row>
    <row r="677" spans="2:8">
      <c r="B677" s="176"/>
      <c r="C677" s="176"/>
      <c r="D677" s="221"/>
      <c r="E677" s="221"/>
      <c r="F677" s="176"/>
      <c r="G677" s="176"/>
      <c r="H677" s="176"/>
    </row>
    <row r="678" spans="2:8">
      <c r="B678" s="176"/>
      <c r="C678" s="176"/>
      <c r="D678" s="221"/>
      <c r="E678" s="221"/>
      <c r="F678" s="176"/>
      <c r="G678" s="176"/>
      <c r="H678" s="176"/>
    </row>
    <row r="679" spans="2:8">
      <c r="B679" s="176"/>
      <c r="C679" s="176"/>
      <c r="D679" s="221"/>
      <c r="E679" s="221"/>
      <c r="F679" s="176"/>
      <c r="G679" s="176"/>
      <c r="H679" s="176"/>
    </row>
    <row r="680" spans="2:8">
      <c r="B680" s="176"/>
      <c r="C680" s="176"/>
      <c r="D680" s="221"/>
      <c r="E680" s="221"/>
      <c r="F680" s="176"/>
      <c r="G680" s="176"/>
      <c r="H680" s="176"/>
    </row>
    <row r="681" spans="2:8">
      <c r="B681" s="176"/>
      <c r="C681" s="176"/>
      <c r="D681" s="221"/>
      <c r="E681" s="221"/>
      <c r="F681" s="176"/>
      <c r="G681" s="176"/>
      <c r="H681" s="176"/>
    </row>
    <row r="682" spans="2:8">
      <c r="B682" s="176"/>
      <c r="C682" s="176"/>
      <c r="D682" s="221"/>
      <c r="E682" s="221"/>
      <c r="F682" s="176"/>
      <c r="G682" s="176"/>
      <c r="H682" s="176"/>
    </row>
    <row r="683" spans="2:8">
      <c r="B683" s="176"/>
      <c r="C683" s="176"/>
      <c r="D683" s="221"/>
      <c r="E683" s="221"/>
      <c r="F683" s="176"/>
      <c r="G683" s="176"/>
      <c r="H683" s="176"/>
    </row>
    <row r="684" spans="2:8">
      <c r="B684" s="176"/>
      <c r="C684" s="176"/>
      <c r="D684" s="221"/>
      <c r="E684" s="221"/>
      <c r="F684" s="176"/>
      <c r="G684" s="176"/>
      <c r="H684" s="176"/>
    </row>
    <row r="685" spans="2:8">
      <c r="B685" s="176"/>
      <c r="C685" s="176"/>
      <c r="D685" s="221"/>
      <c r="E685" s="221"/>
      <c r="F685" s="176"/>
      <c r="G685" s="176"/>
      <c r="H685" s="176"/>
    </row>
    <row r="686" spans="2:8">
      <c r="B686" s="176"/>
      <c r="C686" s="176"/>
      <c r="D686" s="221"/>
      <c r="E686" s="221"/>
      <c r="F686" s="176"/>
      <c r="G686" s="176"/>
      <c r="H686" s="176"/>
    </row>
    <row r="687" spans="2:8">
      <c r="B687" s="176"/>
      <c r="C687" s="176"/>
      <c r="D687" s="221"/>
      <c r="E687" s="221"/>
      <c r="F687" s="176"/>
      <c r="G687" s="176"/>
      <c r="H687" s="176"/>
    </row>
    <row r="688" spans="2:8">
      <c r="B688" s="176"/>
      <c r="C688" s="176"/>
      <c r="D688" s="221"/>
      <c r="E688" s="221"/>
      <c r="F688" s="176"/>
      <c r="G688" s="176"/>
      <c r="H688" s="176"/>
    </row>
    <row r="689" spans="2:8">
      <c r="B689" s="176"/>
      <c r="C689" s="176"/>
      <c r="D689" s="221"/>
      <c r="E689" s="221"/>
      <c r="F689" s="176"/>
      <c r="G689" s="176"/>
      <c r="H689" s="176"/>
    </row>
    <row r="690" spans="2:8">
      <c r="B690" s="176"/>
      <c r="C690" s="176"/>
      <c r="D690" s="221"/>
      <c r="E690" s="221"/>
      <c r="F690" s="176"/>
      <c r="G690" s="176"/>
      <c r="H690" s="176"/>
    </row>
    <row r="691" spans="2:8">
      <c r="B691" s="176"/>
      <c r="C691" s="176"/>
      <c r="D691" s="221"/>
      <c r="E691" s="221"/>
      <c r="F691" s="176"/>
      <c r="G691" s="176"/>
      <c r="H691" s="176"/>
    </row>
    <row r="692" spans="2:8">
      <c r="B692" s="176"/>
      <c r="C692" s="176"/>
      <c r="D692" s="221"/>
      <c r="E692" s="221"/>
      <c r="F692" s="176"/>
      <c r="G692" s="176"/>
      <c r="H692" s="176"/>
    </row>
    <row r="693" spans="2:8">
      <c r="B693" s="176"/>
      <c r="C693" s="176"/>
      <c r="D693" s="221"/>
      <c r="E693" s="221"/>
      <c r="F693" s="176"/>
      <c r="G693" s="176"/>
      <c r="H693" s="176"/>
    </row>
    <row r="694" spans="2:8">
      <c r="B694" s="176"/>
      <c r="C694" s="176"/>
      <c r="D694" s="221"/>
      <c r="E694" s="221"/>
      <c r="F694" s="176"/>
      <c r="G694" s="176"/>
      <c r="H694" s="176"/>
    </row>
    <row r="695" spans="2:8">
      <c r="B695" s="176"/>
      <c r="C695" s="176"/>
      <c r="D695" s="221"/>
      <c r="E695" s="221"/>
      <c r="F695" s="176"/>
      <c r="G695" s="176"/>
      <c r="H695" s="176"/>
    </row>
    <row r="696" spans="2:8">
      <c r="B696" s="176"/>
      <c r="C696" s="176"/>
      <c r="D696" s="221"/>
      <c r="E696" s="221"/>
      <c r="F696" s="176"/>
      <c r="G696" s="176"/>
      <c r="H696" s="176"/>
    </row>
    <row r="697" spans="2:8">
      <c r="B697" s="176"/>
      <c r="C697" s="176"/>
      <c r="D697" s="221"/>
      <c r="E697" s="221"/>
      <c r="F697" s="176"/>
      <c r="G697" s="176"/>
      <c r="H697" s="176"/>
    </row>
    <row r="698" spans="2:8">
      <c r="B698" s="176"/>
      <c r="C698" s="176"/>
      <c r="D698" s="221"/>
      <c r="E698" s="221"/>
      <c r="F698" s="176"/>
      <c r="G698" s="176"/>
      <c r="H698" s="176"/>
    </row>
    <row r="699" spans="2:8">
      <c r="B699" s="176"/>
      <c r="C699" s="176"/>
      <c r="D699" s="221"/>
      <c r="E699" s="221"/>
      <c r="F699" s="176"/>
      <c r="G699" s="176"/>
      <c r="H699" s="176"/>
    </row>
    <row r="700" spans="2:8">
      <c r="B700" s="176"/>
      <c r="C700" s="176"/>
      <c r="D700" s="221"/>
      <c r="E700" s="221"/>
      <c r="F700" s="176"/>
      <c r="G700" s="176"/>
      <c r="H700" s="176"/>
    </row>
    <row r="701" spans="2:8">
      <c r="B701" s="176"/>
      <c r="C701" s="176"/>
      <c r="D701" s="221"/>
      <c r="E701" s="221"/>
      <c r="F701" s="176"/>
      <c r="G701" s="176"/>
      <c r="H701" s="176"/>
    </row>
    <row r="702" spans="2:8">
      <c r="B702" s="176"/>
      <c r="C702" s="176"/>
      <c r="D702" s="221"/>
      <c r="E702" s="221"/>
      <c r="F702" s="176"/>
      <c r="G702" s="176"/>
      <c r="H702" s="176"/>
    </row>
    <row r="703" spans="2:8">
      <c r="B703" s="176"/>
      <c r="C703" s="176"/>
      <c r="D703" s="221"/>
      <c r="E703" s="221"/>
      <c r="F703" s="176"/>
      <c r="G703" s="176"/>
      <c r="H703" s="176"/>
    </row>
    <row r="704" spans="2:8">
      <c r="B704" s="176"/>
      <c r="C704" s="176"/>
      <c r="D704" s="221"/>
      <c r="E704" s="221"/>
      <c r="F704" s="176"/>
      <c r="G704" s="176"/>
      <c r="H704" s="176"/>
    </row>
    <row r="705" spans="2:8">
      <c r="B705" s="176"/>
      <c r="C705" s="176"/>
      <c r="D705" s="221"/>
      <c r="E705" s="221"/>
      <c r="F705" s="176"/>
      <c r="G705" s="176"/>
      <c r="H705" s="176"/>
    </row>
    <row r="706" spans="2:8">
      <c r="B706" s="176"/>
      <c r="C706" s="176"/>
      <c r="D706" s="221"/>
      <c r="E706" s="221"/>
      <c r="F706" s="176"/>
      <c r="G706" s="176"/>
      <c r="H706" s="176"/>
    </row>
    <row r="707" spans="2:8">
      <c r="B707" s="176"/>
      <c r="C707" s="176"/>
      <c r="D707" s="221"/>
      <c r="E707" s="221"/>
      <c r="F707" s="176"/>
      <c r="G707" s="176"/>
      <c r="H707" s="176"/>
    </row>
    <row r="708" spans="2:8">
      <c r="B708" s="176"/>
      <c r="C708" s="176"/>
      <c r="D708" s="221"/>
      <c r="E708" s="221"/>
      <c r="F708" s="176"/>
      <c r="G708" s="176"/>
      <c r="H708" s="176"/>
    </row>
    <row r="709" spans="2:8">
      <c r="B709" s="176"/>
      <c r="C709" s="176"/>
      <c r="D709" s="221"/>
      <c r="E709" s="221"/>
      <c r="F709" s="176"/>
      <c r="G709" s="176"/>
      <c r="H709" s="176"/>
    </row>
    <row r="710" spans="2:8">
      <c r="B710" s="176"/>
      <c r="C710" s="176"/>
      <c r="D710" s="221"/>
      <c r="E710" s="221"/>
      <c r="F710" s="176"/>
      <c r="G710" s="176"/>
      <c r="H710" s="176"/>
    </row>
    <row r="711" spans="2:8">
      <c r="B711" s="176"/>
      <c r="C711" s="176"/>
      <c r="D711" s="221"/>
      <c r="E711" s="221"/>
      <c r="F711" s="176"/>
      <c r="G711" s="176"/>
      <c r="H711" s="176"/>
    </row>
    <row r="712" spans="2:8">
      <c r="B712" s="176"/>
      <c r="C712" s="176"/>
      <c r="D712" s="221"/>
      <c r="E712" s="221"/>
      <c r="F712" s="176"/>
      <c r="G712" s="176"/>
      <c r="H712" s="176"/>
    </row>
    <row r="713" spans="2:8">
      <c r="B713" s="176"/>
      <c r="C713" s="176"/>
      <c r="D713" s="221"/>
      <c r="E713" s="221"/>
      <c r="F713" s="176"/>
      <c r="G713" s="176"/>
      <c r="H713" s="176"/>
    </row>
    <row r="714" spans="2:8">
      <c r="B714" s="176"/>
      <c r="C714" s="176"/>
      <c r="D714" s="221"/>
      <c r="E714" s="221"/>
      <c r="F714" s="176"/>
      <c r="G714" s="176"/>
      <c r="H714" s="176"/>
    </row>
    <row r="715" spans="2:8">
      <c r="B715" s="176"/>
      <c r="C715" s="176"/>
      <c r="D715" s="221"/>
      <c r="E715" s="221"/>
      <c r="F715" s="176"/>
      <c r="G715" s="176"/>
      <c r="H715" s="176"/>
    </row>
    <row r="716" spans="2:8">
      <c r="B716" s="176"/>
      <c r="C716" s="176"/>
      <c r="D716" s="221"/>
      <c r="E716" s="221"/>
      <c r="F716" s="176"/>
      <c r="G716" s="176"/>
      <c r="H716" s="176"/>
    </row>
    <row r="717" spans="2:8">
      <c r="B717" s="176"/>
      <c r="C717" s="176"/>
      <c r="D717" s="221"/>
      <c r="E717" s="221"/>
      <c r="F717" s="176"/>
      <c r="G717" s="176"/>
      <c r="H717" s="176"/>
    </row>
    <row r="718" spans="2:8">
      <c r="B718" s="176"/>
      <c r="C718" s="176"/>
      <c r="D718" s="221"/>
      <c r="E718" s="221"/>
      <c r="F718" s="176"/>
      <c r="G718" s="176"/>
      <c r="H718" s="176"/>
    </row>
    <row r="719" spans="2:8">
      <c r="B719" s="176"/>
      <c r="C719" s="176"/>
      <c r="D719" s="221"/>
      <c r="E719" s="221"/>
      <c r="F719" s="176"/>
      <c r="G719" s="176"/>
      <c r="H719" s="176"/>
    </row>
    <row r="720" spans="2:8">
      <c r="B720" s="176"/>
      <c r="C720" s="176"/>
      <c r="D720" s="221"/>
      <c r="E720" s="221"/>
      <c r="F720" s="176"/>
      <c r="G720" s="176"/>
      <c r="H720" s="176"/>
    </row>
    <row r="721" spans="2:8">
      <c r="B721" s="176"/>
      <c r="C721" s="176"/>
      <c r="D721" s="221"/>
      <c r="E721" s="221"/>
      <c r="F721" s="176"/>
      <c r="G721" s="176"/>
      <c r="H721" s="176"/>
    </row>
    <row r="722" spans="2:8">
      <c r="B722" s="176"/>
      <c r="C722" s="176"/>
      <c r="D722" s="221"/>
      <c r="E722" s="221"/>
      <c r="F722" s="176"/>
      <c r="G722" s="176"/>
      <c r="H722" s="176"/>
    </row>
    <row r="723" spans="2:8">
      <c r="B723" s="176"/>
      <c r="C723" s="176"/>
      <c r="D723" s="221"/>
      <c r="E723" s="221"/>
      <c r="F723" s="176"/>
      <c r="G723" s="176"/>
      <c r="H723" s="176"/>
    </row>
    <row r="724" spans="2:8">
      <c r="B724" s="176"/>
      <c r="C724" s="176"/>
      <c r="D724" s="221"/>
      <c r="E724" s="221"/>
      <c r="F724" s="176"/>
      <c r="G724" s="176"/>
      <c r="H724" s="176"/>
    </row>
    <row r="725" spans="2:8">
      <c r="B725" s="176"/>
      <c r="C725" s="176"/>
      <c r="D725" s="221"/>
      <c r="E725" s="221"/>
      <c r="F725" s="176"/>
      <c r="G725" s="176"/>
      <c r="H725" s="176"/>
    </row>
    <row r="726" spans="2:8">
      <c r="B726" s="176"/>
      <c r="C726" s="176"/>
      <c r="D726" s="221"/>
      <c r="E726" s="221"/>
      <c r="F726" s="176"/>
      <c r="G726" s="176"/>
      <c r="H726" s="176"/>
    </row>
    <row r="727" spans="2:8">
      <c r="B727" s="176"/>
      <c r="C727" s="176"/>
      <c r="D727" s="221"/>
      <c r="E727" s="221"/>
      <c r="F727" s="176"/>
      <c r="G727" s="176"/>
      <c r="H727" s="176"/>
    </row>
    <row r="728" spans="2:8">
      <c r="B728" s="176"/>
      <c r="C728" s="176"/>
      <c r="D728" s="221"/>
      <c r="E728" s="221"/>
      <c r="F728" s="176"/>
      <c r="G728" s="176"/>
      <c r="H728" s="176"/>
    </row>
    <row r="729" spans="2:8">
      <c r="B729" s="176"/>
      <c r="C729" s="176"/>
      <c r="D729" s="221"/>
      <c r="E729" s="221"/>
      <c r="F729" s="176"/>
      <c r="G729" s="176"/>
      <c r="H729" s="176"/>
    </row>
    <row r="730" spans="2:8">
      <c r="B730" s="176"/>
      <c r="C730" s="176"/>
      <c r="D730" s="221"/>
      <c r="E730" s="221"/>
      <c r="F730" s="176"/>
      <c r="G730" s="176"/>
      <c r="H730" s="176"/>
    </row>
    <row r="731" spans="2:8">
      <c r="B731" s="176"/>
      <c r="C731" s="176"/>
      <c r="D731" s="221"/>
      <c r="E731" s="221"/>
      <c r="F731" s="176"/>
      <c r="G731" s="176"/>
      <c r="H731" s="176"/>
    </row>
    <row r="732" spans="2:8">
      <c r="B732" s="176"/>
      <c r="C732" s="176"/>
      <c r="D732" s="221"/>
      <c r="E732" s="221"/>
      <c r="F732" s="176"/>
      <c r="G732" s="176"/>
      <c r="H732" s="176"/>
    </row>
    <row r="733" spans="2:8">
      <c r="B733" s="176"/>
      <c r="C733" s="176"/>
      <c r="D733" s="221"/>
      <c r="E733" s="221"/>
      <c r="F733" s="176"/>
      <c r="G733" s="176"/>
      <c r="H733" s="176"/>
    </row>
    <row r="734" spans="2:8">
      <c r="B734" s="176"/>
      <c r="C734" s="176"/>
      <c r="D734" s="221"/>
      <c r="E734" s="221"/>
      <c r="F734" s="176"/>
      <c r="G734" s="176"/>
      <c r="H734" s="176"/>
    </row>
    <row r="735" spans="2:8">
      <c r="B735" s="176"/>
      <c r="C735" s="176"/>
      <c r="D735" s="221"/>
      <c r="E735" s="221"/>
      <c r="F735" s="176"/>
      <c r="G735" s="176"/>
      <c r="H735" s="176"/>
    </row>
    <row r="736" spans="2:8">
      <c r="B736" s="176"/>
      <c r="C736" s="176"/>
      <c r="D736" s="221"/>
      <c r="E736" s="221"/>
      <c r="F736" s="176"/>
      <c r="G736" s="176"/>
      <c r="H736" s="176"/>
    </row>
    <row r="737" spans="2:8">
      <c r="B737" s="176"/>
      <c r="C737" s="176"/>
      <c r="D737" s="221"/>
      <c r="E737" s="221"/>
      <c r="F737" s="176"/>
      <c r="G737" s="176"/>
      <c r="H737" s="176"/>
    </row>
    <row r="738" spans="2:8">
      <c r="B738" s="176"/>
      <c r="C738" s="176"/>
      <c r="D738" s="221"/>
      <c r="E738" s="221"/>
      <c r="F738" s="176"/>
      <c r="G738" s="176"/>
      <c r="H738" s="176"/>
    </row>
    <row r="739" spans="2:8">
      <c r="B739" s="176"/>
      <c r="C739" s="176"/>
      <c r="D739" s="221"/>
      <c r="E739" s="221"/>
      <c r="F739" s="176"/>
      <c r="G739" s="176"/>
      <c r="H739" s="176"/>
    </row>
    <row r="740" spans="2:8">
      <c r="B740" s="176"/>
      <c r="C740" s="176"/>
      <c r="D740" s="221"/>
      <c r="E740" s="221"/>
      <c r="F740" s="176"/>
      <c r="G740" s="176"/>
      <c r="H740" s="176"/>
    </row>
    <row r="741" spans="2:8">
      <c r="B741" s="176"/>
      <c r="C741" s="176"/>
      <c r="D741" s="221"/>
      <c r="E741" s="221"/>
      <c r="F741" s="176"/>
      <c r="G741" s="176"/>
      <c r="H741" s="176"/>
    </row>
    <row r="742" spans="2:8">
      <c r="B742" s="176"/>
      <c r="C742" s="176"/>
      <c r="D742" s="221"/>
      <c r="E742" s="221"/>
      <c r="F742" s="176"/>
      <c r="G742" s="176"/>
      <c r="H742" s="176"/>
    </row>
    <row r="743" spans="2:8">
      <c r="B743" s="176"/>
      <c r="C743" s="176"/>
      <c r="D743" s="221"/>
      <c r="E743" s="221"/>
      <c r="F743" s="176"/>
      <c r="G743" s="176"/>
      <c r="H743" s="176"/>
    </row>
    <row r="744" spans="2:8">
      <c r="B744" s="176"/>
      <c r="C744" s="176"/>
      <c r="D744" s="221"/>
      <c r="E744" s="221"/>
      <c r="F744" s="176"/>
      <c r="G744" s="176"/>
      <c r="H744" s="176"/>
    </row>
    <row r="745" spans="2:8">
      <c r="B745" s="176"/>
      <c r="C745" s="176"/>
      <c r="D745" s="221"/>
      <c r="E745" s="221"/>
      <c r="F745" s="176"/>
      <c r="G745" s="176"/>
      <c r="H745" s="176"/>
    </row>
    <row r="746" spans="2:8">
      <c r="B746" s="176"/>
      <c r="C746" s="176"/>
      <c r="D746" s="221"/>
      <c r="E746" s="221"/>
      <c r="F746" s="176"/>
      <c r="G746" s="176"/>
      <c r="H746" s="176"/>
    </row>
    <row r="747" spans="2:8">
      <c r="B747" s="176"/>
      <c r="C747" s="176"/>
      <c r="D747" s="221"/>
      <c r="E747" s="221"/>
      <c r="F747" s="176"/>
      <c r="G747" s="176"/>
      <c r="H747" s="176"/>
    </row>
    <row r="748" spans="2:8">
      <c r="B748" s="176"/>
      <c r="C748" s="176"/>
      <c r="D748" s="221"/>
      <c r="E748" s="221"/>
      <c r="F748" s="176"/>
      <c r="G748" s="176"/>
      <c r="H748" s="176"/>
    </row>
    <row r="749" spans="2:8">
      <c r="B749" s="176"/>
      <c r="C749" s="176"/>
      <c r="D749" s="221"/>
      <c r="E749" s="221"/>
      <c r="F749" s="176"/>
      <c r="G749" s="176"/>
      <c r="H749" s="176"/>
    </row>
    <row r="750" spans="2:8">
      <c r="B750" s="176"/>
      <c r="C750" s="176"/>
      <c r="D750" s="221"/>
      <c r="E750" s="221"/>
      <c r="F750" s="176"/>
      <c r="G750" s="176"/>
      <c r="H750" s="176"/>
    </row>
    <row r="751" spans="2:8">
      <c r="B751" s="176"/>
      <c r="C751" s="176"/>
      <c r="D751" s="221"/>
      <c r="E751" s="221"/>
      <c r="F751" s="176"/>
      <c r="G751" s="176"/>
      <c r="H751" s="176"/>
    </row>
    <row r="752" spans="2:8">
      <c r="B752" s="176"/>
      <c r="C752" s="176"/>
      <c r="D752" s="221"/>
      <c r="E752" s="221"/>
      <c r="F752" s="176"/>
      <c r="G752" s="176"/>
      <c r="H752" s="176"/>
    </row>
    <row r="753" spans="2:8">
      <c r="B753" s="176"/>
      <c r="C753" s="176"/>
      <c r="D753" s="221"/>
      <c r="E753" s="221"/>
      <c r="F753" s="176"/>
      <c r="G753" s="176"/>
      <c r="H753" s="176"/>
    </row>
    <row r="754" spans="2:8">
      <c r="B754" s="176"/>
      <c r="C754" s="176"/>
      <c r="D754" s="221"/>
      <c r="E754" s="221"/>
      <c r="F754" s="176"/>
      <c r="G754" s="176"/>
      <c r="H754" s="176"/>
    </row>
    <row r="755" spans="2:8">
      <c r="B755" s="176"/>
      <c r="C755" s="176"/>
      <c r="D755" s="221"/>
      <c r="E755" s="221"/>
      <c r="F755" s="176"/>
      <c r="G755" s="176"/>
      <c r="H755" s="176"/>
    </row>
    <row r="756" spans="2:8">
      <c r="B756" s="176"/>
      <c r="C756" s="176"/>
      <c r="D756" s="221"/>
      <c r="E756" s="221"/>
      <c r="F756" s="176"/>
      <c r="G756" s="176"/>
      <c r="H756" s="176"/>
    </row>
    <row r="757" spans="2:8">
      <c r="B757" s="176"/>
      <c r="C757" s="176"/>
      <c r="D757" s="221"/>
      <c r="E757" s="221"/>
      <c r="F757" s="176"/>
      <c r="G757" s="176"/>
      <c r="H757" s="176"/>
    </row>
    <row r="758" spans="2:8">
      <c r="B758" s="176"/>
      <c r="C758" s="176"/>
      <c r="D758" s="221"/>
      <c r="E758" s="221"/>
      <c r="F758" s="176"/>
      <c r="G758" s="176"/>
      <c r="H758" s="176"/>
    </row>
    <row r="759" spans="2:8">
      <c r="B759" s="176"/>
      <c r="C759" s="176"/>
      <c r="D759" s="221"/>
      <c r="E759" s="221"/>
      <c r="F759" s="176"/>
      <c r="G759" s="176"/>
      <c r="H759" s="176"/>
    </row>
    <row r="760" spans="2:8">
      <c r="B760" s="176"/>
      <c r="C760" s="176"/>
      <c r="D760" s="221"/>
      <c r="E760" s="221"/>
      <c r="F760" s="176"/>
      <c r="G760" s="176"/>
      <c r="H760" s="176"/>
    </row>
    <row r="761" spans="2:8">
      <c r="B761" s="176"/>
      <c r="C761" s="176"/>
      <c r="D761" s="221"/>
      <c r="E761" s="221"/>
      <c r="F761" s="176"/>
      <c r="G761" s="176"/>
      <c r="H761" s="176"/>
    </row>
    <row r="762" spans="2:8">
      <c r="B762" s="176"/>
      <c r="C762" s="176"/>
      <c r="D762" s="221"/>
      <c r="E762" s="221"/>
      <c r="F762" s="176"/>
      <c r="G762" s="176"/>
      <c r="H762" s="176"/>
    </row>
    <row r="763" spans="2:8">
      <c r="B763" s="176"/>
      <c r="C763" s="176"/>
      <c r="D763" s="221"/>
      <c r="E763" s="221"/>
      <c r="F763" s="176"/>
      <c r="G763" s="176"/>
      <c r="H763" s="176"/>
    </row>
    <row r="764" spans="2:8">
      <c r="B764" s="176"/>
      <c r="C764" s="176"/>
      <c r="D764" s="221"/>
      <c r="E764" s="221"/>
      <c r="F764" s="176"/>
      <c r="G764" s="176"/>
      <c r="H764" s="176"/>
    </row>
    <row r="765" spans="2:8">
      <c r="B765" s="176"/>
      <c r="C765" s="176"/>
      <c r="D765" s="221"/>
      <c r="E765" s="221"/>
      <c r="F765" s="176"/>
      <c r="G765" s="176"/>
      <c r="H765" s="176"/>
    </row>
    <row r="766" spans="2:8">
      <c r="B766" s="176"/>
      <c r="C766" s="176"/>
      <c r="D766" s="221"/>
      <c r="E766" s="221"/>
      <c r="F766" s="176"/>
      <c r="G766" s="176"/>
      <c r="H766" s="176"/>
    </row>
    <row r="767" spans="2:8">
      <c r="B767" s="176"/>
      <c r="C767" s="176"/>
      <c r="D767" s="221"/>
      <c r="E767" s="221"/>
      <c r="F767" s="176"/>
      <c r="G767" s="176"/>
      <c r="H767" s="176"/>
    </row>
    <row r="768" spans="2:8">
      <c r="B768" s="176"/>
      <c r="C768" s="176"/>
      <c r="D768" s="221"/>
      <c r="E768" s="221"/>
      <c r="F768" s="176"/>
      <c r="G768" s="176"/>
      <c r="H768" s="176"/>
    </row>
    <row r="769" spans="2:8">
      <c r="B769" s="176"/>
      <c r="C769" s="176"/>
      <c r="D769" s="221"/>
      <c r="E769" s="221"/>
      <c r="F769" s="176"/>
      <c r="G769" s="176"/>
      <c r="H769" s="176"/>
    </row>
    <row r="770" spans="2:8">
      <c r="B770" s="176"/>
      <c r="C770" s="176"/>
      <c r="D770" s="221"/>
      <c r="E770" s="221"/>
      <c r="F770" s="176"/>
      <c r="G770" s="176"/>
      <c r="H770" s="176"/>
    </row>
    <row r="771" spans="2:8">
      <c r="B771" s="176"/>
      <c r="C771" s="176"/>
      <c r="D771" s="221"/>
      <c r="E771" s="221"/>
      <c r="F771" s="176"/>
      <c r="G771" s="176"/>
      <c r="H771" s="176"/>
    </row>
    <row r="772" spans="2:8">
      <c r="B772" s="176"/>
      <c r="C772" s="176"/>
      <c r="D772" s="221"/>
      <c r="E772" s="221"/>
      <c r="F772" s="176"/>
      <c r="G772" s="176"/>
      <c r="H772" s="176"/>
    </row>
    <row r="773" spans="2:8">
      <c r="B773" s="176"/>
      <c r="C773" s="176"/>
      <c r="D773" s="221"/>
      <c r="E773" s="221"/>
      <c r="F773" s="176"/>
      <c r="G773" s="176"/>
      <c r="H773" s="176"/>
    </row>
    <row r="774" spans="2:8">
      <c r="B774" s="176"/>
      <c r="C774" s="176"/>
      <c r="D774" s="221"/>
      <c r="E774" s="221"/>
      <c r="F774" s="176"/>
      <c r="G774" s="176"/>
      <c r="H774" s="176"/>
    </row>
    <row r="775" spans="2:8">
      <c r="B775" s="176"/>
      <c r="C775" s="176"/>
      <c r="D775" s="221"/>
      <c r="E775" s="221"/>
      <c r="F775" s="176"/>
      <c r="G775" s="176"/>
      <c r="H775" s="176"/>
    </row>
    <row r="776" spans="2:8">
      <c r="B776" s="176"/>
      <c r="C776" s="176"/>
      <c r="D776" s="221"/>
      <c r="E776" s="221"/>
      <c r="F776" s="176"/>
      <c r="G776" s="176"/>
      <c r="H776" s="176"/>
    </row>
    <row r="777" spans="2:8">
      <c r="B777" s="176"/>
      <c r="C777" s="176"/>
      <c r="D777" s="221"/>
      <c r="E777" s="221"/>
      <c r="F777" s="176"/>
      <c r="G777" s="176"/>
      <c r="H777" s="176"/>
    </row>
    <row r="778" spans="2:8">
      <c r="B778" s="176"/>
      <c r="C778" s="176"/>
      <c r="D778" s="221"/>
      <c r="E778" s="221"/>
      <c r="F778" s="176"/>
      <c r="G778" s="176"/>
      <c r="H778" s="176"/>
    </row>
    <row r="779" spans="2:8">
      <c r="B779" s="176"/>
      <c r="C779" s="176"/>
      <c r="D779" s="221"/>
      <c r="E779" s="221"/>
      <c r="F779" s="176"/>
      <c r="G779" s="176"/>
      <c r="H779" s="176"/>
    </row>
    <row r="780" spans="2:8">
      <c r="B780" s="176"/>
      <c r="C780" s="176"/>
      <c r="D780" s="221"/>
      <c r="E780" s="221"/>
      <c r="F780" s="176"/>
      <c r="G780" s="176"/>
      <c r="H780" s="176"/>
    </row>
    <row r="781" spans="2:8">
      <c r="B781" s="176"/>
      <c r="C781" s="176"/>
      <c r="D781" s="221"/>
      <c r="E781" s="221"/>
      <c r="F781" s="176"/>
      <c r="G781" s="176"/>
      <c r="H781" s="176"/>
    </row>
    <row r="782" spans="2:8">
      <c r="B782" s="176"/>
      <c r="C782" s="176"/>
      <c r="D782" s="221"/>
      <c r="E782" s="221"/>
      <c r="F782" s="176"/>
      <c r="G782" s="176"/>
      <c r="H782" s="176"/>
    </row>
    <row r="783" spans="2:8">
      <c r="B783" s="176"/>
      <c r="C783" s="176"/>
      <c r="D783" s="221"/>
      <c r="E783" s="221"/>
      <c r="F783" s="176"/>
      <c r="G783" s="176"/>
      <c r="H783" s="176"/>
    </row>
    <row r="784" spans="2:8">
      <c r="B784" s="176"/>
      <c r="C784" s="176"/>
      <c r="D784" s="221"/>
      <c r="E784" s="221"/>
      <c r="F784" s="176"/>
      <c r="G784" s="176"/>
      <c r="H784" s="176"/>
    </row>
    <row r="785" spans="2:8">
      <c r="B785" s="176"/>
      <c r="C785" s="176"/>
      <c r="D785" s="221"/>
      <c r="E785" s="221"/>
      <c r="F785" s="176"/>
      <c r="G785" s="176"/>
      <c r="H785" s="176"/>
    </row>
    <row r="786" spans="2:8">
      <c r="B786" s="176"/>
      <c r="C786" s="176"/>
      <c r="D786" s="221"/>
      <c r="E786" s="221"/>
      <c r="F786" s="176"/>
      <c r="G786" s="176"/>
      <c r="H786" s="176"/>
    </row>
    <row r="787" spans="2:8">
      <c r="B787" s="176"/>
      <c r="C787" s="176"/>
      <c r="D787" s="221"/>
      <c r="E787" s="221"/>
      <c r="F787" s="176"/>
      <c r="G787" s="176"/>
      <c r="H787" s="176"/>
    </row>
    <row r="788" spans="2:8">
      <c r="B788" s="176"/>
      <c r="C788" s="176"/>
      <c r="D788" s="221"/>
      <c r="E788" s="221"/>
      <c r="F788" s="176"/>
      <c r="G788" s="176"/>
      <c r="H788" s="176"/>
    </row>
    <row r="789" spans="2:8">
      <c r="B789" s="176"/>
      <c r="C789" s="176"/>
      <c r="D789" s="221"/>
      <c r="E789" s="221"/>
      <c r="F789" s="176"/>
      <c r="G789" s="176"/>
      <c r="H789" s="176"/>
    </row>
    <row r="790" spans="2:8">
      <c r="B790" s="176"/>
      <c r="C790" s="176"/>
      <c r="D790" s="221"/>
      <c r="E790" s="221"/>
      <c r="F790" s="176"/>
      <c r="G790" s="176"/>
      <c r="H790" s="176"/>
    </row>
    <row r="791" spans="2:8">
      <c r="B791" s="176"/>
      <c r="C791" s="176"/>
      <c r="D791" s="221"/>
      <c r="E791" s="221"/>
      <c r="F791" s="176"/>
      <c r="G791" s="176"/>
      <c r="H791" s="176"/>
    </row>
    <row r="792" spans="2:8">
      <c r="B792" s="176"/>
      <c r="C792" s="176"/>
      <c r="D792" s="221"/>
      <c r="E792" s="221"/>
      <c r="F792" s="176"/>
      <c r="G792" s="176"/>
      <c r="H792" s="176"/>
    </row>
    <row r="793" spans="2:8">
      <c r="B793" s="176"/>
      <c r="C793" s="176"/>
      <c r="D793" s="221"/>
      <c r="E793" s="221"/>
      <c r="F793" s="176"/>
      <c r="G793" s="176"/>
      <c r="H793" s="176"/>
    </row>
    <row r="794" spans="2:8">
      <c r="B794" s="176"/>
      <c r="C794" s="176"/>
      <c r="D794" s="221"/>
      <c r="E794" s="221"/>
      <c r="F794" s="176"/>
      <c r="G794" s="176"/>
      <c r="H794" s="176"/>
    </row>
    <row r="795" spans="2:8">
      <c r="B795" s="176"/>
      <c r="C795" s="176"/>
      <c r="D795" s="221"/>
      <c r="E795" s="221"/>
      <c r="F795" s="176"/>
      <c r="G795" s="176"/>
      <c r="H795" s="176"/>
    </row>
    <row r="796" spans="2:8">
      <c r="B796" s="176"/>
      <c r="C796" s="176"/>
      <c r="D796" s="221"/>
      <c r="E796" s="221"/>
      <c r="F796" s="176"/>
      <c r="G796" s="176"/>
      <c r="H796" s="176"/>
    </row>
    <row r="797" spans="2:8">
      <c r="B797" s="176"/>
      <c r="C797" s="176"/>
      <c r="D797" s="221"/>
      <c r="E797" s="221"/>
      <c r="F797" s="176"/>
      <c r="G797" s="176"/>
      <c r="H797" s="176"/>
    </row>
    <row r="798" spans="2:8">
      <c r="B798" s="176"/>
      <c r="C798" s="176"/>
      <c r="D798" s="221"/>
      <c r="E798" s="221"/>
      <c r="F798" s="176"/>
      <c r="G798" s="176"/>
      <c r="H798" s="176"/>
    </row>
    <row r="799" spans="2:8">
      <c r="B799" s="176"/>
      <c r="C799" s="176"/>
      <c r="D799" s="221"/>
      <c r="E799" s="221"/>
      <c r="F799" s="176"/>
      <c r="G799" s="176"/>
      <c r="H799" s="176"/>
    </row>
    <row r="800" spans="2:8">
      <c r="B800" s="176"/>
      <c r="C800" s="176"/>
      <c r="D800" s="221"/>
      <c r="E800" s="221"/>
      <c r="F800" s="176"/>
      <c r="G800" s="176"/>
      <c r="H800" s="176"/>
    </row>
    <row r="801" spans="2:8">
      <c r="B801" s="176"/>
      <c r="C801" s="176"/>
      <c r="D801" s="221"/>
      <c r="E801" s="221"/>
      <c r="F801" s="176"/>
      <c r="G801" s="176"/>
      <c r="H801" s="176"/>
    </row>
    <row r="802" spans="2:8">
      <c r="B802" s="176"/>
      <c r="C802" s="176"/>
      <c r="D802" s="221"/>
      <c r="E802" s="221"/>
      <c r="F802" s="176"/>
      <c r="G802" s="176"/>
      <c r="H802" s="176"/>
    </row>
    <row r="803" spans="2:8">
      <c r="B803" s="176"/>
      <c r="C803" s="176"/>
      <c r="D803" s="221"/>
      <c r="E803" s="221"/>
      <c r="F803" s="176"/>
      <c r="G803" s="176"/>
      <c r="H803" s="176"/>
    </row>
    <row r="804" spans="2:8">
      <c r="B804" s="176"/>
      <c r="C804" s="176"/>
      <c r="D804" s="221"/>
      <c r="E804" s="221"/>
      <c r="F804" s="176"/>
      <c r="G804" s="176"/>
      <c r="H804" s="176"/>
    </row>
    <row r="805" spans="2:8">
      <c r="B805" s="176"/>
      <c r="C805" s="176"/>
      <c r="D805" s="221"/>
      <c r="E805" s="221"/>
      <c r="F805" s="176"/>
      <c r="G805" s="176"/>
      <c r="H805" s="176"/>
    </row>
    <row r="806" spans="2:8">
      <c r="B806" s="176"/>
      <c r="C806" s="176"/>
      <c r="D806" s="221"/>
      <c r="E806" s="221"/>
      <c r="F806" s="176"/>
      <c r="G806" s="176"/>
      <c r="H806" s="176"/>
    </row>
    <row r="807" spans="2:8">
      <c r="B807" s="176"/>
      <c r="C807" s="176"/>
      <c r="D807" s="221"/>
      <c r="E807" s="221"/>
      <c r="F807" s="176"/>
      <c r="G807" s="176"/>
      <c r="H807" s="176"/>
    </row>
    <row r="808" spans="2:8">
      <c r="B808" s="176"/>
      <c r="C808" s="176"/>
      <c r="D808" s="221"/>
      <c r="E808" s="221"/>
      <c r="F808" s="176"/>
      <c r="G808" s="176"/>
      <c r="H808" s="176"/>
    </row>
    <row r="809" spans="2:8">
      <c r="B809" s="176"/>
      <c r="C809" s="176"/>
      <c r="D809" s="221"/>
      <c r="E809" s="221"/>
      <c r="F809" s="176"/>
      <c r="G809" s="176"/>
      <c r="H809" s="176"/>
    </row>
    <row r="810" spans="2:8">
      <c r="B810" s="176"/>
      <c r="C810" s="176"/>
      <c r="D810" s="221"/>
      <c r="E810" s="221"/>
      <c r="F810" s="176"/>
      <c r="G810" s="176"/>
      <c r="H810" s="176"/>
    </row>
    <row r="811" spans="2:8">
      <c r="B811" s="176"/>
      <c r="C811" s="176"/>
      <c r="D811" s="221"/>
      <c r="E811" s="221"/>
      <c r="F811" s="176"/>
      <c r="G811" s="176"/>
      <c r="H811" s="176"/>
    </row>
    <row r="812" spans="2:8">
      <c r="B812" s="176"/>
      <c r="C812" s="176"/>
      <c r="D812" s="221"/>
      <c r="E812" s="221"/>
      <c r="F812" s="176"/>
      <c r="G812" s="176"/>
      <c r="H812" s="176"/>
    </row>
    <row r="813" spans="2:8">
      <c r="B813" s="176"/>
      <c r="C813" s="176"/>
      <c r="D813" s="221"/>
      <c r="E813" s="221"/>
      <c r="F813" s="176"/>
      <c r="G813" s="176"/>
      <c r="H813" s="176"/>
    </row>
    <row r="814" spans="2:8">
      <c r="B814" s="176"/>
      <c r="C814" s="176"/>
      <c r="D814" s="221"/>
      <c r="E814" s="221"/>
      <c r="F814" s="176"/>
      <c r="G814" s="176"/>
      <c r="H814" s="176"/>
    </row>
    <row r="815" spans="2:8">
      <c r="B815" s="176"/>
      <c r="C815" s="176"/>
      <c r="D815" s="221"/>
      <c r="E815" s="221"/>
      <c r="F815" s="176"/>
      <c r="G815" s="176"/>
      <c r="H815" s="176"/>
    </row>
    <row r="816" spans="2:8">
      <c r="B816" s="176"/>
      <c r="C816" s="176"/>
      <c r="D816" s="221"/>
      <c r="E816" s="221"/>
      <c r="F816" s="176"/>
      <c r="G816" s="176"/>
      <c r="H816" s="176"/>
    </row>
    <row r="817" spans="2:8">
      <c r="B817" s="176"/>
      <c r="C817" s="176"/>
      <c r="D817" s="221"/>
      <c r="E817" s="221"/>
      <c r="F817" s="176"/>
      <c r="G817" s="176"/>
      <c r="H817" s="176"/>
    </row>
    <row r="818" spans="2:8">
      <c r="B818" s="176"/>
      <c r="C818" s="176"/>
      <c r="D818" s="221"/>
      <c r="E818" s="221"/>
      <c r="F818" s="176"/>
      <c r="G818" s="176"/>
      <c r="H818" s="176"/>
    </row>
    <row r="819" spans="2:8">
      <c r="B819" s="176"/>
      <c r="C819" s="176"/>
      <c r="D819" s="221"/>
      <c r="E819" s="221"/>
      <c r="F819" s="176"/>
      <c r="G819" s="176"/>
      <c r="H819" s="176"/>
    </row>
    <row r="820" spans="2:8">
      <c r="B820" s="176"/>
      <c r="C820" s="176"/>
      <c r="D820" s="221"/>
      <c r="E820" s="221"/>
      <c r="F820" s="176"/>
      <c r="G820" s="176"/>
      <c r="H820" s="176"/>
    </row>
    <row r="821" spans="2:8">
      <c r="B821" s="176"/>
      <c r="C821" s="176"/>
      <c r="D821" s="221"/>
      <c r="E821" s="221"/>
      <c r="F821" s="176"/>
      <c r="G821" s="176"/>
      <c r="H821" s="176"/>
    </row>
    <row r="822" spans="2:8">
      <c r="B822" s="176"/>
      <c r="C822" s="176"/>
      <c r="D822" s="221"/>
      <c r="E822" s="221"/>
      <c r="F822" s="176"/>
      <c r="G822" s="176"/>
      <c r="H822" s="176"/>
    </row>
    <row r="823" spans="2:8">
      <c r="B823" s="176"/>
      <c r="C823" s="176"/>
      <c r="D823" s="221"/>
      <c r="E823" s="221"/>
      <c r="F823" s="176"/>
      <c r="G823" s="176"/>
      <c r="H823" s="176"/>
    </row>
    <row r="824" spans="2:8">
      <c r="B824" s="176"/>
      <c r="C824" s="176"/>
      <c r="D824" s="221"/>
      <c r="E824" s="221"/>
      <c r="F824" s="176"/>
      <c r="G824" s="176"/>
      <c r="H824" s="176"/>
    </row>
    <row r="825" spans="2:8">
      <c r="B825" s="176"/>
      <c r="C825" s="176"/>
      <c r="D825" s="221"/>
      <c r="E825" s="221"/>
      <c r="F825" s="176"/>
      <c r="G825" s="176"/>
      <c r="H825" s="176"/>
    </row>
    <row r="826" spans="2:8">
      <c r="B826" s="176"/>
      <c r="C826" s="176"/>
      <c r="D826" s="221"/>
      <c r="E826" s="221"/>
      <c r="F826" s="176"/>
      <c r="G826" s="176"/>
      <c r="H826" s="176"/>
    </row>
    <row r="827" spans="2:8">
      <c r="B827" s="176"/>
      <c r="C827" s="176"/>
      <c r="D827" s="221"/>
      <c r="E827" s="221"/>
      <c r="F827" s="176"/>
      <c r="G827" s="176"/>
      <c r="H827" s="176"/>
    </row>
    <row r="828" spans="2:8">
      <c r="B828" s="176"/>
      <c r="C828" s="176"/>
      <c r="D828" s="221"/>
      <c r="E828" s="221"/>
      <c r="F828" s="176"/>
      <c r="G828" s="176"/>
      <c r="H828" s="176"/>
    </row>
    <row r="829" spans="2:8">
      <c r="B829" s="176"/>
      <c r="C829" s="176"/>
      <c r="D829" s="221"/>
      <c r="E829" s="221"/>
      <c r="F829" s="176"/>
      <c r="G829" s="176"/>
      <c r="H829" s="176"/>
    </row>
    <row r="830" spans="2:8">
      <c r="B830" s="176"/>
      <c r="C830" s="176"/>
      <c r="D830" s="221"/>
      <c r="E830" s="221"/>
      <c r="F830" s="176"/>
      <c r="G830" s="176"/>
      <c r="H830" s="176"/>
    </row>
    <row r="831" spans="2:8">
      <c r="B831" s="176"/>
      <c r="C831" s="176"/>
      <c r="D831" s="221"/>
      <c r="E831" s="221"/>
      <c r="F831" s="176"/>
      <c r="G831" s="176"/>
      <c r="H831" s="176"/>
    </row>
    <row r="832" spans="2:8">
      <c r="B832" s="176"/>
      <c r="C832" s="176"/>
      <c r="D832" s="221"/>
      <c r="E832" s="221"/>
      <c r="F832" s="176"/>
      <c r="G832" s="176"/>
      <c r="H832" s="176"/>
    </row>
    <row r="833" spans="2:8">
      <c r="B833" s="176"/>
      <c r="C833" s="176"/>
      <c r="D833" s="221"/>
      <c r="E833" s="221"/>
      <c r="F833" s="176"/>
      <c r="G833" s="176"/>
      <c r="H833" s="176"/>
    </row>
    <row r="834" spans="2:8">
      <c r="B834" s="176"/>
      <c r="C834" s="176"/>
      <c r="D834" s="221"/>
      <c r="E834" s="221"/>
      <c r="F834" s="176"/>
      <c r="G834" s="176"/>
      <c r="H834" s="176"/>
    </row>
    <row r="835" spans="2:8">
      <c r="B835" s="176"/>
      <c r="C835" s="176"/>
      <c r="D835" s="221"/>
      <c r="E835" s="221"/>
      <c r="F835" s="176"/>
      <c r="G835" s="176"/>
      <c r="H835" s="176"/>
    </row>
    <row r="836" spans="2:8">
      <c r="B836" s="176"/>
      <c r="C836" s="176"/>
      <c r="D836" s="221"/>
      <c r="E836" s="221"/>
      <c r="F836" s="176"/>
      <c r="G836" s="176"/>
      <c r="H836" s="176"/>
    </row>
    <row r="837" spans="2:8">
      <c r="B837" s="176"/>
      <c r="C837" s="176"/>
      <c r="D837" s="221"/>
      <c r="E837" s="221"/>
      <c r="F837" s="176"/>
      <c r="G837" s="176"/>
      <c r="H837" s="176"/>
    </row>
    <row r="838" spans="2:8">
      <c r="B838" s="176"/>
      <c r="C838" s="176"/>
      <c r="D838" s="221"/>
      <c r="E838" s="221"/>
      <c r="F838" s="176"/>
      <c r="G838" s="176"/>
      <c r="H838" s="176"/>
    </row>
    <row r="839" spans="2:8">
      <c r="B839" s="176"/>
      <c r="C839" s="176"/>
      <c r="D839" s="221"/>
      <c r="E839" s="221"/>
      <c r="F839" s="176"/>
      <c r="G839" s="176"/>
      <c r="H839" s="176"/>
    </row>
    <row r="840" spans="2:8">
      <c r="B840" s="176"/>
      <c r="C840" s="176"/>
      <c r="D840" s="221"/>
      <c r="E840" s="221"/>
      <c r="F840" s="176"/>
      <c r="G840" s="176"/>
      <c r="H840" s="176"/>
    </row>
    <row r="841" spans="2:8">
      <c r="B841" s="176"/>
      <c r="C841" s="176"/>
      <c r="D841" s="221"/>
      <c r="E841" s="221"/>
      <c r="F841" s="176"/>
      <c r="G841" s="176"/>
      <c r="H841" s="176"/>
    </row>
    <row r="842" spans="2:8">
      <c r="B842" s="176"/>
      <c r="C842" s="176"/>
      <c r="D842" s="221"/>
      <c r="E842" s="221"/>
      <c r="F842" s="176"/>
      <c r="G842" s="176"/>
      <c r="H842" s="176"/>
    </row>
    <row r="843" spans="2:8">
      <c r="B843" s="176"/>
      <c r="C843" s="176"/>
      <c r="D843" s="221"/>
      <c r="E843" s="221"/>
      <c r="F843" s="176"/>
      <c r="G843" s="176"/>
      <c r="H843" s="176"/>
    </row>
    <row r="844" spans="2:8">
      <c r="B844" s="176"/>
      <c r="C844" s="176"/>
      <c r="D844" s="221"/>
      <c r="E844" s="221"/>
      <c r="F844" s="176"/>
      <c r="G844" s="176"/>
      <c r="H844" s="176"/>
    </row>
    <row r="845" spans="2:8">
      <c r="B845" s="176"/>
      <c r="C845" s="176"/>
      <c r="D845" s="221"/>
      <c r="E845" s="221"/>
      <c r="F845" s="176"/>
      <c r="G845" s="176"/>
      <c r="H845" s="176"/>
    </row>
    <row r="846" spans="2:8">
      <c r="B846" s="176"/>
      <c r="C846" s="176"/>
      <c r="D846" s="221"/>
      <c r="E846" s="221"/>
      <c r="F846" s="176"/>
      <c r="G846" s="176"/>
      <c r="H846" s="176"/>
    </row>
    <row r="847" spans="2:8">
      <c r="B847" s="176"/>
      <c r="C847" s="176"/>
      <c r="D847" s="221"/>
      <c r="E847" s="221"/>
      <c r="F847" s="176"/>
      <c r="G847" s="176"/>
      <c r="H847" s="176"/>
    </row>
    <row r="848" spans="2:8">
      <c r="B848" s="176"/>
      <c r="C848" s="176"/>
      <c r="D848" s="221"/>
      <c r="E848" s="221"/>
      <c r="F848" s="176"/>
      <c r="G848" s="176"/>
      <c r="H848" s="176"/>
    </row>
    <row r="849" spans="2:8">
      <c r="B849" s="176"/>
      <c r="C849" s="176"/>
      <c r="D849" s="221"/>
      <c r="E849" s="221"/>
      <c r="F849" s="176"/>
      <c r="G849" s="176"/>
      <c r="H849" s="176"/>
    </row>
    <row r="850" spans="2:8">
      <c r="B850" s="176"/>
      <c r="C850" s="176"/>
      <c r="D850" s="221"/>
      <c r="E850" s="221"/>
      <c r="F850" s="176"/>
      <c r="G850" s="176"/>
      <c r="H850" s="176"/>
    </row>
    <row r="851" spans="2:8">
      <c r="B851" s="176"/>
      <c r="C851" s="176"/>
      <c r="D851" s="221"/>
      <c r="E851" s="221"/>
      <c r="F851" s="176"/>
      <c r="G851" s="176"/>
      <c r="H851" s="176"/>
    </row>
    <row r="852" spans="2:8">
      <c r="B852" s="176"/>
      <c r="C852" s="176"/>
      <c r="D852" s="221"/>
      <c r="E852" s="221"/>
      <c r="F852" s="176"/>
      <c r="G852" s="176"/>
      <c r="H852" s="176"/>
    </row>
    <row r="853" spans="2:8">
      <c r="B853" s="176"/>
      <c r="C853" s="176"/>
      <c r="D853" s="221"/>
      <c r="E853" s="221"/>
      <c r="F853" s="176"/>
      <c r="G853" s="176"/>
      <c r="H853" s="176"/>
    </row>
    <row r="854" spans="2:8">
      <c r="B854" s="176"/>
      <c r="C854" s="176"/>
      <c r="D854" s="221"/>
      <c r="E854" s="221"/>
      <c r="F854" s="176"/>
      <c r="G854" s="176"/>
      <c r="H854" s="176"/>
    </row>
    <row r="855" spans="2:8">
      <c r="B855" s="176"/>
      <c r="C855" s="176"/>
      <c r="D855" s="221"/>
      <c r="E855" s="221"/>
      <c r="F855" s="176"/>
      <c r="G855" s="176"/>
      <c r="H855" s="176"/>
    </row>
    <row r="856" spans="2:8">
      <c r="B856" s="176"/>
      <c r="C856" s="176"/>
      <c r="D856" s="221"/>
      <c r="E856" s="221"/>
      <c r="F856" s="176"/>
      <c r="G856" s="176"/>
      <c r="H856" s="176"/>
    </row>
    <row r="857" spans="2:8">
      <c r="B857" s="176"/>
      <c r="C857" s="176"/>
      <c r="D857" s="221"/>
      <c r="E857" s="221"/>
      <c r="F857" s="176"/>
      <c r="G857" s="176"/>
      <c r="H857" s="176"/>
    </row>
    <row r="858" spans="2:8">
      <c r="B858" s="176"/>
      <c r="C858" s="176"/>
      <c r="D858" s="221"/>
      <c r="E858" s="221"/>
      <c r="F858" s="176"/>
      <c r="G858" s="176"/>
      <c r="H858" s="176"/>
    </row>
    <row r="859" spans="2:8">
      <c r="B859" s="176"/>
      <c r="C859" s="176"/>
      <c r="D859" s="221"/>
      <c r="E859" s="221"/>
      <c r="F859" s="176"/>
      <c r="G859" s="176"/>
      <c r="H859" s="176"/>
    </row>
    <row r="860" spans="2:8">
      <c r="B860" s="176"/>
      <c r="C860" s="176"/>
      <c r="D860" s="221"/>
      <c r="E860" s="221"/>
      <c r="F860" s="176"/>
      <c r="G860" s="176"/>
      <c r="H860" s="176"/>
    </row>
    <row r="861" spans="2:8">
      <c r="B861" s="176"/>
      <c r="C861" s="176"/>
      <c r="D861" s="221"/>
      <c r="E861" s="221"/>
      <c r="F861" s="176"/>
      <c r="G861" s="176"/>
      <c r="H861" s="176"/>
    </row>
    <row r="862" spans="2:8">
      <c r="B862" s="176"/>
      <c r="C862" s="176"/>
      <c r="D862" s="221"/>
      <c r="E862" s="221"/>
      <c r="F862" s="176"/>
      <c r="G862" s="176"/>
      <c r="H862" s="176"/>
    </row>
    <row r="863" spans="2:8">
      <c r="B863" s="176"/>
      <c r="C863" s="176"/>
      <c r="D863" s="221"/>
      <c r="E863" s="221"/>
      <c r="F863" s="176"/>
      <c r="G863" s="176"/>
      <c r="H863" s="176"/>
    </row>
    <row r="864" spans="2:8">
      <c r="B864" s="176"/>
      <c r="C864" s="176"/>
      <c r="D864" s="221"/>
      <c r="E864" s="221"/>
      <c r="F864" s="176"/>
      <c r="G864" s="176"/>
      <c r="H864" s="176"/>
    </row>
    <row r="865" spans="2:8">
      <c r="B865" s="176"/>
      <c r="C865" s="176"/>
      <c r="D865" s="221"/>
      <c r="E865" s="221"/>
      <c r="F865" s="176"/>
      <c r="G865" s="176"/>
      <c r="H865" s="176"/>
    </row>
    <row r="866" spans="2:8">
      <c r="B866" s="176"/>
      <c r="C866" s="176"/>
      <c r="D866" s="221"/>
      <c r="E866" s="221"/>
      <c r="F866" s="176"/>
      <c r="G866" s="176"/>
      <c r="H866" s="176"/>
    </row>
    <row r="867" spans="2:8">
      <c r="B867" s="176"/>
      <c r="C867" s="176"/>
      <c r="D867" s="221"/>
      <c r="E867" s="221"/>
      <c r="F867" s="176"/>
      <c r="G867" s="176"/>
      <c r="H867" s="176"/>
    </row>
    <row r="868" spans="2:8">
      <c r="B868" s="176"/>
      <c r="C868" s="176"/>
      <c r="D868" s="221"/>
      <c r="E868" s="221"/>
      <c r="F868" s="176"/>
      <c r="G868" s="176"/>
      <c r="H868" s="176"/>
    </row>
    <row r="869" spans="2:8">
      <c r="B869" s="176"/>
      <c r="C869" s="176"/>
      <c r="D869" s="221"/>
      <c r="E869" s="221"/>
      <c r="F869" s="176"/>
      <c r="G869" s="176"/>
      <c r="H869" s="176"/>
    </row>
    <row r="870" spans="2:8">
      <c r="B870" s="176"/>
      <c r="C870" s="176"/>
      <c r="D870" s="221"/>
      <c r="E870" s="221"/>
      <c r="F870" s="176"/>
      <c r="G870" s="176"/>
      <c r="H870" s="176"/>
    </row>
    <row r="871" spans="2:8">
      <c r="B871" s="176"/>
      <c r="C871" s="176"/>
      <c r="D871" s="221"/>
      <c r="E871" s="221"/>
      <c r="F871" s="176"/>
      <c r="G871" s="176"/>
      <c r="H871" s="176"/>
    </row>
    <row r="872" spans="2:8">
      <c r="B872" s="176"/>
      <c r="C872" s="176"/>
      <c r="D872" s="221"/>
      <c r="E872" s="221"/>
      <c r="F872" s="176"/>
      <c r="G872" s="176"/>
      <c r="H872" s="176"/>
    </row>
    <row r="873" spans="2:8">
      <c r="B873" s="176"/>
      <c r="C873" s="176"/>
      <c r="D873" s="221"/>
      <c r="E873" s="221"/>
      <c r="F873" s="176"/>
      <c r="G873" s="176"/>
      <c r="H873" s="176"/>
    </row>
    <row r="874" spans="2:8">
      <c r="B874" s="176"/>
      <c r="C874" s="176"/>
      <c r="D874" s="221"/>
      <c r="E874" s="221"/>
      <c r="F874" s="176"/>
      <c r="G874" s="176"/>
      <c r="H874" s="176"/>
    </row>
    <row r="875" spans="2:8">
      <c r="B875" s="176"/>
      <c r="C875" s="176"/>
      <c r="D875" s="221"/>
      <c r="E875" s="221"/>
      <c r="F875" s="176"/>
      <c r="G875" s="176"/>
      <c r="H875" s="176"/>
    </row>
    <row r="876" spans="2:8">
      <c r="B876" s="176"/>
      <c r="C876" s="176"/>
      <c r="D876" s="221"/>
      <c r="E876" s="221"/>
      <c r="F876" s="176"/>
      <c r="G876" s="176"/>
      <c r="H876" s="176"/>
    </row>
    <row r="877" spans="2:8">
      <c r="B877" s="176"/>
      <c r="C877" s="176"/>
      <c r="D877" s="221"/>
      <c r="E877" s="221"/>
      <c r="F877" s="176"/>
      <c r="G877" s="176"/>
      <c r="H877" s="176"/>
    </row>
    <row r="878" spans="2:8">
      <c r="B878" s="176"/>
      <c r="C878" s="176"/>
      <c r="D878" s="221"/>
      <c r="E878" s="221"/>
      <c r="F878" s="176"/>
      <c r="G878" s="176"/>
      <c r="H878" s="176"/>
    </row>
    <row r="879" spans="2:8">
      <c r="B879" s="176"/>
      <c r="C879" s="176"/>
      <c r="D879" s="221"/>
      <c r="E879" s="221"/>
      <c r="F879" s="176"/>
      <c r="G879" s="176"/>
      <c r="H879" s="176"/>
    </row>
    <row r="880" spans="2:8">
      <c r="B880" s="176"/>
      <c r="C880" s="176"/>
      <c r="D880" s="221"/>
      <c r="E880" s="221"/>
      <c r="F880" s="176"/>
      <c r="G880" s="176"/>
      <c r="H880" s="176"/>
    </row>
    <row r="881" spans="2:8">
      <c r="B881" s="176"/>
      <c r="C881" s="176"/>
      <c r="D881" s="221"/>
      <c r="E881" s="221"/>
      <c r="F881" s="176"/>
      <c r="G881" s="176"/>
      <c r="H881" s="176"/>
    </row>
    <row r="882" spans="2:8">
      <c r="B882" s="176"/>
      <c r="C882" s="176"/>
      <c r="D882" s="221"/>
      <c r="E882" s="221"/>
      <c r="F882" s="176"/>
      <c r="G882" s="176"/>
      <c r="H882" s="176"/>
    </row>
    <row r="883" spans="2:8">
      <c r="B883" s="176"/>
      <c r="C883" s="176"/>
      <c r="D883" s="221"/>
      <c r="E883" s="221"/>
      <c r="F883" s="176"/>
      <c r="G883" s="176"/>
      <c r="H883" s="176"/>
    </row>
    <row r="884" spans="2:8">
      <c r="B884" s="176"/>
      <c r="C884" s="176"/>
      <c r="D884" s="221"/>
      <c r="E884" s="221"/>
      <c r="F884" s="176"/>
      <c r="G884" s="176"/>
      <c r="H884" s="176"/>
    </row>
    <row r="885" spans="2:8">
      <c r="B885" s="176"/>
      <c r="C885" s="176"/>
      <c r="D885" s="221"/>
      <c r="E885" s="221"/>
      <c r="F885" s="176"/>
      <c r="G885" s="176"/>
      <c r="H885" s="176"/>
    </row>
    <row r="886" spans="2:8">
      <c r="B886" s="176"/>
      <c r="C886" s="176"/>
      <c r="D886" s="221"/>
      <c r="E886" s="221"/>
      <c r="F886" s="176"/>
      <c r="G886" s="176"/>
      <c r="H886" s="176"/>
    </row>
    <row r="887" spans="2:8">
      <c r="B887" s="176"/>
      <c r="C887" s="176"/>
      <c r="D887" s="221"/>
      <c r="E887" s="221"/>
      <c r="F887" s="176"/>
      <c r="G887" s="176"/>
      <c r="H887" s="176"/>
    </row>
    <row r="888" spans="2:8">
      <c r="B888" s="176"/>
      <c r="C888" s="176"/>
      <c r="D888" s="221"/>
      <c r="E888" s="221"/>
      <c r="F888" s="176"/>
      <c r="G888" s="176"/>
      <c r="H888" s="176"/>
    </row>
    <row r="889" spans="2:8">
      <c r="B889" s="176"/>
      <c r="C889" s="176"/>
      <c r="D889" s="221"/>
      <c r="E889" s="221"/>
      <c r="F889" s="176"/>
      <c r="G889" s="176"/>
      <c r="H889" s="176"/>
    </row>
    <row r="890" spans="2:8">
      <c r="B890" s="176"/>
      <c r="C890" s="176"/>
      <c r="D890" s="221"/>
      <c r="E890" s="221"/>
      <c r="F890" s="176"/>
      <c r="G890" s="176"/>
      <c r="H890" s="176"/>
    </row>
    <row r="891" spans="2:8">
      <c r="B891" s="176"/>
      <c r="C891" s="176"/>
      <c r="D891" s="221"/>
      <c r="E891" s="221"/>
      <c r="F891" s="176"/>
      <c r="G891" s="176"/>
      <c r="H891" s="176"/>
    </row>
    <row r="892" spans="2:8">
      <c r="B892" s="176"/>
      <c r="C892" s="176"/>
      <c r="D892" s="221"/>
      <c r="E892" s="221"/>
      <c r="F892" s="176"/>
      <c r="G892" s="176"/>
      <c r="H892" s="176"/>
    </row>
    <row r="893" spans="2:8">
      <c r="B893" s="176"/>
      <c r="C893" s="176"/>
      <c r="D893" s="221"/>
      <c r="E893" s="221"/>
      <c r="F893" s="176"/>
      <c r="G893" s="176"/>
      <c r="H893" s="176"/>
    </row>
    <row r="894" spans="2:8">
      <c r="B894" s="176"/>
      <c r="C894" s="176"/>
      <c r="D894" s="221"/>
      <c r="E894" s="221"/>
      <c r="F894" s="176"/>
      <c r="G894" s="176"/>
      <c r="H894" s="176"/>
    </row>
    <row r="895" spans="2:8">
      <c r="B895" s="176"/>
      <c r="C895" s="176"/>
      <c r="D895" s="221"/>
      <c r="E895" s="221"/>
      <c r="F895" s="176"/>
      <c r="G895" s="176"/>
      <c r="H895" s="176"/>
    </row>
    <row r="896" spans="2:8">
      <c r="B896" s="176"/>
      <c r="C896" s="176"/>
      <c r="D896" s="221"/>
      <c r="E896" s="221"/>
      <c r="F896" s="176"/>
      <c r="G896" s="176"/>
      <c r="H896" s="176"/>
    </row>
    <row r="897" spans="2:8">
      <c r="B897" s="176"/>
      <c r="C897" s="176"/>
      <c r="D897" s="221"/>
      <c r="E897" s="221"/>
      <c r="F897" s="176"/>
      <c r="G897" s="176"/>
      <c r="H897" s="176"/>
    </row>
    <row r="898" spans="2:8">
      <c r="B898" s="176"/>
      <c r="C898" s="176"/>
      <c r="D898" s="221"/>
      <c r="E898" s="221"/>
      <c r="F898" s="176"/>
      <c r="G898" s="176"/>
      <c r="H898" s="176"/>
    </row>
    <row r="899" spans="2:8">
      <c r="B899" s="176"/>
      <c r="C899" s="176"/>
      <c r="D899" s="221"/>
      <c r="E899" s="221"/>
      <c r="F899" s="176"/>
      <c r="G899" s="176"/>
      <c r="H899" s="176"/>
    </row>
    <row r="900" spans="2:8">
      <c r="B900" s="176"/>
      <c r="C900" s="176"/>
      <c r="D900" s="221"/>
      <c r="E900" s="221"/>
      <c r="F900" s="176"/>
      <c r="G900" s="176"/>
      <c r="H900" s="176"/>
    </row>
    <row r="901" spans="2:8">
      <c r="B901" s="176"/>
      <c r="C901" s="176"/>
      <c r="D901" s="221"/>
      <c r="E901" s="221"/>
      <c r="F901" s="176"/>
      <c r="G901" s="176"/>
      <c r="H901" s="176"/>
    </row>
    <row r="902" spans="2:8">
      <c r="B902" s="176"/>
      <c r="C902" s="176"/>
      <c r="D902" s="221"/>
      <c r="E902" s="221"/>
      <c r="F902" s="176"/>
      <c r="G902" s="176"/>
      <c r="H902" s="176"/>
    </row>
    <row r="903" spans="2:8">
      <c r="B903" s="176"/>
      <c r="C903" s="176"/>
      <c r="D903" s="221"/>
      <c r="E903" s="221"/>
      <c r="F903" s="176"/>
      <c r="G903" s="176"/>
      <c r="H903" s="176"/>
    </row>
    <row r="904" spans="2:8">
      <c r="B904" s="176"/>
      <c r="C904" s="176"/>
      <c r="D904" s="221"/>
      <c r="E904" s="221"/>
      <c r="F904" s="176"/>
      <c r="G904" s="176"/>
      <c r="H904" s="176"/>
    </row>
    <row r="905" spans="2:8">
      <c r="B905" s="176"/>
      <c r="C905" s="176"/>
      <c r="D905" s="221"/>
      <c r="E905" s="221"/>
      <c r="F905" s="176"/>
      <c r="G905" s="176"/>
      <c r="H905" s="176"/>
    </row>
    <row r="906" spans="2:8">
      <c r="B906" s="176"/>
      <c r="C906" s="176"/>
      <c r="D906" s="221"/>
      <c r="E906" s="221"/>
      <c r="F906" s="176"/>
      <c r="G906" s="176"/>
      <c r="H906" s="176"/>
    </row>
    <row r="907" spans="2:8">
      <c r="B907" s="176"/>
      <c r="C907" s="176"/>
      <c r="D907" s="221"/>
      <c r="E907" s="221"/>
      <c r="F907" s="176"/>
      <c r="G907" s="176"/>
      <c r="H907" s="176"/>
    </row>
    <row r="908" spans="2:8">
      <c r="B908" s="176"/>
      <c r="C908" s="176"/>
      <c r="D908" s="221"/>
      <c r="E908" s="221"/>
      <c r="F908" s="176"/>
      <c r="G908" s="176"/>
      <c r="H908" s="176"/>
    </row>
    <row r="909" spans="2:8">
      <c r="B909" s="176"/>
      <c r="C909" s="176"/>
      <c r="D909" s="221"/>
      <c r="E909" s="221"/>
      <c r="F909" s="176"/>
      <c r="G909" s="176"/>
      <c r="H909" s="176"/>
    </row>
    <row r="910" spans="2:8">
      <c r="B910" s="176"/>
      <c r="C910" s="176"/>
      <c r="D910" s="221"/>
      <c r="E910" s="221"/>
      <c r="F910" s="176"/>
      <c r="G910" s="176"/>
      <c r="H910" s="176"/>
    </row>
    <row r="911" spans="2:8">
      <c r="B911" s="176"/>
      <c r="C911" s="176"/>
      <c r="D911" s="221"/>
      <c r="E911" s="221"/>
      <c r="F911" s="176"/>
      <c r="G911" s="176"/>
      <c r="H911" s="176"/>
    </row>
    <row r="912" spans="2:8">
      <c r="B912" s="176"/>
      <c r="C912" s="176"/>
      <c r="D912" s="221"/>
      <c r="E912" s="221"/>
      <c r="F912" s="176"/>
      <c r="G912" s="176"/>
      <c r="H912" s="176"/>
    </row>
    <row r="913" spans="2:8">
      <c r="B913" s="176"/>
      <c r="C913" s="176"/>
      <c r="D913" s="221"/>
      <c r="E913" s="221"/>
      <c r="F913" s="176"/>
      <c r="G913" s="176"/>
      <c r="H913" s="176"/>
    </row>
    <row r="914" spans="2:8">
      <c r="B914" s="176"/>
      <c r="C914" s="176"/>
      <c r="D914" s="221"/>
      <c r="E914" s="221"/>
      <c r="F914" s="176"/>
      <c r="G914" s="176"/>
      <c r="H914" s="176"/>
    </row>
    <row r="915" spans="2:8">
      <c r="B915" s="176"/>
      <c r="C915" s="176"/>
      <c r="D915" s="221"/>
      <c r="E915" s="221"/>
      <c r="F915" s="176"/>
      <c r="G915" s="176"/>
      <c r="H915" s="176"/>
    </row>
    <row r="916" spans="2:8">
      <c r="B916" s="176"/>
      <c r="C916" s="176"/>
      <c r="D916" s="221"/>
      <c r="E916" s="221"/>
      <c r="F916" s="176"/>
      <c r="G916" s="176"/>
      <c r="H916" s="176"/>
    </row>
    <row r="917" spans="2:8">
      <c r="B917" s="176"/>
      <c r="C917" s="176"/>
      <c r="D917" s="221"/>
      <c r="E917" s="221"/>
      <c r="F917" s="176"/>
      <c r="G917" s="176"/>
      <c r="H917" s="176"/>
    </row>
    <row r="918" spans="2:8">
      <c r="B918" s="176"/>
      <c r="C918" s="176"/>
      <c r="D918" s="221"/>
      <c r="E918" s="221"/>
      <c r="F918" s="176"/>
      <c r="G918" s="176"/>
      <c r="H918" s="176"/>
    </row>
    <row r="919" spans="2:8">
      <c r="B919" s="176"/>
      <c r="C919" s="176"/>
      <c r="D919" s="221"/>
      <c r="E919" s="221"/>
      <c r="F919" s="176"/>
      <c r="G919" s="176"/>
      <c r="H919" s="176"/>
    </row>
    <row r="920" spans="2:8">
      <c r="B920" s="176"/>
      <c r="C920" s="176"/>
      <c r="D920" s="221"/>
      <c r="E920" s="221"/>
      <c r="F920" s="176"/>
      <c r="G920" s="176"/>
      <c r="H920" s="176"/>
    </row>
    <row r="921" spans="2:8">
      <c r="B921" s="176"/>
      <c r="C921" s="176"/>
      <c r="D921" s="221"/>
      <c r="E921" s="221"/>
      <c r="F921" s="176"/>
      <c r="G921" s="176"/>
      <c r="H921" s="176"/>
    </row>
    <row r="922" spans="2:8">
      <c r="B922" s="176"/>
      <c r="C922" s="176"/>
      <c r="D922" s="221"/>
      <c r="E922" s="221"/>
      <c r="F922" s="176"/>
      <c r="G922" s="176"/>
      <c r="H922" s="176"/>
    </row>
    <row r="923" spans="2:8">
      <c r="B923" s="176"/>
      <c r="C923" s="176"/>
      <c r="D923" s="221"/>
      <c r="E923" s="221"/>
      <c r="F923" s="176"/>
      <c r="G923" s="176"/>
      <c r="H923" s="176"/>
    </row>
    <row r="924" spans="2:8">
      <c r="B924" s="176"/>
      <c r="C924" s="176"/>
      <c r="D924" s="221"/>
      <c r="E924" s="221"/>
      <c r="F924" s="176"/>
      <c r="G924" s="176"/>
      <c r="H924" s="176"/>
    </row>
    <row r="925" spans="2:8">
      <c r="B925" s="176"/>
      <c r="C925" s="176"/>
      <c r="D925" s="221"/>
      <c r="E925" s="221"/>
      <c r="F925" s="176"/>
      <c r="G925" s="176"/>
      <c r="H925" s="176"/>
    </row>
    <row r="926" spans="2:8">
      <c r="B926" s="176"/>
      <c r="C926" s="176"/>
      <c r="D926" s="221"/>
      <c r="E926" s="221"/>
      <c r="F926" s="176"/>
      <c r="G926" s="176"/>
      <c r="H926" s="176"/>
    </row>
    <row r="927" spans="2:8">
      <c r="B927" s="176"/>
      <c r="C927" s="176"/>
      <c r="D927" s="221"/>
      <c r="E927" s="221"/>
      <c r="F927" s="176"/>
      <c r="G927" s="176"/>
      <c r="H927" s="176"/>
    </row>
    <row r="928" spans="2:8">
      <c r="B928" s="176"/>
      <c r="C928" s="176"/>
      <c r="D928" s="221"/>
      <c r="E928" s="221"/>
      <c r="F928" s="176"/>
      <c r="G928" s="176"/>
      <c r="H928" s="176"/>
    </row>
    <row r="929" spans="2:8">
      <c r="B929" s="176"/>
      <c r="C929" s="176"/>
      <c r="D929" s="221"/>
      <c r="E929" s="221"/>
      <c r="F929" s="176"/>
      <c r="G929" s="176"/>
      <c r="H929" s="176"/>
    </row>
    <row r="930" spans="2:8">
      <c r="B930" s="176"/>
      <c r="C930" s="176"/>
      <c r="D930" s="221"/>
      <c r="E930" s="221"/>
      <c r="F930" s="176"/>
      <c r="G930" s="176"/>
      <c r="H930" s="176"/>
    </row>
    <row r="931" spans="2:8">
      <c r="B931" s="176"/>
      <c r="C931" s="176"/>
      <c r="D931" s="221"/>
      <c r="E931" s="221"/>
      <c r="F931" s="176"/>
      <c r="G931" s="176"/>
      <c r="H931" s="176"/>
    </row>
    <row r="932" spans="2:8">
      <c r="B932" s="176"/>
      <c r="C932" s="176"/>
      <c r="D932" s="221"/>
      <c r="E932" s="221"/>
      <c r="F932" s="176"/>
      <c r="G932" s="176"/>
      <c r="H932" s="176"/>
    </row>
    <row r="933" spans="2:8">
      <c r="B933" s="176"/>
      <c r="C933" s="176"/>
      <c r="D933" s="221"/>
      <c r="E933" s="221"/>
      <c r="F933" s="176"/>
      <c r="G933" s="176"/>
      <c r="H933" s="176"/>
    </row>
    <row r="934" spans="2:8">
      <c r="B934" s="176"/>
      <c r="C934" s="176"/>
      <c r="D934" s="221"/>
      <c r="E934" s="221"/>
      <c r="F934" s="176"/>
      <c r="G934" s="176"/>
      <c r="H934" s="176"/>
    </row>
    <row r="935" spans="2:8">
      <c r="B935" s="176"/>
      <c r="C935" s="176"/>
      <c r="D935" s="221"/>
      <c r="E935" s="221"/>
      <c r="F935" s="176"/>
      <c r="G935" s="176"/>
      <c r="H935" s="176"/>
    </row>
    <row r="936" spans="2:8">
      <c r="B936" s="176"/>
      <c r="C936" s="176"/>
      <c r="D936" s="221"/>
      <c r="E936" s="221"/>
      <c r="F936" s="176"/>
      <c r="G936" s="176"/>
      <c r="H936" s="176"/>
    </row>
    <row r="937" spans="2:8">
      <c r="B937" s="176"/>
      <c r="C937" s="176"/>
      <c r="D937" s="221"/>
      <c r="E937" s="221"/>
      <c r="F937" s="176"/>
      <c r="G937" s="176"/>
      <c r="H937" s="176"/>
    </row>
    <row r="938" spans="2:8">
      <c r="B938" s="176"/>
      <c r="C938" s="176"/>
      <c r="D938" s="221"/>
      <c r="E938" s="221"/>
      <c r="F938" s="176"/>
      <c r="G938" s="176"/>
      <c r="H938" s="176"/>
    </row>
    <row r="939" spans="2:8">
      <c r="B939" s="176"/>
      <c r="C939" s="176"/>
      <c r="D939" s="221"/>
      <c r="E939" s="221"/>
      <c r="F939" s="176"/>
      <c r="G939" s="176"/>
      <c r="H939" s="176"/>
    </row>
    <row r="940" spans="2:8">
      <c r="B940" s="176"/>
      <c r="C940" s="176"/>
      <c r="D940" s="221"/>
      <c r="E940" s="221"/>
      <c r="F940" s="176"/>
      <c r="G940" s="176"/>
      <c r="H940" s="176"/>
    </row>
    <row r="941" spans="2:8">
      <c r="B941" s="176"/>
      <c r="C941" s="176"/>
      <c r="D941" s="221"/>
      <c r="E941" s="221"/>
      <c r="F941" s="176"/>
      <c r="G941" s="176"/>
      <c r="H941" s="176"/>
    </row>
    <row r="942" spans="2:8">
      <c r="B942" s="176"/>
      <c r="C942" s="176"/>
      <c r="D942" s="221"/>
      <c r="E942" s="221"/>
      <c r="F942" s="176"/>
      <c r="G942" s="176"/>
      <c r="H942" s="176"/>
    </row>
    <row r="943" spans="2:8">
      <c r="B943" s="176"/>
      <c r="C943" s="176"/>
      <c r="D943" s="221"/>
      <c r="E943" s="221"/>
      <c r="F943" s="176"/>
      <c r="G943" s="176"/>
      <c r="H943" s="176"/>
    </row>
    <row r="944" spans="2:8">
      <c r="B944" s="176"/>
      <c r="C944" s="176"/>
      <c r="D944" s="221"/>
      <c r="E944" s="221"/>
      <c r="F944" s="176"/>
      <c r="G944" s="176"/>
      <c r="H944" s="176"/>
    </row>
    <row r="945" spans="2:8">
      <c r="B945" s="176"/>
      <c r="C945" s="176"/>
      <c r="D945" s="221"/>
      <c r="E945" s="221"/>
      <c r="F945" s="176"/>
      <c r="G945" s="176"/>
      <c r="H945" s="176"/>
    </row>
    <row r="946" spans="2:8">
      <c r="B946" s="176"/>
      <c r="C946" s="176"/>
      <c r="D946" s="221"/>
      <c r="E946" s="221"/>
      <c r="F946" s="176"/>
      <c r="G946" s="176"/>
      <c r="H946" s="176"/>
    </row>
    <row r="947" spans="2:8">
      <c r="B947" s="176"/>
      <c r="C947" s="176"/>
      <c r="D947" s="221"/>
      <c r="E947" s="221"/>
      <c r="F947" s="176"/>
      <c r="G947" s="176"/>
      <c r="H947" s="176"/>
    </row>
    <row r="948" spans="2:8">
      <c r="B948" s="176"/>
      <c r="C948" s="176"/>
      <c r="D948" s="221"/>
      <c r="E948" s="221"/>
      <c r="F948" s="176"/>
      <c r="G948" s="176"/>
      <c r="H948" s="176"/>
    </row>
    <row r="949" spans="2:8">
      <c r="B949" s="176"/>
      <c r="C949" s="176"/>
      <c r="D949" s="221"/>
      <c r="E949" s="221"/>
      <c r="F949" s="176"/>
      <c r="G949" s="176"/>
      <c r="H949" s="176"/>
    </row>
    <row r="950" spans="2:8">
      <c r="B950" s="176"/>
      <c r="C950" s="176"/>
      <c r="D950" s="221"/>
      <c r="E950" s="221"/>
      <c r="F950" s="176"/>
      <c r="G950" s="176"/>
      <c r="H950" s="176"/>
    </row>
    <row r="951" spans="2:8">
      <c r="B951" s="176"/>
      <c r="C951" s="176"/>
      <c r="D951" s="221"/>
      <c r="E951" s="221"/>
      <c r="F951" s="176"/>
      <c r="G951" s="176"/>
      <c r="H951" s="176"/>
    </row>
    <row r="952" spans="2:8">
      <c r="B952" s="176"/>
      <c r="C952" s="176"/>
      <c r="D952" s="221"/>
      <c r="E952" s="221"/>
      <c r="F952" s="176"/>
      <c r="G952" s="176"/>
      <c r="H952" s="176"/>
    </row>
    <row r="953" spans="2:8">
      <c r="B953" s="176"/>
      <c r="C953" s="176"/>
      <c r="D953" s="221"/>
      <c r="E953" s="221"/>
      <c r="F953" s="176"/>
      <c r="G953" s="176"/>
      <c r="H953" s="176"/>
    </row>
    <row r="954" spans="2:8">
      <c r="B954" s="176"/>
      <c r="C954" s="176"/>
      <c r="D954" s="221"/>
      <c r="E954" s="221"/>
      <c r="F954" s="176"/>
      <c r="G954" s="176"/>
      <c r="H954" s="176"/>
    </row>
    <row r="955" spans="2:8">
      <c r="B955" s="176"/>
      <c r="C955" s="176"/>
      <c r="D955" s="221"/>
      <c r="E955" s="221"/>
      <c r="F955" s="176"/>
      <c r="G955" s="176"/>
      <c r="H955" s="176"/>
    </row>
    <row r="956" spans="2:8">
      <c r="B956" s="176"/>
      <c r="C956" s="176"/>
      <c r="D956" s="221"/>
      <c r="E956" s="221"/>
      <c r="F956" s="176"/>
      <c r="G956" s="176"/>
      <c r="H956" s="176"/>
    </row>
    <row r="957" spans="2:8">
      <c r="B957" s="176"/>
      <c r="C957" s="176"/>
      <c r="D957" s="221"/>
      <c r="E957" s="221"/>
      <c r="F957" s="176"/>
      <c r="G957" s="176"/>
      <c r="H957" s="176"/>
    </row>
    <row r="958" spans="2:8">
      <c r="B958" s="176"/>
      <c r="C958" s="176"/>
      <c r="D958" s="221"/>
      <c r="E958" s="221"/>
      <c r="F958" s="176"/>
      <c r="G958" s="176"/>
      <c r="H958" s="176"/>
    </row>
    <row r="959" spans="2:8">
      <c r="B959" s="176"/>
      <c r="C959" s="176"/>
      <c r="D959" s="221"/>
      <c r="E959" s="221"/>
      <c r="F959" s="176"/>
      <c r="G959" s="176"/>
      <c r="H959" s="176"/>
    </row>
    <row r="960" spans="2:8">
      <c r="B960" s="176"/>
      <c r="C960" s="176"/>
      <c r="D960" s="221"/>
      <c r="E960" s="221"/>
      <c r="F960" s="176"/>
      <c r="G960" s="176"/>
      <c r="H960" s="176"/>
    </row>
    <row r="961" spans="2:8">
      <c r="B961" s="176"/>
      <c r="C961" s="176"/>
      <c r="D961" s="221"/>
      <c r="E961" s="221"/>
      <c r="F961" s="176"/>
      <c r="G961" s="176"/>
      <c r="H961" s="176"/>
    </row>
    <row r="962" spans="2:8">
      <c r="B962" s="176"/>
      <c r="C962" s="176"/>
      <c r="D962" s="221"/>
      <c r="E962" s="221"/>
      <c r="F962" s="176"/>
      <c r="G962" s="176"/>
      <c r="H962" s="176"/>
    </row>
    <row r="963" spans="2:8">
      <c r="B963" s="176"/>
      <c r="C963" s="176"/>
      <c r="D963" s="221"/>
      <c r="E963" s="221"/>
      <c r="F963" s="176"/>
      <c r="G963" s="176"/>
      <c r="H963" s="176"/>
    </row>
    <row r="964" spans="2:8">
      <c r="B964" s="176"/>
      <c r="C964" s="176"/>
      <c r="D964" s="221"/>
      <c r="E964" s="221"/>
      <c r="F964" s="176"/>
      <c r="G964" s="176"/>
      <c r="H964" s="176"/>
    </row>
    <row r="965" spans="2:8">
      <c r="B965" s="176"/>
      <c r="C965" s="176"/>
      <c r="D965" s="221"/>
      <c r="E965" s="221"/>
      <c r="F965" s="176"/>
      <c r="G965" s="176"/>
      <c r="H965" s="176"/>
    </row>
    <row r="966" spans="2:8">
      <c r="B966" s="176"/>
      <c r="C966" s="176"/>
      <c r="D966" s="221"/>
      <c r="E966" s="221"/>
      <c r="F966" s="176"/>
      <c r="G966" s="176"/>
      <c r="H966" s="176"/>
    </row>
    <row r="967" spans="2:8">
      <c r="B967" s="176"/>
      <c r="C967" s="176"/>
      <c r="D967" s="221"/>
      <c r="E967" s="221"/>
      <c r="F967" s="176"/>
      <c r="G967" s="176"/>
      <c r="H967" s="176"/>
    </row>
    <row r="968" spans="2:8">
      <c r="B968" s="176"/>
      <c r="C968" s="176"/>
      <c r="D968" s="221"/>
      <c r="E968" s="221"/>
      <c r="F968" s="176"/>
      <c r="G968" s="176"/>
      <c r="H968" s="176"/>
    </row>
    <row r="969" spans="2:8">
      <c r="B969" s="176"/>
      <c r="C969" s="176"/>
      <c r="D969" s="221"/>
      <c r="E969" s="221"/>
      <c r="F969" s="176"/>
      <c r="G969" s="176"/>
      <c r="H969" s="176"/>
    </row>
    <row r="970" spans="2:8">
      <c r="B970" s="176"/>
      <c r="C970" s="176"/>
      <c r="D970" s="221"/>
      <c r="E970" s="221"/>
      <c r="F970" s="176"/>
      <c r="G970" s="176"/>
      <c r="H970" s="176"/>
    </row>
    <row r="971" spans="2:8">
      <c r="B971" s="176"/>
      <c r="C971" s="176"/>
      <c r="D971" s="221"/>
      <c r="E971" s="221"/>
      <c r="F971" s="176"/>
      <c r="G971" s="176"/>
      <c r="H971" s="176"/>
    </row>
    <row r="972" spans="2:8">
      <c r="B972" s="176"/>
      <c r="C972" s="176"/>
      <c r="D972" s="221"/>
      <c r="E972" s="221"/>
      <c r="F972" s="176"/>
      <c r="G972" s="176"/>
      <c r="H972" s="176"/>
    </row>
    <row r="973" spans="2:8">
      <c r="B973" s="176"/>
      <c r="C973" s="176"/>
      <c r="D973" s="221"/>
      <c r="E973" s="221"/>
      <c r="F973" s="176"/>
      <c r="G973" s="176"/>
      <c r="H973" s="176"/>
    </row>
    <row r="974" spans="2:8">
      <c r="B974" s="176"/>
      <c r="C974" s="176"/>
      <c r="D974" s="221"/>
      <c r="E974" s="221"/>
      <c r="F974" s="176"/>
      <c r="G974" s="176"/>
      <c r="H974" s="176"/>
    </row>
    <row r="975" spans="2:8">
      <c r="B975" s="176"/>
      <c r="C975" s="176"/>
      <c r="D975" s="221"/>
      <c r="E975" s="221"/>
      <c r="F975" s="176"/>
      <c r="G975" s="176"/>
      <c r="H975" s="176"/>
    </row>
    <row r="976" spans="2:8">
      <c r="B976" s="176"/>
      <c r="C976" s="176"/>
      <c r="D976" s="221"/>
      <c r="E976" s="221"/>
      <c r="F976" s="176"/>
      <c r="G976" s="176"/>
      <c r="H976" s="176"/>
    </row>
    <row r="977" spans="2:8">
      <c r="B977" s="176"/>
      <c r="C977" s="176"/>
      <c r="D977" s="221"/>
      <c r="E977" s="221"/>
      <c r="F977" s="176"/>
      <c r="G977" s="176"/>
      <c r="H977" s="176"/>
    </row>
    <row r="978" spans="2:8">
      <c r="B978" s="176"/>
      <c r="C978" s="176"/>
      <c r="D978" s="221"/>
      <c r="E978" s="221"/>
      <c r="F978" s="176"/>
      <c r="G978" s="176"/>
      <c r="H978" s="176"/>
    </row>
    <row r="979" spans="2:8">
      <c r="B979" s="176"/>
      <c r="C979" s="176"/>
      <c r="D979" s="221"/>
      <c r="E979" s="221"/>
      <c r="F979" s="176"/>
      <c r="G979" s="176"/>
      <c r="H979" s="176"/>
    </row>
    <row r="980" spans="2:8">
      <c r="B980" s="176"/>
      <c r="C980" s="176"/>
      <c r="D980" s="221"/>
      <c r="E980" s="221"/>
      <c r="F980" s="176"/>
      <c r="G980" s="176"/>
      <c r="H980" s="176"/>
    </row>
    <row r="981" spans="2:8">
      <c r="B981" s="176"/>
      <c r="C981" s="176"/>
      <c r="D981" s="221"/>
      <c r="E981" s="221"/>
      <c r="F981" s="176"/>
      <c r="G981" s="176"/>
      <c r="H981" s="176"/>
    </row>
    <row r="982" spans="2:8">
      <c r="B982" s="176"/>
      <c r="C982" s="176"/>
      <c r="D982" s="221"/>
      <c r="E982" s="221"/>
      <c r="F982" s="176"/>
      <c r="G982" s="176"/>
      <c r="H982" s="176"/>
    </row>
    <row r="983" spans="2:8">
      <c r="B983" s="176"/>
      <c r="C983" s="176"/>
      <c r="D983" s="221"/>
      <c r="E983" s="221"/>
      <c r="F983" s="176"/>
      <c r="G983" s="176"/>
      <c r="H983" s="176"/>
    </row>
    <row r="984" spans="2:8">
      <c r="B984" s="176"/>
      <c r="C984" s="176"/>
      <c r="D984" s="221"/>
      <c r="E984" s="221"/>
      <c r="F984" s="176"/>
      <c r="G984" s="176"/>
      <c r="H984" s="176"/>
    </row>
    <row r="985" spans="2:8">
      <c r="B985" s="176"/>
      <c r="C985" s="176"/>
      <c r="D985" s="221"/>
      <c r="E985" s="221"/>
      <c r="F985" s="176"/>
      <c r="G985" s="176"/>
      <c r="H985" s="176"/>
    </row>
    <row r="986" spans="2:8">
      <c r="B986" s="176"/>
      <c r="C986" s="176"/>
      <c r="D986" s="221"/>
      <c r="E986" s="221"/>
      <c r="F986" s="176"/>
      <c r="G986" s="176"/>
      <c r="H986" s="176"/>
    </row>
    <row r="987" spans="2:8">
      <c r="B987" s="176"/>
      <c r="C987" s="176"/>
      <c r="D987" s="221"/>
      <c r="E987" s="221"/>
      <c r="F987" s="176"/>
      <c r="G987" s="176"/>
      <c r="H987" s="176"/>
    </row>
    <row r="988" spans="2:8">
      <c r="B988" s="176"/>
      <c r="C988" s="176"/>
      <c r="D988" s="221"/>
      <c r="E988" s="221"/>
      <c r="F988" s="176"/>
      <c r="G988" s="176"/>
      <c r="H988" s="176"/>
    </row>
    <row r="989" spans="2:8">
      <c r="B989" s="176"/>
      <c r="C989" s="176"/>
      <c r="D989" s="221"/>
      <c r="E989" s="221"/>
      <c r="F989" s="176"/>
      <c r="G989" s="176"/>
      <c r="H989" s="176"/>
    </row>
    <row r="990" spans="2:8">
      <c r="B990" s="176"/>
      <c r="C990" s="176"/>
      <c r="D990" s="221"/>
      <c r="E990" s="221"/>
      <c r="F990" s="176"/>
      <c r="G990" s="176"/>
      <c r="H990" s="176"/>
    </row>
    <row r="991" spans="2:8">
      <c r="B991" s="176"/>
      <c r="C991" s="176"/>
      <c r="D991" s="221"/>
      <c r="E991" s="221"/>
      <c r="F991" s="176"/>
      <c r="G991" s="176"/>
      <c r="H991" s="176"/>
    </row>
    <row r="992" spans="2:8">
      <c r="B992" s="176"/>
      <c r="C992" s="176"/>
      <c r="D992" s="221"/>
      <c r="E992" s="221"/>
      <c r="F992" s="176"/>
      <c r="G992" s="176"/>
      <c r="H992" s="176"/>
    </row>
    <row r="993" spans="2:8">
      <c r="B993" s="176"/>
      <c r="C993" s="176"/>
      <c r="D993" s="221"/>
      <c r="E993" s="221"/>
      <c r="F993" s="176"/>
      <c r="G993" s="176"/>
      <c r="H993" s="176"/>
    </row>
    <row r="994" spans="2:8">
      <c r="B994" s="176"/>
      <c r="C994" s="176"/>
      <c r="D994" s="221"/>
      <c r="E994" s="221"/>
      <c r="F994" s="176"/>
      <c r="G994" s="176"/>
      <c r="H994" s="176"/>
    </row>
    <row r="995" spans="2:8">
      <c r="B995" s="176"/>
      <c r="C995" s="176"/>
      <c r="D995" s="221"/>
      <c r="E995" s="221"/>
      <c r="F995" s="176"/>
      <c r="G995" s="176"/>
      <c r="H995" s="176"/>
    </row>
    <row r="996" spans="2:8">
      <c r="B996" s="176"/>
      <c r="C996" s="176"/>
      <c r="D996" s="221"/>
      <c r="E996" s="221"/>
      <c r="F996" s="176"/>
      <c r="G996" s="176"/>
      <c r="H996" s="176"/>
    </row>
    <row r="997" spans="2:8">
      <c r="B997" s="176"/>
      <c r="C997" s="176"/>
      <c r="D997" s="221"/>
      <c r="E997" s="221"/>
      <c r="F997" s="176"/>
      <c r="G997" s="176"/>
      <c r="H997" s="176"/>
    </row>
    <row r="998" spans="2:8">
      <c r="B998" s="176"/>
      <c r="C998" s="176"/>
      <c r="D998" s="221"/>
      <c r="E998" s="221"/>
      <c r="F998" s="176"/>
      <c r="G998" s="176"/>
      <c r="H998" s="176"/>
    </row>
    <row r="999" spans="2:8">
      <c r="B999" s="176"/>
      <c r="C999" s="176"/>
      <c r="D999" s="221"/>
      <c r="E999" s="221"/>
      <c r="F999" s="176"/>
      <c r="G999" s="176"/>
      <c r="H999" s="176"/>
    </row>
    <row r="1000" spans="2:8">
      <c r="B1000" s="176"/>
      <c r="C1000" s="176"/>
      <c r="D1000" s="221"/>
      <c r="E1000" s="221"/>
      <c r="F1000" s="176"/>
      <c r="G1000" s="176"/>
      <c r="H1000" s="176"/>
    </row>
    <row r="1001" spans="2:8">
      <c r="B1001" s="176"/>
      <c r="C1001" s="176"/>
      <c r="D1001" s="221"/>
      <c r="E1001" s="221"/>
      <c r="F1001" s="176"/>
      <c r="G1001" s="176"/>
      <c r="H1001" s="176"/>
    </row>
    <row r="1002" spans="2:8">
      <c r="B1002" s="176"/>
      <c r="C1002" s="176"/>
      <c r="D1002" s="221"/>
      <c r="E1002" s="221"/>
      <c r="F1002" s="176"/>
      <c r="G1002" s="176"/>
      <c r="H1002" s="176"/>
    </row>
    <row r="1003" spans="2:8">
      <c r="B1003" s="176"/>
      <c r="C1003" s="176"/>
      <c r="D1003" s="221"/>
      <c r="E1003" s="221"/>
      <c r="F1003" s="176"/>
      <c r="G1003" s="176"/>
      <c r="H1003" s="176"/>
    </row>
    <row r="1004" spans="2:8">
      <c r="B1004" s="176"/>
      <c r="C1004" s="176"/>
      <c r="D1004" s="221"/>
      <c r="E1004" s="221"/>
      <c r="F1004" s="176"/>
      <c r="G1004" s="176"/>
      <c r="H1004" s="176"/>
    </row>
    <row r="1005" spans="2:8">
      <c r="B1005" s="176"/>
      <c r="C1005" s="176"/>
      <c r="D1005" s="221"/>
      <c r="E1005" s="221"/>
      <c r="F1005" s="176"/>
      <c r="G1005" s="176"/>
      <c r="H1005" s="176"/>
    </row>
    <row r="1006" spans="2:8">
      <c r="B1006" s="176"/>
      <c r="C1006" s="176"/>
      <c r="D1006" s="221"/>
      <c r="E1006" s="221"/>
      <c r="F1006" s="176"/>
      <c r="G1006" s="176"/>
      <c r="H1006" s="176"/>
    </row>
    <row r="1007" spans="2:8">
      <c r="B1007" s="176"/>
      <c r="C1007" s="176"/>
      <c r="D1007" s="221"/>
      <c r="E1007" s="221"/>
      <c r="F1007" s="176"/>
      <c r="G1007" s="176"/>
      <c r="H1007" s="176"/>
    </row>
    <row r="1008" spans="2:8">
      <c r="B1008" s="176"/>
      <c r="C1008" s="176"/>
      <c r="D1008" s="221"/>
      <c r="E1008" s="221"/>
      <c r="F1008" s="176"/>
      <c r="G1008" s="176"/>
      <c r="H1008" s="176"/>
    </row>
    <row r="1009" spans="2:8">
      <c r="B1009" s="176"/>
      <c r="C1009" s="176"/>
      <c r="D1009" s="221"/>
      <c r="E1009" s="221"/>
      <c r="F1009" s="176"/>
      <c r="G1009" s="176"/>
      <c r="H1009" s="176"/>
    </row>
    <row r="1010" spans="2:8">
      <c r="B1010" s="176"/>
      <c r="C1010" s="176"/>
      <c r="D1010" s="221"/>
      <c r="E1010" s="221"/>
      <c r="F1010" s="176"/>
      <c r="G1010" s="176"/>
      <c r="H1010" s="176"/>
    </row>
    <row r="1011" spans="2:8">
      <c r="B1011" s="176"/>
      <c r="C1011" s="176"/>
      <c r="D1011" s="221"/>
      <c r="E1011" s="221"/>
      <c r="F1011" s="176"/>
      <c r="G1011" s="176"/>
      <c r="H1011" s="176"/>
    </row>
    <row r="1012" spans="2:8">
      <c r="B1012" s="176"/>
      <c r="C1012" s="176"/>
      <c r="D1012" s="221"/>
      <c r="E1012" s="221"/>
      <c r="F1012" s="176"/>
      <c r="G1012" s="176"/>
      <c r="H1012" s="176"/>
    </row>
    <row r="1013" spans="2:8">
      <c r="B1013" s="176"/>
      <c r="C1013" s="176"/>
      <c r="D1013" s="221"/>
      <c r="E1013" s="221"/>
      <c r="F1013" s="176"/>
      <c r="G1013" s="176"/>
      <c r="H1013" s="176"/>
    </row>
    <row r="1014" spans="2:8">
      <c r="B1014" s="176"/>
      <c r="C1014" s="176"/>
      <c r="D1014" s="221"/>
      <c r="E1014" s="221"/>
      <c r="F1014" s="176"/>
      <c r="G1014" s="176"/>
      <c r="H1014" s="176"/>
    </row>
    <row r="1015" spans="2:8">
      <c r="B1015" s="176"/>
      <c r="C1015" s="176"/>
      <c r="D1015" s="221"/>
      <c r="E1015" s="221"/>
      <c r="F1015" s="176"/>
      <c r="G1015" s="176"/>
      <c r="H1015" s="176"/>
    </row>
    <row r="1016" spans="2:8">
      <c r="B1016" s="176"/>
      <c r="C1016" s="176"/>
      <c r="D1016" s="221"/>
      <c r="E1016" s="221"/>
      <c r="F1016" s="176"/>
      <c r="G1016" s="176"/>
      <c r="H1016" s="176"/>
    </row>
    <row r="1017" spans="2:8">
      <c r="B1017" s="176"/>
      <c r="C1017" s="176"/>
      <c r="D1017" s="221"/>
      <c r="E1017" s="221"/>
      <c r="F1017" s="176"/>
      <c r="G1017" s="176"/>
      <c r="H1017" s="176"/>
    </row>
    <row r="1018" spans="2:8">
      <c r="B1018" s="176"/>
      <c r="C1018" s="176"/>
      <c r="D1018" s="221"/>
      <c r="E1018" s="221"/>
      <c r="F1018" s="176"/>
      <c r="G1018" s="176"/>
      <c r="H1018" s="176"/>
    </row>
    <row r="1019" spans="2:8">
      <c r="B1019" s="176"/>
      <c r="C1019" s="176"/>
      <c r="D1019" s="221"/>
      <c r="E1019" s="221"/>
      <c r="F1019" s="176"/>
      <c r="G1019" s="176"/>
      <c r="H1019" s="176"/>
    </row>
    <row r="1020" spans="2:8">
      <c r="B1020" s="176"/>
      <c r="C1020" s="176"/>
      <c r="D1020" s="221"/>
      <c r="E1020" s="221"/>
      <c r="F1020" s="176"/>
      <c r="G1020" s="176"/>
      <c r="H1020" s="176"/>
    </row>
    <row r="1021" spans="2:8">
      <c r="B1021" s="176"/>
      <c r="C1021" s="176"/>
      <c r="D1021" s="221"/>
      <c r="E1021" s="221"/>
      <c r="F1021" s="176"/>
      <c r="G1021" s="176"/>
      <c r="H1021" s="176"/>
    </row>
    <row r="1022" spans="2:8">
      <c r="B1022" s="176"/>
      <c r="C1022" s="176"/>
      <c r="D1022" s="221"/>
      <c r="E1022" s="221"/>
      <c r="F1022" s="176"/>
      <c r="G1022" s="176"/>
      <c r="H1022" s="176"/>
    </row>
    <row r="1023" spans="2:8">
      <c r="B1023" s="176"/>
      <c r="C1023" s="176"/>
      <c r="D1023" s="221"/>
      <c r="E1023" s="221"/>
      <c r="F1023" s="176"/>
      <c r="G1023" s="176"/>
      <c r="H1023" s="176"/>
    </row>
    <row r="1024" spans="2:8">
      <c r="B1024" s="176"/>
      <c r="C1024" s="176"/>
      <c r="D1024" s="221"/>
      <c r="E1024" s="221"/>
      <c r="F1024" s="176"/>
      <c r="G1024" s="176"/>
      <c r="H1024" s="176"/>
    </row>
    <row r="1025" spans="2:8">
      <c r="B1025" s="176"/>
      <c r="C1025" s="176"/>
      <c r="D1025" s="221"/>
      <c r="E1025" s="221"/>
      <c r="F1025" s="176"/>
      <c r="G1025" s="176"/>
      <c r="H1025" s="176"/>
    </row>
    <row r="1026" spans="2:8">
      <c r="B1026" s="176"/>
      <c r="C1026" s="176"/>
      <c r="D1026" s="221"/>
      <c r="E1026" s="221"/>
      <c r="F1026" s="176"/>
      <c r="G1026" s="176"/>
      <c r="H1026" s="176"/>
    </row>
    <row r="1027" spans="2:8">
      <c r="B1027" s="176"/>
      <c r="C1027" s="176"/>
      <c r="D1027" s="221"/>
      <c r="E1027" s="221"/>
      <c r="F1027" s="176"/>
      <c r="G1027" s="176"/>
      <c r="H1027" s="176"/>
    </row>
    <row r="1028" spans="2:8">
      <c r="B1028" s="176"/>
      <c r="C1028" s="176"/>
      <c r="D1028" s="221"/>
      <c r="E1028" s="221"/>
      <c r="F1028" s="176"/>
      <c r="G1028" s="176"/>
      <c r="H1028" s="176"/>
    </row>
    <row r="1029" spans="2:8">
      <c r="B1029" s="176"/>
      <c r="C1029" s="176"/>
      <c r="D1029" s="221"/>
      <c r="E1029" s="221"/>
      <c r="F1029" s="176"/>
      <c r="G1029" s="176"/>
      <c r="H1029" s="176"/>
    </row>
    <row r="1030" spans="2:8">
      <c r="B1030" s="176"/>
      <c r="C1030" s="176"/>
      <c r="D1030" s="221"/>
      <c r="E1030" s="221"/>
      <c r="F1030" s="176"/>
      <c r="G1030" s="176"/>
      <c r="H1030" s="176"/>
    </row>
    <row r="1031" spans="2:8">
      <c r="B1031" s="176"/>
      <c r="C1031" s="176"/>
      <c r="D1031" s="221"/>
      <c r="E1031" s="221"/>
      <c r="F1031" s="176"/>
      <c r="G1031" s="176"/>
      <c r="H1031" s="176"/>
    </row>
    <row r="1032" spans="2:8">
      <c r="B1032" s="176"/>
      <c r="C1032" s="176"/>
      <c r="D1032" s="221"/>
      <c r="E1032" s="221"/>
      <c r="F1032" s="176"/>
      <c r="G1032" s="176"/>
      <c r="H1032" s="176"/>
    </row>
    <row r="1033" spans="2:8">
      <c r="B1033" s="176"/>
      <c r="C1033" s="176"/>
      <c r="D1033" s="221"/>
      <c r="E1033" s="221"/>
      <c r="F1033" s="176"/>
      <c r="G1033" s="176"/>
      <c r="H1033" s="176"/>
    </row>
    <row r="1034" spans="2:8">
      <c r="B1034" s="176"/>
      <c r="C1034" s="176"/>
      <c r="D1034" s="221"/>
      <c r="E1034" s="221"/>
      <c r="F1034" s="176"/>
      <c r="G1034" s="176"/>
      <c r="H1034" s="176"/>
    </row>
    <row r="1035" spans="2:8">
      <c r="B1035" s="176"/>
      <c r="C1035" s="176"/>
      <c r="D1035" s="221"/>
      <c r="E1035" s="221"/>
      <c r="F1035" s="176"/>
      <c r="G1035" s="176"/>
      <c r="H1035" s="176"/>
    </row>
    <row r="1036" spans="2:8">
      <c r="B1036" s="176"/>
      <c r="C1036" s="176"/>
      <c r="D1036" s="221"/>
      <c r="E1036" s="221"/>
      <c r="F1036" s="176"/>
      <c r="G1036" s="176"/>
      <c r="H1036" s="176"/>
    </row>
    <row r="1037" spans="2:8">
      <c r="B1037" s="176"/>
      <c r="C1037" s="176"/>
      <c r="D1037" s="221"/>
      <c r="E1037" s="221"/>
      <c r="F1037" s="176"/>
      <c r="G1037" s="176"/>
      <c r="H1037" s="176"/>
    </row>
    <row r="1038" spans="2:8">
      <c r="B1038" s="176"/>
      <c r="C1038" s="176"/>
      <c r="D1038" s="221"/>
      <c r="E1038" s="221"/>
      <c r="F1038" s="176"/>
      <c r="G1038" s="176"/>
      <c r="H1038" s="176"/>
    </row>
    <row r="1039" spans="2:8">
      <c r="B1039" s="176"/>
      <c r="C1039" s="176"/>
      <c r="D1039" s="221"/>
      <c r="E1039" s="221"/>
      <c r="F1039" s="176"/>
      <c r="G1039" s="176"/>
      <c r="H1039" s="176"/>
    </row>
    <row r="1040" spans="2:8">
      <c r="B1040" s="176"/>
      <c r="C1040" s="176"/>
      <c r="D1040" s="221"/>
      <c r="E1040" s="221"/>
      <c r="F1040" s="176"/>
      <c r="G1040" s="176"/>
      <c r="H1040" s="176"/>
    </row>
    <row r="1041" spans="2:8">
      <c r="B1041" s="176"/>
      <c r="C1041" s="176"/>
      <c r="D1041" s="221"/>
      <c r="E1041" s="221"/>
      <c r="F1041" s="176"/>
      <c r="G1041" s="176"/>
      <c r="H1041" s="176"/>
    </row>
    <row r="1042" spans="2:8">
      <c r="B1042" s="176"/>
      <c r="C1042" s="176"/>
      <c r="D1042" s="221"/>
      <c r="E1042" s="221"/>
      <c r="F1042" s="176"/>
      <c r="G1042" s="176"/>
      <c r="H1042" s="176"/>
    </row>
    <row r="1043" spans="2:8">
      <c r="B1043" s="176"/>
      <c r="C1043" s="176"/>
      <c r="D1043" s="221"/>
      <c r="E1043" s="221"/>
      <c r="F1043" s="176"/>
      <c r="G1043" s="176"/>
      <c r="H1043" s="176"/>
    </row>
    <row r="1044" spans="2:8">
      <c r="B1044" s="176"/>
      <c r="C1044" s="176"/>
      <c r="D1044" s="221"/>
      <c r="E1044" s="221"/>
      <c r="F1044" s="176"/>
      <c r="G1044" s="176"/>
      <c r="H1044" s="176"/>
    </row>
    <row r="1045" spans="2:8">
      <c r="B1045" s="176"/>
      <c r="C1045" s="176"/>
      <c r="D1045" s="221"/>
      <c r="E1045" s="221"/>
      <c r="F1045" s="176"/>
      <c r="G1045" s="176"/>
      <c r="H1045" s="176"/>
    </row>
    <row r="1046" spans="2:8">
      <c r="B1046" s="176"/>
      <c r="C1046" s="176"/>
      <c r="D1046" s="221"/>
      <c r="E1046" s="221"/>
      <c r="F1046" s="176"/>
      <c r="G1046" s="176"/>
      <c r="H1046" s="176"/>
    </row>
    <row r="1047" spans="2:8">
      <c r="B1047" s="176"/>
      <c r="C1047" s="176"/>
      <c r="D1047" s="221"/>
      <c r="E1047" s="221"/>
      <c r="F1047" s="176"/>
      <c r="G1047" s="176"/>
      <c r="H1047" s="176"/>
    </row>
    <row r="1048" spans="2:8">
      <c r="B1048" s="176"/>
      <c r="C1048" s="176"/>
      <c r="D1048" s="221"/>
      <c r="E1048" s="221"/>
      <c r="F1048" s="176"/>
      <c r="G1048" s="176"/>
      <c r="H1048" s="176"/>
    </row>
    <row r="1049" spans="2:8">
      <c r="B1049" s="176"/>
      <c r="C1049" s="176"/>
      <c r="D1049" s="221"/>
      <c r="E1049" s="221"/>
      <c r="F1049" s="176"/>
      <c r="G1049" s="176"/>
      <c r="H1049" s="176"/>
    </row>
    <row r="1050" spans="2:8">
      <c r="B1050" s="176"/>
      <c r="C1050" s="176"/>
      <c r="D1050" s="221"/>
      <c r="E1050" s="221"/>
      <c r="F1050" s="176"/>
      <c r="G1050" s="176"/>
      <c r="H1050" s="176"/>
    </row>
    <row r="1051" spans="2:8">
      <c r="B1051" s="176"/>
      <c r="C1051" s="176"/>
      <c r="D1051" s="221"/>
      <c r="E1051" s="221"/>
      <c r="F1051" s="176"/>
      <c r="G1051" s="176"/>
      <c r="H1051" s="176"/>
    </row>
    <row r="1052" spans="2:8">
      <c r="B1052" s="176"/>
      <c r="C1052" s="176"/>
      <c r="D1052" s="221"/>
      <c r="E1052" s="221"/>
      <c r="F1052" s="176"/>
      <c r="G1052" s="176"/>
      <c r="H1052" s="176"/>
    </row>
    <row r="1053" spans="2:8">
      <c r="B1053" s="176"/>
      <c r="C1053" s="176"/>
      <c r="D1053" s="221"/>
      <c r="E1053" s="221"/>
      <c r="F1053" s="176"/>
      <c r="G1053" s="176"/>
      <c r="H1053" s="176"/>
    </row>
    <row r="1054" spans="2:8">
      <c r="B1054" s="176"/>
      <c r="C1054" s="176"/>
      <c r="D1054" s="221"/>
      <c r="E1054" s="221"/>
      <c r="F1054" s="176"/>
      <c r="G1054" s="176"/>
      <c r="H1054" s="176"/>
    </row>
    <row r="1055" spans="2:8">
      <c r="B1055" s="176"/>
      <c r="C1055" s="176"/>
      <c r="D1055" s="221"/>
      <c r="E1055" s="221"/>
      <c r="F1055" s="176"/>
      <c r="G1055" s="176"/>
      <c r="H1055" s="176"/>
    </row>
    <row r="1056" spans="2:8">
      <c r="B1056" s="176"/>
      <c r="C1056" s="176"/>
      <c r="D1056" s="221"/>
      <c r="E1056" s="221"/>
      <c r="F1056" s="176"/>
      <c r="G1056" s="176"/>
      <c r="H1056" s="176"/>
    </row>
    <row r="1057" spans="2:8">
      <c r="B1057" s="176"/>
      <c r="C1057" s="176"/>
      <c r="D1057" s="221"/>
      <c r="E1057" s="221"/>
      <c r="F1057" s="176"/>
      <c r="G1057" s="176"/>
      <c r="H1057" s="176"/>
    </row>
    <row r="1058" spans="2:8">
      <c r="B1058" s="176"/>
      <c r="C1058" s="176"/>
      <c r="D1058" s="221"/>
      <c r="E1058" s="221"/>
      <c r="F1058" s="176"/>
      <c r="G1058" s="176"/>
      <c r="H1058" s="176"/>
    </row>
    <row r="1059" spans="2:8">
      <c r="B1059" s="176"/>
      <c r="C1059" s="176"/>
      <c r="D1059" s="221"/>
      <c r="E1059" s="221"/>
      <c r="F1059" s="176"/>
      <c r="G1059" s="176"/>
      <c r="H1059" s="176"/>
    </row>
    <row r="1060" spans="2:8">
      <c r="B1060" s="176"/>
      <c r="C1060" s="176"/>
      <c r="D1060" s="221"/>
      <c r="E1060" s="221"/>
      <c r="F1060" s="176"/>
      <c r="G1060" s="176"/>
      <c r="H1060" s="176"/>
    </row>
    <row r="1061" spans="2:8">
      <c r="B1061" s="176"/>
      <c r="C1061" s="176"/>
      <c r="D1061" s="221"/>
      <c r="E1061" s="221"/>
      <c r="F1061" s="176"/>
      <c r="G1061" s="176"/>
      <c r="H1061" s="176"/>
    </row>
    <row r="1062" spans="2:8">
      <c r="B1062" s="176"/>
      <c r="C1062" s="176"/>
      <c r="D1062" s="221"/>
      <c r="E1062" s="221"/>
      <c r="F1062" s="176"/>
      <c r="G1062" s="176"/>
      <c r="H1062" s="176"/>
    </row>
    <row r="1063" spans="2:8">
      <c r="B1063" s="176"/>
      <c r="C1063" s="176"/>
      <c r="D1063" s="221"/>
      <c r="E1063" s="221"/>
      <c r="F1063" s="176"/>
      <c r="G1063" s="176"/>
      <c r="H1063" s="176"/>
    </row>
    <row r="1064" spans="2:8">
      <c r="B1064" s="176"/>
      <c r="C1064" s="176"/>
      <c r="D1064" s="221"/>
      <c r="E1064" s="221"/>
      <c r="F1064" s="176"/>
      <c r="G1064" s="176"/>
      <c r="H1064" s="176"/>
    </row>
    <row r="1065" spans="2:8">
      <c r="B1065" s="176"/>
      <c r="C1065" s="176"/>
      <c r="D1065" s="221"/>
      <c r="E1065" s="221"/>
      <c r="F1065" s="176"/>
      <c r="G1065" s="176"/>
      <c r="H1065" s="176"/>
    </row>
    <row r="1066" spans="2:8">
      <c r="B1066" s="176"/>
      <c r="C1066" s="176"/>
      <c r="D1066" s="221"/>
      <c r="E1066" s="221"/>
      <c r="F1066" s="176"/>
      <c r="G1066" s="176"/>
      <c r="H1066" s="176"/>
    </row>
    <row r="1067" spans="2:8">
      <c r="B1067" s="176"/>
      <c r="C1067" s="176"/>
      <c r="D1067" s="221"/>
      <c r="E1067" s="221"/>
      <c r="F1067" s="176"/>
      <c r="G1067" s="176"/>
      <c r="H1067" s="176"/>
    </row>
    <row r="1068" spans="2:8">
      <c r="B1068" s="176"/>
      <c r="C1068" s="176"/>
      <c r="D1068" s="221"/>
      <c r="E1068" s="221"/>
      <c r="F1068" s="176"/>
      <c r="G1068" s="176"/>
      <c r="H1068" s="176"/>
    </row>
    <row r="1069" spans="2:8">
      <c r="B1069" s="176"/>
      <c r="C1069" s="176"/>
      <c r="D1069" s="221"/>
      <c r="E1069" s="221"/>
      <c r="F1069" s="176"/>
      <c r="G1069" s="176"/>
      <c r="H1069" s="176"/>
    </row>
    <row r="1070" spans="2:8">
      <c r="B1070" s="176"/>
      <c r="C1070" s="176"/>
      <c r="D1070" s="221"/>
      <c r="E1070" s="221"/>
      <c r="F1070" s="176"/>
      <c r="G1070" s="176"/>
      <c r="H1070" s="176"/>
    </row>
    <row r="1071" spans="2:8">
      <c r="B1071" s="176"/>
      <c r="C1071" s="176"/>
      <c r="D1071" s="221"/>
      <c r="E1071" s="221"/>
      <c r="F1071" s="176"/>
      <c r="G1071" s="176"/>
      <c r="H1071" s="176"/>
    </row>
    <row r="1072" spans="2:8">
      <c r="B1072" s="176"/>
      <c r="C1072" s="176"/>
      <c r="D1072" s="221"/>
      <c r="E1072" s="221"/>
      <c r="F1072" s="176"/>
      <c r="G1072" s="176"/>
      <c r="H1072" s="176"/>
    </row>
    <row r="1073" spans="2:8">
      <c r="B1073" s="176"/>
      <c r="C1073" s="176"/>
      <c r="D1073" s="221"/>
      <c r="E1073" s="221"/>
      <c r="F1073" s="176"/>
      <c r="G1073" s="176"/>
      <c r="H1073" s="176"/>
    </row>
    <row r="1074" spans="2:8">
      <c r="B1074" s="176"/>
      <c r="C1074" s="176"/>
      <c r="D1074" s="221"/>
      <c r="E1074" s="221"/>
      <c r="F1074" s="176"/>
      <c r="G1074" s="176"/>
      <c r="H1074" s="176"/>
    </row>
    <row r="1075" spans="2:8">
      <c r="B1075" s="176"/>
      <c r="C1075" s="176"/>
      <c r="D1075" s="221"/>
      <c r="E1075" s="221"/>
      <c r="F1075" s="176"/>
      <c r="G1075" s="176"/>
      <c r="H1075" s="176"/>
    </row>
    <row r="1076" spans="2:8">
      <c r="B1076" s="176"/>
      <c r="C1076" s="176"/>
      <c r="D1076" s="221"/>
      <c r="E1076" s="221"/>
      <c r="F1076" s="176"/>
      <c r="G1076" s="176"/>
      <c r="H1076" s="176"/>
    </row>
    <row r="1077" spans="2:8">
      <c r="B1077" s="176"/>
      <c r="C1077" s="176"/>
      <c r="D1077" s="221"/>
      <c r="E1077" s="221"/>
      <c r="F1077" s="176"/>
      <c r="G1077" s="176"/>
      <c r="H1077" s="176"/>
    </row>
    <row r="1078" spans="2:8">
      <c r="B1078" s="176"/>
      <c r="C1078" s="176"/>
      <c r="D1078" s="221"/>
      <c r="E1078" s="221"/>
      <c r="F1078" s="176"/>
      <c r="G1078" s="176"/>
      <c r="H1078" s="176"/>
    </row>
    <row r="1079" spans="2:8">
      <c r="B1079" s="176"/>
      <c r="C1079" s="176"/>
      <c r="D1079" s="221"/>
      <c r="E1079" s="221"/>
      <c r="F1079" s="176"/>
      <c r="G1079" s="176"/>
      <c r="H1079" s="176"/>
    </row>
    <row r="1080" spans="2:8">
      <c r="B1080" s="176"/>
      <c r="C1080" s="176"/>
      <c r="D1080" s="221"/>
      <c r="E1080" s="221"/>
      <c r="F1080" s="176"/>
      <c r="G1080" s="176"/>
      <c r="H1080" s="176"/>
    </row>
    <row r="1081" spans="2:8">
      <c r="B1081" s="176"/>
      <c r="C1081" s="176"/>
      <c r="D1081" s="221"/>
      <c r="E1081" s="221"/>
      <c r="F1081" s="176"/>
      <c r="G1081" s="176"/>
      <c r="H1081" s="176"/>
    </row>
    <row r="1082" spans="2:8">
      <c r="B1082" s="176"/>
      <c r="C1082" s="176"/>
      <c r="D1082" s="221"/>
      <c r="E1082" s="221"/>
      <c r="F1082" s="176"/>
      <c r="G1082" s="176"/>
      <c r="H1082" s="176"/>
    </row>
    <row r="1083" spans="2:8">
      <c r="B1083" s="176"/>
      <c r="C1083" s="176"/>
      <c r="D1083" s="221"/>
      <c r="E1083" s="221"/>
      <c r="F1083" s="176"/>
      <c r="G1083" s="176"/>
      <c r="H1083" s="176"/>
    </row>
    <row r="1084" spans="2:8">
      <c r="B1084" s="176"/>
      <c r="C1084" s="176"/>
      <c r="D1084" s="221"/>
      <c r="E1084" s="221"/>
      <c r="F1084" s="176"/>
      <c r="G1084" s="176"/>
      <c r="H1084" s="176"/>
    </row>
    <row r="1085" spans="2:8">
      <c r="B1085" s="176"/>
      <c r="C1085" s="176"/>
      <c r="D1085" s="221"/>
      <c r="E1085" s="221"/>
      <c r="F1085" s="176"/>
      <c r="G1085" s="176"/>
      <c r="H1085" s="176"/>
    </row>
    <row r="1086" spans="2:8">
      <c r="B1086" s="176"/>
      <c r="C1086" s="176"/>
      <c r="D1086" s="221"/>
      <c r="E1086" s="221"/>
      <c r="F1086" s="176"/>
      <c r="G1086" s="176"/>
      <c r="H1086" s="176"/>
    </row>
    <row r="1087" spans="2:8">
      <c r="B1087" s="176"/>
      <c r="C1087" s="176"/>
      <c r="D1087" s="221"/>
      <c r="E1087" s="221"/>
      <c r="F1087" s="176"/>
      <c r="G1087" s="176"/>
      <c r="H1087" s="176"/>
    </row>
    <row r="1088" spans="2:8">
      <c r="B1088" s="176"/>
      <c r="C1088" s="176"/>
      <c r="D1088" s="221"/>
      <c r="E1088" s="221"/>
      <c r="F1088" s="176"/>
      <c r="G1088" s="176"/>
      <c r="H1088" s="176"/>
    </row>
    <row r="1089" spans="2:8">
      <c r="B1089" s="176"/>
      <c r="C1089" s="176"/>
      <c r="D1089" s="221"/>
      <c r="E1089" s="221"/>
      <c r="F1089" s="176"/>
      <c r="G1089" s="176"/>
      <c r="H1089" s="176"/>
    </row>
    <row r="1090" spans="2:8">
      <c r="B1090" s="176"/>
      <c r="C1090" s="176"/>
      <c r="D1090" s="221"/>
      <c r="E1090" s="221"/>
      <c r="F1090" s="176"/>
      <c r="G1090" s="176"/>
      <c r="H1090" s="176"/>
    </row>
    <row r="1091" spans="2:8">
      <c r="B1091" s="176"/>
      <c r="C1091" s="176"/>
      <c r="D1091" s="221"/>
      <c r="E1091" s="221"/>
      <c r="F1091" s="176"/>
      <c r="G1091" s="176"/>
      <c r="H1091" s="176"/>
    </row>
    <row r="1092" spans="2:8">
      <c r="B1092" s="176"/>
      <c r="C1092" s="176"/>
      <c r="D1092" s="221"/>
      <c r="E1092" s="221"/>
      <c r="F1092" s="176"/>
      <c r="G1092" s="176"/>
      <c r="H1092" s="176"/>
    </row>
    <row r="1093" spans="2:8">
      <c r="B1093" s="176"/>
      <c r="C1093" s="176"/>
      <c r="D1093" s="221"/>
      <c r="E1093" s="221"/>
      <c r="F1093" s="176"/>
      <c r="G1093" s="176"/>
      <c r="H1093" s="176"/>
    </row>
    <row r="1094" spans="2:8">
      <c r="B1094" s="176"/>
      <c r="C1094" s="176"/>
      <c r="D1094" s="221"/>
      <c r="E1094" s="221"/>
      <c r="F1094" s="176"/>
      <c r="G1094" s="176"/>
      <c r="H1094" s="176"/>
    </row>
    <row r="1095" spans="2:8">
      <c r="B1095" s="176"/>
      <c r="C1095" s="176"/>
      <c r="D1095" s="221"/>
      <c r="E1095" s="221"/>
      <c r="F1095" s="176"/>
      <c r="G1095" s="176"/>
      <c r="H1095" s="176"/>
    </row>
    <row r="1096" spans="2:8">
      <c r="B1096" s="176"/>
      <c r="C1096" s="176"/>
      <c r="D1096" s="221"/>
      <c r="E1096" s="221"/>
      <c r="F1096" s="176"/>
      <c r="G1096" s="176"/>
      <c r="H1096" s="176"/>
    </row>
    <row r="1097" spans="2:8">
      <c r="B1097" s="176"/>
      <c r="C1097" s="176"/>
      <c r="D1097" s="221"/>
      <c r="E1097" s="221"/>
      <c r="F1097" s="176"/>
      <c r="G1097" s="176"/>
      <c r="H1097" s="176"/>
    </row>
    <row r="1098" spans="2:8">
      <c r="B1098" s="176"/>
      <c r="C1098" s="176"/>
      <c r="D1098" s="221"/>
      <c r="E1098" s="221"/>
      <c r="F1098" s="176"/>
      <c r="G1098" s="176"/>
      <c r="H1098" s="176"/>
    </row>
    <row r="1099" spans="2:8">
      <c r="B1099" s="176"/>
      <c r="C1099" s="176"/>
      <c r="D1099" s="221"/>
      <c r="E1099" s="221"/>
      <c r="F1099" s="176"/>
      <c r="G1099" s="176"/>
      <c r="H1099" s="176"/>
    </row>
    <row r="1100" spans="2:8">
      <c r="B1100" s="176"/>
      <c r="C1100" s="176"/>
      <c r="D1100" s="221"/>
      <c r="E1100" s="221"/>
      <c r="F1100" s="176"/>
      <c r="G1100" s="176"/>
      <c r="H1100" s="176"/>
    </row>
    <row r="1101" spans="2:8">
      <c r="B1101" s="176"/>
      <c r="C1101" s="176"/>
      <c r="D1101" s="221"/>
      <c r="E1101" s="221"/>
      <c r="F1101" s="176"/>
      <c r="G1101" s="176"/>
      <c r="H1101" s="176"/>
    </row>
    <row r="1102" spans="2:8">
      <c r="B1102" s="176"/>
      <c r="C1102" s="176"/>
      <c r="D1102" s="221"/>
      <c r="E1102" s="221"/>
      <c r="F1102" s="176"/>
      <c r="G1102" s="176"/>
      <c r="H1102" s="176"/>
    </row>
    <row r="1103" spans="2:8">
      <c r="B1103" s="176"/>
      <c r="C1103" s="176"/>
      <c r="D1103" s="221"/>
      <c r="E1103" s="221"/>
      <c r="F1103" s="176"/>
      <c r="G1103" s="176"/>
      <c r="H1103" s="176"/>
    </row>
    <row r="1104" spans="2:8">
      <c r="B1104" s="176"/>
      <c r="C1104" s="176"/>
      <c r="D1104" s="221"/>
      <c r="E1104" s="221"/>
      <c r="F1104" s="176"/>
      <c r="G1104" s="176"/>
      <c r="H1104" s="176"/>
    </row>
    <row r="1105" spans="2:8">
      <c r="B1105" s="176"/>
      <c r="C1105" s="176"/>
      <c r="D1105" s="221"/>
      <c r="E1105" s="221"/>
      <c r="F1105" s="176"/>
      <c r="G1105" s="176"/>
      <c r="H1105" s="176"/>
    </row>
    <row r="1106" spans="2:8">
      <c r="B1106" s="176"/>
      <c r="C1106" s="176"/>
      <c r="D1106" s="221"/>
      <c r="E1106" s="221"/>
      <c r="F1106" s="176"/>
      <c r="G1106" s="176"/>
      <c r="H1106" s="176"/>
    </row>
    <row r="1107" spans="2:8">
      <c r="B1107" s="176"/>
      <c r="C1107" s="176"/>
      <c r="D1107" s="221"/>
      <c r="E1107" s="221"/>
      <c r="F1107" s="176"/>
      <c r="G1107" s="176"/>
      <c r="H1107" s="176"/>
    </row>
    <row r="1108" spans="2:8">
      <c r="B1108" s="176"/>
      <c r="C1108" s="176"/>
      <c r="D1108" s="221"/>
      <c r="E1108" s="221"/>
      <c r="F1108" s="176"/>
      <c r="G1108" s="176"/>
      <c r="H1108" s="176"/>
    </row>
    <row r="1109" spans="2:8">
      <c r="B1109" s="176"/>
      <c r="C1109" s="176"/>
      <c r="D1109" s="221"/>
      <c r="E1109" s="221"/>
      <c r="F1109" s="176"/>
      <c r="G1109" s="176"/>
      <c r="H1109" s="176"/>
    </row>
    <row r="1110" spans="2:8">
      <c r="B1110" s="176"/>
      <c r="C1110" s="176"/>
      <c r="D1110" s="221"/>
      <c r="E1110" s="221"/>
      <c r="F1110" s="176"/>
      <c r="G1110" s="176"/>
      <c r="H1110" s="176"/>
    </row>
    <row r="1111" spans="2:8">
      <c r="B1111" s="176"/>
      <c r="C1111" s="176"/>
      <c r="D1111" s="221"/>
      <c r="E1111" s="221"/>
      <c r="F1111" s="176"/>
      <c r="G1111" s="176"/>
      <c r="H1111" s="176"/>
    </row>
    <row r="1112" spans="2:8">
      <c r="B1112" s="176"/>
      <c r="C1112" s="176"/>
      <c r="D1112" s="221"/>
      <c r="E1112" s="221"/>
      <c r="F1112" s="176"/>
      <c r="G1112" s="176"/>
      <c r="H1112" s="176"/>
    </row>
    <row r="1113" spans="2:8">
      <c r="B1113" s="176"/>
      <c r="C1113" s="176"/>
      <c r="D1113" s="221"/>
      <c r="E1113" s="221"/>
      <c r="F1113" s="176"/>
      <c r="G1113" s="176"/>
      <c r="H1113" s="176"/>
    </row>
    <row r="1114" spans="2:8">
      <c r="B1114" s="176"/>
      <c r="C1114" s="176"/>
      <c r="D1114" s="221"/>
      <c r="E1114" s="221"/>
      <c r="F1114" s="176"/>
      <c r="G1114" s="176"/>
      <c r="H1114" s="176"/>
    </row>
    <row r="1115" spans="2:8">
      <c r="B1115" s="176"/>
      <c r="C1115" s="176"/>
      <c r="D1115" s="221"/>
      <c r="E1115" s="221"/>
      <c r="F1115" s="176"/>
      <c r="G1115" s="176"/>
      <c r="H1115" s="176"/>
    </row>
    <row r="1116" spans="2:8">
      <c r="B1116" s="176"/>
      <c r="C1116" s="176"/>
      <c r="D1116" s="221"/>
      <c r="E1116" s="221"/>
      <c r="F1116" s="176"/>
      <c r="G1116" s="176"/>
      <c r="H1116" s="176"/>
    </row>
    <row r="1117" spans="2:8">
      <c r="B1117" s="176"/>
      <c r="C1117" s="176"/>
      <c r="D1117" s="221"/>
      <c r="E1117" s="221"/>
      <c r="F1117" s="176"/>
      <c r="G1117" s="176"/>
      <c r="H1117" s="176"/>
    </row>
    <row r="1118" spans="2:8">
      <c r="B1118" s="176"/>
      <c r="C1118" s="176"/>
      <c r="D1118" s="221"/>
      <c r="E1118" s="221"/>
      <c r="F1118" s="176"/>
      <c r="G1118" s="176"/>
      <c r="H1118" s="176"/>
    </row>
    <row r="1119" spans="2:8">
      <c r="B1119" s="176"/>
      <c r="C1119" s="176"/>
      <c r="D1119" s="221"/>
      <c r="E1119" s="221"/>
      <c r="F1119" s="176"/>
      <c r="G1119" s="176"/>
      <c r="H1119" s="176"/>
    </row>
    <row r="1120" spans="2:8">
      <c r="B1120" s="176"/>
      <c r="C1120" s="176"/>
      <c r="D1120" s="221"/>
      <c r="E1120" s="221"/>
      <c r="F1120" s="176"/>
      <c r="G1120" s="176"/>
      <c r="H1120" s="176"/>
    </row>
    <row r="1121" spans="2:8">
      <c r="B1121" s="176"/>
      <c r="C1121" s="176"/>
      <c r="D1121" s="221"/>
      <c r="E1121" s="221"/>
      <c r="F1121" s="176"/>
      <c r="G1121" s="176"/>
      <c r="H1121" s="176"/>
    </row>
    <row r="1122" spans="2:8">
      <c r="B1122" s="176"/>
      <c r="C1122" s="176"/>
      <c r="D1122" s="221"/>
      <c r="E1122" s="221"/>
      <c r="F1122" s="176"/>
      <c r="G1122" s="176"/>
      <c r="H1122" s="176"/>
    </row>
    <row r="1123" spans="2:8">
      <c r="B1123" s="176"/>
      <c r="C1123" s="176"/>
      <c r="D1123" s="221"/>
      <c r="E1123" s="221"/>
      <c r="F1123" s="176"/>
      <c r="G1123" s="176"/>
      <c r="H1123" s="176"/>
    </row>
    <row r="1124" spans="2:8">
      <c r="B1124" s="176"/>
      <c r="C1124" s="176"/>
      <c r="D1124" s="221"/>
      <c r="E1124" s="221"/>
      <c r="F1124" s="176"/>
      <c r="G1124" s="176"/>
      <c r="H1124" s="176"/>
    </row>
    <row r="1125" spans="2:8">
      <c r="B1125" s="176"/>
      <c r="C1125" s="176"/>
      <c r="D1125" s="221"/>
      <c r="E1125" s="221"/>
      <c r="F1125" s="176"/>
      <c r="G1125" s="176"/>
      <c r="H1125" s="176"/>
    </row>
    <row r="1126" spans="2:8">
      <c r="B1126" s="176"/>
      <c r="C1126" s="176"/>
      <c r="D1126" s="221"/>
      <c r="E1126" s="221"/>
      <c r="F1126" s="176"/>
      <c r="G1126" s="176"/>
      <c r="H1126" s="176"/>
    </row>
    <row r="1127" spans="2:8">
      <c r="B1127" s="176"/>
      <c r="C1127" s="176"/>
      <c r="D1127" s="221"/>
      <c r="E1127" s="221"/>
      <c r="F1127" s="176"/>
      <c r="G1127" s="176"/>
      <c r="H1127" s="176"/>
    </row>
    <row r="1128" spans="2:8">
      <c r="B1128" s="176"/>
      <c r="C1128" s="176"/>
      <c r="D1128" s="221"/>
      <c r="E1128" s="221"/>
      <c r="F1128" s="176"/>
      <c r="G1128" s="176"/>
      <c r="H1128" s="176"/>
    </row>
    <row r="1129" spans="2:8">
      <c r="B1129" s="176"/>
      <c r="C1129" s="176"/>
      <c r="D1129" s="221"/>
      <c r="E1129" s="221"/>
      <c r="F1129" s="176"/>
      <c r="G1129" s="176"/>
      <c r="H1129" s="176"/>
    </row>
    <row r="1130" spans="2:8">
      <c r="B1130" s="176"/>
      <c r="C1130" s="176"/>
      <c r="D1130" s="221"/>
      <c r="E1130" s="221"/>
      <c r="F1130" s="176"/>
      <c r="G1130" s="176"/>
      <c r="H1130" s="176"/>
    </row>
    <row r="1131" spans="2:8">
      <c r="B1131" s="176"/>
      <c r="C1131" s="176"/>
      <c r="D1131" s="221"/>
      <c r="E1131" s="221"/>
      <c r="F1131" s="176"/>
      <c r="G1131" s="176"/>
      <c r="H1131" s="176"/>
    </row>
    <row r="1132" spans="2:8">
      <c r="B1132" s="176"/>
      <c r="C1132" s="176"/>
      <c r="D1132" s="221"/>
      <c r="E1132" s="221"/>
      <c r="F1132" s="176"/>
      <c r="G1132" s="176"/>
      <c r="H1132" s="176"/>
    </row>
    <row r="1133" spans="2:8">
      <c r="B1133" s="176"/>
      <c r="C1133" s="176"/>
      <c r="D1133" s="221"/>
      <c r="E1133" s="221"/>
      <c r="F1133" s="176"/>
      <c r="G1133" s="176"/>
      <c r="H1133" s="176"/>
    </row>
    <row r="1134" spans="2:8">
      <c r="B1134" s="176"/>
      <c r="C1134" s="176"/>
      <c r="D1134" s="221"/>
      <c r="E1134" s="221"/>
      <c r="F1134" s="176"/>
      <c r="G1134" s="176"/>
      <c r="H1134" s="176"/>
    </row>
    <row r="1135" spans="2:8">
      <c r="B1135" s="176"/>
      <c r="C1135" s="176"/>
      <c r="D1135" s="221"/>
      <c r="E1135" s="221"/>
      <c r="F1135" s="176"/>
      <c r="G1135" s="176"/>
      <c r="H1135" s="176"/>
    </row>
    <row r="1136" spans="2:8">
      <c r="B1136" s="176"/>
      <c r="C1136" s="176"/>
      <c r="D1136" s="221"/>
      <c r="E1136" s="221"/>
      <c r="F1136" s="176"/>
      <c r="G1136" s="176"/>
      <c r="H1136" s="176"/>
    </row>
    <row r="1137" spans="2:8">
      <c r="B1137" s="176"/>
      <c r="C1137" s="176"/>
      <c r="D1137" s="221"/>
      <c r="E1137" s="221"/>
      <c r="F1137" s="176"/>
      <c r="G1137" s="176"/>
      <c r="H1137" s="176"/>
    </row>
    <row r="1138" spans="2:8">
      <c r="B1138" s="176"/>
      <c r="C1138" s="176"/>
      <c r="D1138" s="221"/>
      <c r="E1138" s="221"/>
      <c r="F1138" s="176"/>
      <c r="G1138" s="176"/>
      <c r="H1138" s="176"/>
    </row>
    <row r="1139" spans="2:8">
      <c r="B1139" s="176"/>
      <c r="C1139" s="176"/>
      <c r="D1139" s="221"/>
      <c r="E1139" s="221"/>
      <c r="F1139" s="176"/>
      <c r="G1139" s="176"/>
      <c r="H1139" s="176"/>
    </row>
    <row r="1140" spans="2:8">
      <c r="B1140" s="176"/>
      <c r="C1140" s="176"/>
      <c r="D1140" s="221"/>
      <c r="E1140" s="221"/>
      <c r="F1140" s="176"/>
      <c r="G1140" s="176"/>
      <c r="H1140" s="176"/>
    </row>
    <row r="1141" spans="2:8">
      <c r="B1141" s="176"/>
      <c r="C1141" s="176"/>
      <c r="D1141" s="221"/>
      <c r="E1141" s="221"/>
      <c r="F1141" s="176"/>
      <c r="G1141" s="176"/>
      <c r="H1141" s="176"/>
    </row>
    <row r="1142" spans="2:8">
      <c r="B1142" s="176"/>
      <c r="C1142" s="176"/>
      <c r="D1142" s="221"/>
      <c r="E1142" s="221"/>
      <c r="F1142" s="176"/>
      <c r="G1142" s="176"/>
      <c r="H1142" s="176"/>
    </row>
    <row r="1143" spans="2:8">
      <c r="B1143" s="176"/>
      <c r="C1143" s="176"/>
      <c r="D1143" s="221"/>
      <c r="E1143" s="221"/>
      <c r="F1143" s="176"/>
      <c r="G1143" s="176"/>
      <c r="H1143" s="176"/>
    </row>
    <row r="1144" spans="2:8">
      <c r="B1144" s="176"/>
      <c r="C1144" s="176"/>
      <c r="D1144" s="221"/>
      <c r="E1144" s="221"/>
      <c r="F1144" s="176"/>
      <c r="G1144" s="176"/>
      <c r="H1144" s="176"/>
    </row>
    <row r="1145" spans="2:8">
      <c r="B1145" s="176"/>
      <c r="C1145" s="176"/>
      <c r="D1145" s="221"/>
      <c r="E1145" s="221"/>
      <c r="F1145" s="176"/>
      <c r="G1145" s="176"/>
      <c r="H1145" s="176"/>
    </row>
    <row r="1146" spans="2:8">
      <c r="B1146" s="176"/>
      <c r="C1146" s="176"/>
      <c r="D1146" s="221"/>
      <c r="E1146" s="221"/>
      <c r="F1146" s="176"/>
      <c r="G1146" s="176"/>
      <c r="H1146" s="176"/>
    </row>
    <row r="1147" spans="2:8">
      <c r="B1147" s="176"/>
      <c r="C1147" s="176"/>
      <c r="D1147" s="221"/>
      <c r="E1147" s="221"/>
      <c r="F1147" s="176"/>
      <c r="G1147" s="176"/>
      <c r="H1147" s="176"/>
    </row>
    <row r="1148" spans="2:8">
      <c r="B1148" s="176"/>
      <c r="C1148" s="176"/>
      <c r="D1148" s="221"/>
      <c r="E1148" s="221"/>
      <c r="F1148" s="176"/>
      <c r="G1148" s="176"/>
      <c r="H1148" s="176"/>
    </row>
    <row r="1149" spans="2:8">
      <c r="B1149" s="176"/>
      <c r="C1149" s="176"/>
      <c r="D1149" s="221"/>
      <c r="E1149" s="221"/>
      <c r="F1149" s="176"/>
      <c r="G1149" s="176"/>
      <c r="H1149" s="176"/>
    </row>
    <row r="1150" spans="2:8">
      <c r="B1150" s="176"/>
      <c r="C1150" s="176"/>
      <c r="D1150" s="221"/>
      <c r="E1150" s="221"/>
      <c r="F1150" s="176"/>
      <c r="G1150" s="176"/>
      <c r="H1150" s="176"/>
    </row>
    <row r="1151" spans="2:8">
      <c r="B1151" s="176"/>
      <c r="C1151" s="176"/>
      <c r="D1151" s="221"/>
      <c r="E1151" s="221"/>
      <c r="F1151" s="176"/>
      <c r="G1151" s="176"/>
      <c r="H1151" s="176"/>
    </row>
    <row r="1152" spans="2:8">
      <c r="B1152" s="176"/>
      <c r="C1152" s="176"/>
      <c r="D1152" s="221"/>
      <c r="E1152" s="221"/>
      <c r="F1152" s="176"/>
      <c r="G1152" s="176"/>
      <c r="H1152" s="176"/>
    </row>
    <row r="1153" spans="2:8">
      <c r="B1153" s="176"/>
      <c r="C1153" s="176"/>
      <c r="D1153" s="221"/>
      <c r="E1153" s="221"/>
      <c r="F1153" s="176"/>
      <c r="G1153" s="176"/>
      <c r="H1153" s="176"/>
    </row>
    <row r="1154" spans="2:8">
      <c r="B1154" s="176"/>
      <c r="C1154" s="176"/>
      <c r="D1154" s="221"/>
      <c r="E1154" s="221"/>
      <c r="F1154" s="176"/>
      <c r="G1154" s="176"/>
      <c r="H1154" s="176"/>
    </row>
    <row r="1155" spans="2:8">
      <c r="B1155" s="176"/>
      <c r="C1155" s="176"/>
      <c r="D1155" s="221"/>
      <c r="E1155" s="221"/>
      <c r="F1155" s="176"/>
      <c r="G1155" s="176"/>
      <c r="H1155" s="176"/>
    </row>
    <row r="1156" spans="2:8">
      <c r="B1156" s="176"/>
      <c r="C1156" s="176"/>
      <c r="D1156" s="221"/>
      <c r="E1156" s="221"/>
      <c r="F1156" s="176"/>
      <c r="G1156" s="176"/>
      <c r="H1156" s="176"/>
    </row>
    <row r="1157" spans="2:8">
      <c r="B1157" s="176"/>
      <c r="C1157" s="176"/>
      <c r="D1157" s="221"/>
      <c r="E1157" s="221"/>
      <c r="F1157" s="176"/>
      <c r="G1157" s="176"/>
      <c r="H1157" s="176"/>
    </row>
    <row r="1158" spans="2:8">
      <c r="B1158" s="176"/>
      <c r="C1158" s="176"/>
      <c r="D1158" s="221"/>
      <c r="E1158" s="221"/>
      <c r="F1158" s="176"/>
      <c r="G1158" s="176"/>
      <c r="H1158" s="176"/>
    </row>
    <row r="1159" spans="2:8">
      <c r="B1159" s="176"/>
      <c r="C1159" s="176"/>
      <c r="D1159" s="221"/>
      <c r="E1159" s="221"/>
      <c r="F1159" s="176"/>
      <c r="G1159" s="176"/>
      <c r="H1159" s="176"/>
    </row>
    <row r="1160" spans="2:8">
      <c r="B1160" s="176"/>
      <c r="C1160" s="176"/>
      <c r="D1160" s="221"/>
      <c r="E1160" s="221"/>
      <c r="F1160" s="176"/>
      <c r="G1160" s="176"/>
      <c r="H1160" s="176"/>
    </row>
    <row r="1161" spans="2:8">
      <c r="B1161" s="176"/>
      <c r="C1161" s="176"/>
      <c r="D1161" s="221"/>
      <c r="E1161" s="221"/>
      <c r="F1161" s="176"/>
      <c r="G1161" s="176"/>
      <c r="H1161" s="176"/>
    </row>
    <row r="1162" spans="2:8">
      <c r="B1162" s="176"/>
      <c r="C1162" s="176"/>
      <c r="D1162" s="221"/>
      <c r="E1162" s="221"/>
      <c r="F1162" s="176"/>
      <c r="G1162" s="176"/>
      <c r="H1162" s="176"/>
    </row>
    <row r="1163" spans="2:8">
      <c r="B1163" s="176"/>
      <c r="C1163" s="176"/>
      <c r="D1163" s="221"/>
      <c r="E1163" s="221"/>
      <c r="F1163" s="176"/>
      <c r="G1163" s="176"/>
      <c r="H1163" s="176"/>
    </row>
    <row r="1164" spans="2:8">
      <c r="B1164" s="176"/>
      <c r="C1164" s="176"/>
      <c r="D1164" s="221"/>
      <c r="E1164" s="221"/>
      <c r="F1164" s="176"/>
      <c r="G1164" s="176"/>
      <c r="H1164" s="176"/>
    </row>
    <row r="1165" spans="2:8">
      <c r="B1165" s="176"/>
      <c r="C1165" s="176"/>
      <c r="D1165" s="221"/>
      <c r="E1165" s="221"/>
      <c r="F1165" s="176"/>
      <c r="G1165" s="176"/>
      <c r="H1165" s="176"/>
    </row>
    <row r="1166" spans="2:8">
      <c r="B1166" s="176"/>
      <c r="C1166" s="176"/>
      <c r="D1166" s="221"/>
      <c r="E1166" s="221"/>
      <c r="F1166" s="176"/>
      <c r="G1166" s="176"/>
      <c r="H1166" s="176"/>
    </row>
    <row r="1167" spans="2:8">
      <c r="B1167" s="176"/>
      <c r="C1167" s="176"/>
      <c r="D1167" s="221"/>
      <c r="E1167" s="221"/>
      <c r="F1167" s="176"/>
      <c r="G1167" s="176"/>
      <c r="H1167" s="176"/>
    </row>
    <row r="1168" spans="2:8">
      <c r="B1168" s="176"/>
      <c r="C1168" s="176"/>
      <c r="D1168" s="221"/>
      <c r="E1168" s="221"/>
      <c r="F1168" s="176"/>
      <c r="G1168" s="176"/>
      <c r="H1168" s="176"/>
    </row>
    <row r="1169" spans="2:8">
      <c r="B1169" s="176"/>
      <c r="C1169" s="176"/>
      <c r="D1169" s="221"/>
      <c r="E1169" s="221"/>
      <c r="F1169" s="176"/>
      <c r="G1169" s="176"/>
      <c r="H1169" s="176"/>
    </row>
    <row r="1170" spans="2:8">
      <c r="B1170" s="176"/>
      <c r="C1170" s="176"/>
      <c r="D1170" s="221"/>
      <c r="E1170" s="221"/>
      <c r="F1170" s="176"/>
      <c r="G1170" s="176"/>
      <c r="H1170" s="176"/>
    </row>
    <row r="1171" spans="2:8">
      <c r="B1171" s="176"/>
      <c r="C1171" s="176"/>
      <c r="D1171" s="221"/>
      <c r="E1171" s="221"/>
      <c r="F1171" s="176"/>
      <c r="G1171" s="176"/>
      <c r="H1171" s="176"/>
    </row>
    <row r="1172" spans="2:8">
      <c r="B1172" s="176"/>
      <c r="C1172" s="176"/>
      <c r="D1172" s="221"/>
      <c r="E1172" s="221"/>
      <c r="F1172" s="176"/>
      <c r="G1172" s="176"/>
      <c r="H1172" s="176"/>
    </row>
    <row r="1173" spans="2:8">
      <c r="B1173" s="176"/>
      <c r="C1173" s="176"/>
      <c r="D1173" s="221"/>
      <c r="E1173" s="221"/>
      <c r="F1173" s="176"/>
      <c r="G1173" s="176"/>
      <c r="H1173" s="176"/>
    </row>
    <row r="1174" spans="2:8">
      <c r="B1174" s="176"/>
      <c r="C1174" s="176"/>
      <c r="D1174" s="221"/>
      <c r="E1174" s="221"/>
      <c r="F1174" s="176"/>
      <c r="G1174" s="176"/>
      <c r="H1174" s="176"/>
    </row>
    <row r="1175" spans="2:8">
      <c r="B1175" s="176"/>
      <c r="C1175" s="176"/>
      <c r="D1175" s="221"/>
      <c r="E1175" s="221"/>
      <c r="F1175" s="176"/>
      <c r="G1175" s="176"/>
      <c r="H1175" s="176"/>
    </row>
    <row r="1176" spans="2:8">
      <c r="B1176" s="176"/>
      <c r="C1176" s="176"/>
      <c r="D1176" s="221"/>
      <c r="E1176" s="221"/>
      <c r="F1176" s="176"/>
      <c r="G1176" s="176"/>
      <c r="H1176" s="176"/>
    </row>
    <row r="1177" spans="2:8">
      <c r="B1177" s="176"/>
      <c r="C1177" s="176"/>
      <c r="D1177" s="221"/>
      <c r="E1177" s="221"/>
      <c r="F1177" s="176"/>
      <c r="G1177" s="176"/>
      <c r="H1177" s="176"/>
    </row>
    <row r="1178" spans="2:8">
      <c r="B1178" s="176"/>
      <c r="C1178" s="176"/>
      <c r="D1178" s="221"/>
      <c r="E1178" s="221"/>
      <c r="F1178" s="176"/>
      <c r="G1178" s="176"/>
      <c r="H1178" s="176"/>
    </row>
    <row r="1179" spans="2:8">
      <c r="B1179" s="176"/>
      <c r="C1179" s="176"/>
      <c r="D1179" s="221"/>
      <c r="E1179" s="221"/>
      <c r="F1179" s="176"/>
      <c r="G1179" s="176"/>
      <c r="H1179" s="176"/>
    </row>
    <row r="1180" spans="2:8">
      <c r="B1180" s="176"/>
      <c r="C1180" s="176"/>
      <c r="D1180" s="221"/>
      <c r="E1180" s="221"/>
      <c r="F1180" s="176"/>
      <c r="G1180" s="176"/>
      <c r="H1180" s="176"/>
    </row>
    <row r="1181" spans="2:8">
      <c r="B1181" s="176"/>
      <c r="C1181" s="176"/>
      <c r="D1181" s="221"/>
      <c r="E1181" s="221"/>
      <c r="F1181" s="176"/>
      <c r="G1181" s="176"/>
      <c r="H1181" s="176"/>
    </row>
    <row r="1182" spans="2:8">
      <c r="B1182" s="176"/>
      <c r="C1182" s="176"/>
      <c r="D1182" s="221"/>
      <c r="E1182" s="221"/>
      <c r="F1182" s="176"/>
      <c r="G1182" s="176"/>
      <c r="H1182" s="176"/>
    </row>
    <row r="1183" spans="2:8">
      <c r="B1183" s="176"/>
      <c r="C1183" s="176"/>
      <c r="D1183" s="221"/>
      <c r="E1183" s="221"/>
      <c r="F1183" s="176"/>
      <c r="G1183" s="176"/>
      <c r="H1183" s="176"/>
    </row>
    <row r="1184" spans="2:8">
      <c r="B1184" s="176"/>
      <c r="C1184" s="176"/>
      <c r="D1184" s="221"/>
      <c r="E1184" s="221"/>
      <c r="F1184" s="176"/>
      <c r="G1184" s="176"/>
      <c r="H1184" s="176"/>
    </row>
    <row r="1185" spans="2:8">
      <c r="B1185" s="176"/>
      <c r="C1185" s="176"/>
      <c r="D1185" s="221"/>
      <c r="E1185" s="221"/>
      <c r="F1185" s="176"/>
      <c r="G1185" s="176"/>
      <c r="H1185" s="176"/>
    </row>
    <row r="1186" spans="2:8">
      <c r="B1186" s="176"/>
      <c r="C1186" s="176"/>
      <c r="D1186" s="221"/>
      <c r="E1186" s="221"/>
      <c r="F1186" s="176"/>
      <c r="G1186" s="176"/>
      <c r="H1186" s="176"/>
    </row>
    <row r="1187" spans="2:8">
      <c r="B1187" s="176"/>
      <c r="C1187" s="176"/>
      <c r="D1187" s="221"/>
      <c r="E1187" s="221"/>
      <c r="F1187" s="176"/>
      <c r="G1187" s="176"/>
      <c r="H1187" s="176"/>
    </row>
    <row r="1188" spans="2:8">
      <c r="B1188" s="176"/>
      <c r="C1188" s="176"/>
      <c r="D1188" s="221"/>
      <c r="E1188" s="221"/>
      <c r="F1188" s="176"/>
      <c r="G1188" s="176"/>
      <c r="H1188" s="176"/>
    </row>
    <row r="1189" spans="2:8">
      <c r="B1189" s="176"/>
      <c r="C1189" s="176"/>
      <c r="D1189" s="221"/>
      <c r="E1189" s="221"/>
      <c r="F1189" s="176"/>
      <c r="G1189" s="176"/>
      <c r="H1189" s="176"/>
    </row>
    <row r="1190" spans="2:8">
      <c r="B1190" s="176"/>
      <c r="C1190" s="176"/>
      <c r="D1190" s="221"/>
      <c r="E1190" s="221"/>
      <c r="F1190" s="176"/>
      <c r="G1190" s="176"/>
      <c r="H1190" s="176"/>
    </row>
    <row r="1191" spans="2:8">
      <c r="B1191" s="176"/>
      <c r="C1191" s="176"/>
      <c r="D1191" s="221"/>
      <c r="E1191" s="221"/>
      <c r="F1191" s="176"/>
      <c r="G1191" s="176"/>
      <c r="H1191" s="176"/>
    </row>
    <row r="1192" spans="2:8">
      <c r="B1192" s="176"/>
      <c r="C1192" s="176"/>
      <c r="D1192" s="221"/>
      <c r="E1192" s="221"/>
      <c r="F1192" s="176"/>
      <c r="G1192" s="176"/>
      <c r="H1192" s="176"/>
    </row>
    <row r="1193" spans="2:8">
      <c r="B1193" s="176"/>
      <c r="C1193" s="176"/>
      <c r="D1193" s="221"/>
      <c r="E1193" s="221"/>
      <c r="F1193" s="176"/>
      <c r="G1193" s="176"/>
      <c r="H1193" s="176"/>
    </row>
    <row r="1194" spans="2:8">
      <c r="B1194" s="176"/>
      <c r="C1194" s="176"/>
      <c r="D1194" s="221"/>
      <c r="E1194" s="221"/>
      <c r="F1194" s="176"/>
      <c r="G1194" s="176"/>
      <c r="H1194" s="176"/>
    </row>
    <row r="1195" spans="2:8">
      <c r="B1195" s="176"/>
      <c r="C1195" s="176"/>
      <c r="D1195" s="221"/>
      <c r="E1195" s="221"/>
      <c r="F1195" s="176"/>
      <c r="G1195" s="176"/>
      <c r="H1195" s="176"/>
    </row>
    <row r="1196" spans="2:8">
      <c r="B1196" s="176"/>
      <c r="C1196" s="176"/>
      <c r="D1196" s="221"/>
      <c r="E1196" s="221"/>
      <c r="F1196" s="176"/>
      <c r="G1196" s="176"/>
      <c r="H1196" s="176"/>
    </row>
    <row r="1197" spans="2:8">
      <c r="B1197" s="176"/>
      <c r="C1197" s="176"/>
      <c r="D1197" s="221"/>
      <c r="E1197" s="221"/>
      <c r="F1197" s="176"/>
      <c r="G1197" s="176"/>
      <c r="H1197" s="176"/>
    </row>
    <row r="1198" spans="2:8">
      <c r="B1198" s="176"/>
      <c r="C1198" s="176"/>
      <c r="D1198" s="221"/>
      <c r="E1198" s="221"/>
      <c r="F1198" s="176"/>
      <c r="G1198" s="176"/>
      <c r="H1198" s="176"/>
    </row>
    <row r="1199" spans="2:8">
      <c r="B1199" s="176"/>
      <c r="C1199" s="176"/>
      <c r="D1199" s="221"/>
      <c r="E1199" s="221"/>
      <c r="F1199" s="176"/>
      <c r="G1199" s="176"/>
      <c r="H1199" s="176"/>
    </row>
    <row r="1200" spans="2:8">
      <c r="B1200" s="176"/>
      <c r="C1200" s="176"/>
      <c r="D1200" s="221"/>
      <c r="E1200" s="221"/>
      <c r="F1200" s="176"/>
      <c r="G1200" s="176"/>
      <c r="H1200" s="176"/>
    </row>
    <row r="1201" spans="2:8">
      <c r="B1201" s="176"/>
      <c r="C1201" s="176"/>
      <c r="D1201" s="221"/>
      <c r="E1201" s="221"/>
      <c r="F1201" s="176"/>
      <c r="G1201" s="176"/>
      <c r="H1201" s="176"/>
    </row>
    <row r="1202" spans="2:8">
      <c r="B1202" s="176"/>
      <c r="C1202" s="176"/>
      <c r="D1202" s="221"/>
      <c r="E1202" s="221"/>
      <c r="F1202" s="176"/>
      <c r="G1202" s="176"/>
      <c r="H1202" s="176"/>
    </row>
    <row r="1203" spans="2:8">
      <c r="B1203" s="176"/>
      <c r="C1203" s="176"/>
      <c r="D1203" s="221"/>
      <c r="E1203" s="221"/>
      <c r="F1203" s="176"/>
      <c r="G1203" s="176"/>
      <c r="H1203" s="176"/>
    </row>
    <row r="1204" spans="2:8">
      <c r="B1204" s="176"/>
      <c r="C1204" s="176"/>
      <c r="D1204" s="221"/>
      <c r="E1204" s="221"/>
      <c r="F1204" s="176"/>
      <c r="G1204" s="176"/>
      <c r="H1204" s="176"/>
    </row>
    <row r="1205" spans="2:8">
      <c r="B1205" s="176"/>
      <c r="C1205" s="176"/>
      <c r="D1205" s="221"/>
      <c r="E1205" s="221"/>
      <c r="F1205" s="176"/>
      <c r="G1205" s="176"/>
      <c r="H1205" s="176"/>
    </row>
    <row r="1206" spans="2:8">
      <c r="B1206" s="176"/>
      <c r="C1206" s="176"/>
      <c r="D1206" s="221"/>
      <c r="E1206" s="221"/>
      <c r="F1206" s="176"/>
      <c r="G1206" s="176"/>
      <c r="H1206" s="176"/>
    </row>
    <row r="1207" spans="2:8">
      <c r="B1207" s="176"/>
      <c r="C1207" s="176"/>
      <c r="D1207" s="221"/>
      <c r="E1207" s="221"/>
      <c r="F1207" s="176"/>
      <c r="G1207" s="176"/>
      <c r="H1207" s="176"/>
    </row>
    <row r="1208" spans="2:8">
      <c r="B1208" s="176"/>
      <c r="C1208" s="176"/>
      <c r="D1208" s="221"/>
      <c r="E1208" s="221"/>
      <c r="F1208" s="176"/>
      <c r="G1208" s="176"/>
      <c r="H1208" s="176"/>
    </row>
    <row r="1209" spans="2:8">
      <c r="B1209" s="176"/>
      <c r="C1209" s="176"/>
      <c r="D1209" s="221"/>
      <c r="E1209" s="221"/>
      <c r="F1209" s="176"/>
      <c r="G1209" s="176"/>
      <c r="H1209" s="176"/>
    </row>
    <row r="1210" spans="2:8">
      <c r="B1210" s="176"/>
      <c r="C1210" s="176"/>
      <c r="D1210" s="221"/>
      <c r="E1210" s="221"/>
      <c r="F1210" s="176"/>
      <c r="G1210" s="176"/>
      <c r="H1210" s="176"/>
    </row>
    <row r="1211" spans="2:8">
      <c r="B1211" s="176"/>
      <c r="C1211" s="176"/>
      <c r="D1211" s="221"/>
      <c r="E1211" s="221"/>
      <c r="F1211" s="176"/>
      <c r="G1211" s="176"/>
      <c r="H1211" s="176"/>
    </row>
    <row r="1212" spans="2:8">
      <c r="B1212" s="176"/>
      <c r="C1212" s="176"/>
      <c r="D1212" s="221"/>
      <c r="E1212" s="221"/>
      <c r="F1212" s="176"/>
      <c r="G1212" s="176"/>
      <c r="H1212" s="176"/>
    </row>
    <row r="1213" spans="2:8">
      <c r="B1213" s="176"/>
      <c r="C1213" s="176"/>
      <c r="D1213" s="221"/>
      <c r="E1213" s="221"/>
      <c r="F1213" s="176"/>
      <c r="G1213" s="176"/>
      <c r="H1213" s="176"/>
    </row>
    <row r="1214" spans="2:8">
      <c r="B1214" s="176"/>
      <c r="C1214" s="176"/>
      <c r="D1214" s="221"/>
      <c r="E1214" s="221"/>
      <c r="F1214" s="176"/>
      <c r="G1214" s="176"/>
      <c r="H1214" s="176"/>
    </row>
    <row r="1215" spans="2:8">
      <c r="B1215" s="176"/>
      <c r="C1215" s="176"/>
      <c r="D1215" s="221"/>
      <c r="E1215" s="221"/>
      <c r="F1215" s="176"/>
      <c r="G1215" s="176"/>
      <c r="H1215" s="176"/>
    </row>
    <row r="1216" spans="2:8">
      <c r="B1216" s="176"/>
      <c r="C1216" s="176"/>
      <c r="D1216" s="221"/>
      <c r="E1216" s="221"/>
      <c r="F1216" s="176"/>
      <c r="G1216" s="176"/>
      <c r="H1216" s="176"/>
    </row>
    <row r="1217" spans="2:8">
      <c r="B1217" s="176"/>
      <c r="C1217" s="176"/>
      <c r="D1217" s="221"/>
      <c r="E1217" s="221"/>
      <c r="F1217" s="176"/>
      <c r="G1217" s="176"/>
      <c r="H1217" s="176"/>
    </row>
    <row r="1218" spans="2:8">
      <c r="B1218" s="176"/>
      <c r="C1218" s="176"/>
      <c r="D1218" s="221"/>
      <c r="E1218" s="221"/>
      <c r="F1218" s="176"/>
      <c r="G1218" s="176"/>
      <c r="H1218" s="176"/>
    </row>
    <row r="1219" spans="2:8">
      <c r="B1219" s="176"/>
      <c r="C1219" s="176"/>
      <c r="D1219" s="221"/>
      <c r="E1219" s="221"/>
      <c r="F1219" s="176"/>
      <c r="G1219" s="176"/>
      <c r="H1219" s="176"/>
    </row>
    <row r="1220" spans="2:8">
      <c r="B1220" s="176"/>
      <c r="C1220" s="176"/>
      <c r="D1220" s="221"/>
      <c r="E1220" s="221"/>
      <c r="F1220" s="176"/>
      <c r="G1220" s="176"/>
      <c r="H1220" s="176"/>
    </row>
    <row r="1221" spans="2:8">
      <c r="B1221" s="176"/>
      <c r="C1221" s="176"/>
      <c r="D1221" s="221"/>
      <c r="E1221" s="221"/>
      <c r="F1221" s="176"/>
      <c r="G1221" s="176"/>
      <c r="H1221" s="176"/>
    </row>
    <row r="1222" spans="2:8">
      <c r="B1222" s="176"/>
      <c r="C1222" s="176"/>
      <c r="D1222" s="221"/>
      <c r="E1222" s="221"/>
      <c r="F1222" s="176"/>
      <c r="G1222" s="176"/>
      <c r="H1222" s="176"/>
    </row>
    <row r="1223" spans="2:8">
      <c r="B1223" s="176"/>
      <c r="C1223" s="176"/>
      <c r="D1223" s="221"/>
      <c r="E1223" s="221"/>
      <c r="F1223" s="176"/>
      <c r="G1223" s="176"/>
      <c r="H1223" s="176"/>
    </row>
    <row r="1224" spans="2:8">
      <c r="B1224" s="176"/>
      <c r="C1224" s="176"/>
      <c r="D1224" s="221"/>
      <c r="E1224" s="221"/>
      <c r="F1224" s="176"/>
      <c r="G1224" s="176"/>
      <c r="H1224" s="176"/>
    </row>
    <row r="1225" spans="2:8">
      <c r="B1225" s="176"/>
      <c r="C1225" s="176"/>
      <c r="D1225" s="221"/>
      <c r="E1225" s="221"/>
      <c r="F1225" s="176"/>
      <c r="G1225" s="176"/>
      <c r="H1225" s="176"/>
    </row>
    <row r="1226" spans="2:8">
      <c r="B1226" s="176"/>
      <c r="C1226" s="176"/>
      <c r="D1226" s="221"/>
      <c r="E1226" s="221"/>
      <c r="F1226" s="176"/>
      <c r="G1226" s="176"/>
      <c r="H1226" s="176"/>
    </row>
    <row r="1227" spans="2:8">
      <c r="B1227" s="176"/>
      <c r="C1227" s="176"/>
      <c r="D1227" s="221"/>
      <c r="E1227" s="221"/>
      <c r="F1227" s="176"/>
      <c r="G1227" s="176"/>
      <c r="H1227" s="176"/>
    </row>
    <row r="1228" spans="2:8">
      <c r="B1228" s="176"/>
      <c r="C1228" s="176"/>
      <c r="D1228" s="221"/>
      <c r="E1228" s="221"/>
      <c r="F1228" s="176"/>
      <c r="G1228" s="176"/>
      <c r="H1228" s="176"/>
    </row>
    <row r="1229" spans="2:8">
      <c r="B1229" s="176"/>
      <c r="C1229" s="176"/>
      <c r="D1229" s="221"/>
      <c r="E1229" s="221"/>
      <c r="F1229" s="176"/>
      <c r="G1229" s="176"/>
      <c r="H1229" s="176"/>
    </row>
    <row r="1230" spans="2:8">
      <c r="B1230" s="176"/>
      <c r="C1230" s="176"/>
      <c r="D1230" s="221"/>
      <c r="E1230" s="221"/>
      <c r="F1230" s="176"/>
      <c r="G1230" s="176"/>
      <c r="H1230" s="176"/>
    </row>
    <row r="1231" spans="2:8">
      <c r="B1231" s="176"/>
      <c r="C1231" s="176"/>
      <c r="D1231" s="221"/>
      <c r="E1231" s="221"/>
      <c r="F1231" s="176"/>
      <c r="G1231" s="176"/>
      <c r="H1231" s="176"/>
    </row>
    <row r="1232" spans="2:8">
      <c r="B1232" s="176"/>
      <c r="C1232" s="176"/>
      <c r="D1232" s="221"/>
      <c r="E1232" s="221"/>
      <c r="F1232" s="176"/>
      <c r="G1232" s="176"/>
      <c r="H1232" s="176"/>
    </row>
    <row r="1233" spans="2:8">
      <c r="B1233" s="176"/>
      <c r="C1233" s="176"/>
      <c r="D1233" s="221"/>
      <c r="E1233" s="221"/>
      <c r="F1233" s="176"/>
      <c r="G1233" s="176"/>
      <c r="H1233" s="176"/>
    </row>
    <row r="1234" spans="2:8">
      <c r="B1234" s="176"/>
      <c r="C1234" s="176"/>
      <c r="D1234" s="221"/>
      <c r="E1234" s="221"/>
      <c r="F1234" s="176"/>
      <c r="G1234" s="176"/>
      <c r="H1234" s="176"/>
    </row>
    <row r="1235" spans="2:8">
      <c r="B1235" s="176"/>
      <c r="C1235" s="176"/>
      <c r="D1235" s="221"/>
      <c r="E1235" s="221"/>
      <c r="F1235" s="176"/>
      <c r="G1235" s="176"/>
      <c r="H1235" s="176"/>
    </row>
    <row r="1236" spans="2:8">
      <c r="B1236" s="176"/>
      <c r="C1236" s="176"/>
      <c r="D1236" s="221"/>
      <c r="E1236" s="221"/>
      <c r="F1236" s="176"/>
      <c r="G1236" s="176"/>
      <c r="H1236" s="176"/>
    </row>
    <row r="1237" spans="2:8">
      <c r="B1237" s="176"/>
      <c r="C1237" s="176"/>
      <c r="D1237" s="221"/>
      <c r="E1237" s="221"/>
      <c r="F1237" s="176"/>
      <c r="G1237" s="176"/>
      <c r="H1237" s="176"/>
    </row>
    <row r="1238" spans="2:8">
      <c r="B1238" s="176"/>
      <c r="C1238" s="176"/>
      <c r="D1238" s="221"/>
      <c r="E1238" s="221"/>
      <c r="F1238" s="176"/>
      <c r="G1238" s="176"/>
      <c r="H1238" s="176"/>
    </row>
    <row r="1239" spans="2:8">
      <c r="B1239" s="176"/>
      <c r="C1239" s="176"/>
      <c r="D1239" s="221"/>
      <c r="E1239" s="221"/>
      <c r="F1239" s="176"/>
      <c r="G1239" s="176"/>
      <c r="H1239" s="176"/>
    </row>
    <row r="1240" spans="2:8">
      <c r="B1240" s="176"/>
      <c r="C1240" s="176"/>
      <c r="D1240" s="221"/>
      <c r="E1240" s="221"/>
      <c r="F1240" s="176"/>
      <c r="G1240" s="176"/>
      <c r="H1240" s="176"/>
    </row>
    <row r="1241" spans="2:8">
      <c r="B1241" s="176"/>
      <c r="C1241" s="176"/>
      <c r="D1241" s="221"/>
      <c r="E1241" s="221"/>
      <c r="F1241" s="176"/>
      <c r="G1241" s="176"/>
      <c r="H1241" s="176"/>
    </row>
    <row r="1242" spans="2:8">
      <c r="B1242" s="176"/>
      <c r="C1242" s="176"/>
      <c r="D1242" s="221"/>
      <c r="E1242" s="221"/>
      <c r="F1242" s="176"/>
      <c r="G1242" s="176"/>
      <c r="H1242" s="176"/>
    </row>
    <row r="1243" spans="2:8">
      <c r="B1243" s="176"/>
      <c r="C1243" s="176"/>
      <c r="D1243" s="221"/>
      <c r="E1243" s="221"/>
      <c r="F1243" s="176"/>
      <c r="G1243" s="176"/>
      <c r="H1243" s="176"/>
    </row>
    <row r="1244" spans="2:8">
      <c r="B1244" s="176"/>
      <c r="C1244" s="176"/>
      <c r="D1244" s="221"/>
      <c r="E1244" s="221"/>
      <c r="F1244" s="176"/>
      <c r="G1244" s="176"/>
      <c r="H1244" s="176"/>
    </row>
    <row r="1245" spans="2:8">
      <c r="B1245" s="176"/>
      <c r="C1245" s="176"/>
      <c r="D1245" s="221"/>
      <c r="E1245" s="221"/>
      <c r="F1245" s="176"/>
      <c r="G1245" s="176"/>
      <c r="H1245" s="176"/>
    </row>
    <row r="1246" spans="2:8">
      <c r="B1246" s="176"/>
      <c r="C1246" s="176"/>
      <c r="D1246" s="221"/>
      <c r="E1246" s="221"/>
      <c r="F1246" s="176"/>
      <c r="G1246" s="176"/>
      <c r="H1246" s="176"/>
    </row>
    <row r="1247" spans="2:8">
      <c r="B1247" s="176"/>
      <c r="C1247" s="176"/>
      <c r="D1247" s="221"/>
      <c r="E1247" s="221"/>
      <c r="F1247" s="176"/>
      <c r="G1247" s="176"/>
      <c r="H1247" s="176"/>
    </row>
    <row r="1248" spans="2:8">
      <c r="B1248" s="176"/>
      <c r="C1248" s="176"/>
      <c r="D1248" s="221"/>
      <c r="E1248" s="221"/>
      <c r="F1248" s="176"/>
      <c r="G1248" s="176"/>
      <c r="H1248" s="176"/>
    </row>
    <row r="1249" spans="2:8">
      <c r="B1249" s="176"/>
      <c r="C1249" s="176"/>
      <c r="D1249" s="221"/>
      <c r="E1249" s="221"/>
      <c r="F1249" s="176"/>
      <c r="G1249" s="176"/>
      <c r="H1249" s="176"/>
    </row>
    <row r="1250" spans="2:8">
      <c r="B1250" s="176"/>
      <c r="C1250" s="176"/>
      <c r="D1250" s="221"/>
      <c r="E1250" s="221"/>
      <c r="F1250" s="176"/>
      <c r="G1250" s="176"/>
      <c r="H1250" s="176"/>
    </row>
    <row r="1251" spans="2:8">
      <c r="B1251" s="176"/>
      <c r="C1251" s="176"/>
      <c r="D1251" s="221"/>
      <c r="E1251" s="221"/>
      <c r="F1251" s="176"/>
      <c r="G1251" s="176"/>
      <c r="H1251" s="176"/>
    </row>
    <row r="1252" spans="2:8">
      <c r="B1252" s="176"/>
      <c r="C1252" s="176"/>
      <c r="D1252" s="221"/>
      <c r="E1252" s="221"/>
      <c r="F1252" s="176"/>
      <c r="G1252" s="176"/>
      <c r="H1252" s="176"/>
    </row>
    <row r="1253" spans="2:8">
      <c r="B1253" s="176"/>
      <c r="C1253" s="176"/>
      <c r="D1253" s="221"/>
      <c r="E1253" s="221"/>
      <c r="F1253" s="176"/>
      <c r="G1253" s="176"/>
      <c r="H1253" s="176"/>
    </row>
    <row r="1254" spans="2:8">
      <c r="B1254" s="176"/>
      <c r="C1254" s="176"/>
      <c r="D1254" s="221"/>
      <c r="E1254" s="221"/>
      <c r="F1254" s="176"/>
      <c r="G1254" s="176"/>
      <c r="H1254" s="176"/>
    </row>
    <row r="1255" spans="2:8">
      <c r="B1255" s="176"/>
      <c r="C1255" s="176"/>
      <c r="D1255" s="221"/>
      <c r="E1255" s="221"/>
      <c r="F1255" s="176"/>
      <c r="G1255" s="176"/>
      <c r="H1255" s="176"/>
    </row>
    <row r="1256" spans="2:8">
      <c r="B1256" s="176"/>
      <c r="C1256" s="176"/>
      <c r="D1256" s="221"/>
      <c r="E1256" s="221"/>
      <c r="F1256" s="176"/>
      <c r="G1256" s="176"/>
      <c r="H1256" s="176"/>
    </row>
    <row r="1257" spans="2:8">
      <c r="B1257" s="176"/>
      <c r="C1257" s="176"/>
      <c r="D1257" s="221"/>
      <c r="E1257" s="221"/>
      <c r="F1257" s="176"/>
      <c r="G1257" s="176"/>
      <c r="H1257" s="176"/>
    </row>
    <row r="1258" spans="2:8">
      <c r="B1258" s="176"/>
      <c r="C1258" s="176"/>
      <c r="D1258" s="221"/>
      <c r="E1258" s="221"/>
      <c r="F1258" s="176"/>
      <c r="G1258" s="176"/>
      <c r="H1258" s="176"/>
    </row>
    <row r="1259" spans="2:8">
      <c r="B1259" s="176"/>
      <c r="C1259" s="176"/>
      <c r="D1259" s="221"/>
      <c r="E1259" s="221"/>
      <c r="F1259" s="176"/>
      <c r="G1259" s="176"/>
      <c r="H1259" s="176"/>
    </row>
    <row r="1260" spans="2:8">
      <c r="B1260" s="176"/>
      <c r="C1260" s="176"/>
      <c r="D1260" s="221"/>
      <c r="E1260" s="221"/>
      <c r="F1260" s="176"/>
      <c r="G1260" s="176"/>
      <c r="H1260" s="176"/>
    </row>
    <row r="1261" spans="2:8">
      <c r="B1261" s="176"/>
      <c r="C1261" s="176"/>
      <c r="D1261" s="221"/>
      <c r="E1261" s="221"/>
      <c r="F1261" s="176"/>
      <c r="G1261" s="176"/>
      <c r="H1261" s="176"/>
    </row>
    <row r="1262" spans="2:8">
      <c r="B1262" s="176"/>
      <c r="C1262" s="176"/>
      <c r="D1262" s="221"/>
      <c r="E1262" s="221"/>
      <c r="F1262" s="176"/>
      <c r="G1262" s="176"/>
      <c r="H1262" s="176"/>
    </row>
    <row r="1263" spans="2:8">
      <c r="B1263" s="176"/>
      <c r="C1263" s="176"/>
      <c r="D1263" s="221"/>
      <c r="E1263" s="221"/>
      <c r="F1263" s="176"/>
      <c r="G1263" s="176"/>
      <c r="H1263" s="176"/>
    </row>
    <row r="1264" spans="2:8">
      <c r="B1264" s="176"/>
      <c r="C1264" s="176"/>
      <c r="D1264" s="221"/>
      <c r="E1264" s="221"/>
      <c r="F1264" s="176"/>
      <c r="G1264" s="176"/>
      <c r="H1264" s="176"/>
    </row>
    <row r="1265" spans="2:8">
      <c r="B1265" s="176"/>
      <c r="C1265" s="176"/>
      <c r="D1265" s="221"/>
      <c r="E1265" s="221"/>
      <c r="F1265" s="176"/>
      <c r="G1265" s="176"/>
      <c r="H1265" s="176"/>
    </row>
    <row r="1266" spans="2:8">
      <c r="B1266" s="176"/>
      <c r="C1266" s="176"/>
      <c r="D1266" s="221"/>
      <c r="E1266" s="221"/>
      <c r="F1266" s="176"/>
      <c r="G1266" s="176"/>
      <c r="H1266" s="176"/>
    </row>
    <row r="1267" spans="2:8">
      <c r="B1267" s="176"/>
      <c r="C1267" s="176"/>
      <c r="D1267" s="221"/>
      <c r="E1267" s="221"/>
      <c r="F1267" s="176"/>
      <c r="G1267" s="176"/>
      <c r="H1267" s="176"/>
    </row>
    <row r="1268" spans="2:8">
      <c r="B1268" s="176"/>
      <c r="C1268" s="176"/>
      <c r="D1268" s="221"/>
      <c r="E1268" s="221"/>
      <c r="F1268" s="176"/>
      <c r="G1268" s="176"/>
      <c r="H1268" s="176"/>
    </row>
    <row r="1269" spans="2:8">
      <c r="B1269" s="176"/>
      <c r="C1269" s="176"/>
      <c r="D1269" s="221"/>
      <c r="E1269" s="221"/>
      <c r="F1269" s="176"/>
      <c r="G1269" s="176"/>
      <c r="H1269" s="176"/>
    </row>
    <row r="1270" spans="2:8">
      <c r="B1270" s="176"/>
      <c r="C1270" s="176"/>
      <c r="D1270" s="221"/>
      <c r="E1270" s="221"/>
      <c r="F1270" s="176"/>
      <c r="G1270" s="176"/>
      <c r="H1270" s="176"/>
    </row>
  </sheetData>
  <mergeCells count="432">
    <mergeCell ref="C244:C256"/>
    <mergeCell ref="F244:G246"/>
    <mergeCell ref="I244:J244"/>
    <mergeCell ref="I245:J245"/>
    <mergeCell ref="I246:J246"/>
    <mergeCell ref="F247:F250"/>
    <mergeCell ref="I247:J247"/>
    <mergeCell ref="I248:J248"/>
    <mergeCell ref="D249:D250"/>
    <mergeCell ref="I249:J249"/>
    <mergeCell ref="I256:J256"/>
    <mergeCell ref="I250:J250"/>
    <mergeCell ref="I251:J251"/>
    <mergeCell ref="I252:J252"/>
    <mergeCell ref="I253:J253"/>
    <mergeCell ref="D254:D256"/>
    <mergeCell ref="F254:G254"/>
    <mergeCell ref="I254:J254"/>
    <mergeCell ref="F255:G255"/>
    <mergeCell ref="I255:J255"/>
    <mergeCell ref="F256:G256"/>
    <mergeCell ref="F241:G241"/>
    <mergeCell ref="I241:J241"/>
    <mergeCell ref="F242:G242"/>
    <mergeCell ref="I242:J242"/>
    <mergeCell ref="F243:G243"/>
    <mergeCell ref="I243:J243"/>
    <mergeCell ref="F237:G237"/>
    <mergeCell ref="I237:J237"/>
    <mergeCell ref="F238:G238"/>
    <mergeCell ref="I238:J238"/>
    <mergeCell ref="D239:D240"/>
    <mergeCell ref="I239:J239"/>
    <mergeCell ref="I240:J240"/>
    <mergeCell ref="D233:D234"/>
    <mergeCell ref="I233:J233"/>
    <mergeCell ref="I234:J234"/>
    <mergeCell ref="D235:D236"/>
    <mergeCell ref="F235:F236"/>
    <mergeCell ref="I235:J235"/>
    <mergeCell ref="I236:J236"/>
    <mergeCell ref="D229:D230"/>
    <mergeCell ref="I229:J229"/>
    <mergeCell ref="I230:J230"/>
    <mergeCell ref="D231:D232"/>
    <mergeCell ref="I231:J231"/>
    <mergeCell ref="I232:J232"/>
    <mergeCell ref="D224:D225"/>
    <mergeCell ref="I224:J224"/>
    <mergeCell ref="I225:J225"/>
    <mergeCell ref="D226:D228"/>
    <mergeCell ref="I226:J226"/>
    <mergeCell ref="F227:F228"/>
    <mergeCell ref="I227:J227"/>
    <mergeCell ref="I228:J228"/>
    <mergeCell ref="D220:D221"/>
    <mergeCell ref="I220:J220"/>
    <mergeCell ref="I221:J221"/>
    <mergeCell ref="D222:D223"/>
    <mergeCell ref="I222:J222"/>
    <mergeCell ref="I223:J223"/>
    <mergeCell ref="D215:D217"/>
    <mergeCell ref="I215:J215"/>
    <mergeCell ref="I216:J216"/>
    <mergeCell ref="I217:J217"/>
    <mergeCell ref="D218:D219"/>
    <mergeCell ref="I218:J218"/>
    <mergeCell ref="I219:J219"/>
    <mergeCell ref="D211:D212"/>
    <mergeCell ref="I211:J211"/>
    <mergeCell ref="I212:J212"/>
    <mergeCell ref="D213:D214"/>
    <mergeCell ref="I213:J213"/>
    <mergeCell ref="I214:J214"/>
    <mergeCell ref="D207:D208"/>
    <mergeCell ref="I207:J207"/>
    <mergeCell ref="I208:J208"/>
    <mergeCell ref="D209:D210"/>
    <mergeCell ref="I209:J209"/>
    <mergeCell ref="I210:J210"/>
    <mergeCell ref="C189:C243"/>
    <mergeCell ref="D189:D190"/>
    <mergeCell ref="I189:J189"/>
    <mergeCell ref="F190:F200"/>
    <mergeCell ref="I190:J190"/>
    <mergeCell ref="I191:J191"/>
    <mergeCell ref="I192:J192"/>
    <mergeCell ref="I193:J193"/>
    <mergeCell ref="I194:J194"/>
    <mergeCell ref="I195:J195"/>
    <mergeCell ref="D203:D204"/>
    <mergeCell ref="I203:J203"/>
    <mergeCell ref="I204:J204"/>
    <mergeCell ref="D205:D206"/>
    <mergeCell ref="I205:J205"/>
    <mergeCell ref="I206:J206"/>
    <mergeCell ref="I196:J196"/>
    <mergeCell ref="I197:J197"/>
    <mergeCell ref="I198:J198"/>
    <mergeCell ref="I199:J199"/>
    <mergeCell ref="I200:J200"/>
    <mergeCell ref="D201:D202"/>
    <mergeCell ref="I201:J201"/>
    <mergeCell ref="I202:J202"/>
    <mergeCell ref="C175:C188"/>
    <mergeCell ref="D175:D176"/>
    <mergeCell ref="F175:G176"/>
    <mergeCell ref="I175:J175"/>
    <mergeCell ref="I176:J176"/>
    <mergeCell ref="I183:J183"/>
    <mergeCell ref="I184:J184"/>
    <mergeCell ref="F185:F188"/>
    <mergeCell ref="I185:J185"/>
    <mergeCell ref="I186:J186"/>
    <mergeCell ref="I187:J187"/>
    <mergeCell ref="I188:J188"/>
    <mergeCell ref="D177:D188"/>
    <mergeCell ref="F177:F178"/>
    <mergeCell ref="I177:J177"/>
    <mergeCell ref="I178:J178"/>
    <mergeCell ref="F179:F181"/>
    <mergeCell ref="I179:J179"/>
    <mergeCell ref="I180:J180"/>
    <mergeCell ref="I181:J181"/>
    <mergeCell ref="F182:F184"/>
    <mergeCell ref="I182:J182"/>
    <mergeCell ref="C168:C174"/>
    <mergeCell ref="D168:D174"/>
    <mergeCell ref="F168:F170"/>
    <mergeCell ref="I168:J168"/>
    <mergeCell ref="I169:J169"/>
    <mergeCell ref="I170:J170"/>
    <mergeCell ref="F171:F174"/>
    <mergeCell ref="I171:J171"/>
    <mergeCell ref="I172:J172"/>
    <mergeCell ref="I173:J173"/>
    <mergeCell ref="I174:J174"/>
    <mergeCell ref="I159:J159"/>
    <mergeCell ref="F160:G160"/>
    <mergeCell ref="I160:J160"/>
    <mergeCell ref="F161:G161"/>
    <mergeCell ref="I161:J161"/>
    <mergeCell ref="F166:G166"/>
    <mergeCell ref="I166:J166"/>
    <mergeCell ref="F167:G167"/>
    <mergeCell ref="I167:J167"/>
    <mergeCell ref="I151:J151"/>
    <mergeCell ref="F152:G152"/>
    <mergeCell ref="I152:J152"/>
    <mergeCell ref="C153:C167"/>
    <mergeCell ref="D153:D156"/>
    <mergeCell ref="F153:G153"/>
    <mergeCell ref="I153:J153"/>
    <mergeCell ref="F154:G154"/>
    <mergeCell ref="I154:J154"/>
    <mergeCell ref="F155:G155"/>
    <mergeCell ref="I155:J155"/>
    <mergeCell ref="I156:J156"/>
    <mergeCell ref="F162:G162"/>
    <mergeCell ref="I162:J162"/>
    <mergeCell ref="F163:G163"/>
    <mergeCell ref="I163:J163"/>
    <mergeCell ref="F164:F165"/>
    <mergeCell ref="I164:J164"/>
    <mergeCell ref="I165:J165"/>
    <mergeCell ref="D157:D158"/>
    <mergeCell ref="I157:J157"/>
    <mergeCell ref="I158:J158"/>
    <mergeCell ref="D159:D167"/>
    <mergeCell ref="F159:G159"/>
    <mergeCell ref="I143:J143"/>
    <mergeCell ref="I144:J144"/>
    <mergeCell ref="F145:F147"/>
    <mergeCell ref="I145:J145"/>
    <mergeCell ref="I146:J146"/>
    <mergeCell ref="I147:J147"/>
    <mergeCell ref="C140:C152"/>
    <mergeCell ref="D140:D142"/>
    <mergeCell ref="F140:G140"/>
    <mergeCell ref="I140:J140"/>
    <mergeCell ref="F141:G141"/>
    <mergeCell ref="I141:J141"/>
    <mergeCell ref="F142:G142"/>
    <mergeCell ref="I142:J142"/>
    <mergeCell ref="D143:D147"/>
    <mergeCell ref="F143:F144"/>
    <mergeCell ref="D148:D149"/>
    <mergeCell ref="F148:F149"/>
    <mergeCell ref="I148:J148"/>
    <mergeCell ref="I149:J149"/>
    <mergeCell ref="D150:D152"/>
    <mergeCell ref="F150:G150"/>
    <mergeCell ref="I150:J150"/>
    <mergeCell ref="F151:G151"/>
    <mergeCell ref="C128:C139"/>
    <mergeCell ref="D128:D131"/>
    <mergeCell ref="F128:G128"/>
    <mergeCell ref="I128:J128"/>
    <mergeCell ref="F129:G129"/>
    <mergeCell ref="I129:J129"/>
    <mergeCell ref="F130:G130"/>
    <mergeCell ref="I130:J130"/>
    <mergeCell ref="F131:G131"/>
    <mergeCell ref="I131:J131"/>
    <mergeCell ref="D135:D139"/>
    <mergeCell ref="F135:F138"/>
    <mergeCell ref="I135:J135"/>
    <mergeCell ref="I136:J136"/>
    <mergeCell ref="G137:G138"/>
    <mergeCell ref="I137:J137"/>
    <mergeCell ref="I138:J138"/>
    <mergeCell ref="F139:G139"/>
    <mergeCell ref="I139:J139"/>
    <mergeCell ref="I123:J123"/>
    <mergeCell ref="I124:J124"/>
    <mergeCell ref="I125:J125"/>
    <mergeCell ref="I126:J126"/>
    <mergeCell ref="I127:J127"/>
    <mergeCell ref="D132:D134"/>
    <mergeCell ref="F132:G132"/>
    <mergeCell ref="I132:J132"/>
    <mergeCell ref="F133:G133"/>
    <mergeCell ref="I133:J133"/>
    <mergeCell ref="F134:G134"/>
    <mergeCell ref="I134:J134"/>
    <mergeCell ref="I116:J116"/>
    <mergeCell ref="I117:J117"/>
    <mergeCell ref="C118:C127"/>
    <mergeCell ref="D118:D121"/>
    <mergeCell ref="F118:G118"/>
    <mergeCell ref="I118:J118"/>
    <mergeCell ref="F119:G119"/>
    <mergeCell ref="I119:J119"/>
    <mergeCell ref="F120:G120"/>
    <mergeCell ref="I120:J120"/>
    <mergeCell ref="D109:D117"/>
    <mergeCell ref="I109:J109"/>
    <mergeCell ref="F110:F111"/>
    <mergeCell ref="I110:J110"/>
    <mergeCell ref="I111:J111"/>
    <mergeCell ref="I112:J112"/>
    <mergeCell ref="F113:F114"/>
    <mergeCell ref="I113:J113"/>
    <mergeCell ref="I114:J114"/>
    <mergeCell ref="I115:J115"/>
    <mergeCell ref="F121:G121"/>
    <mergeCell ref="I121:J121"/>
    <mergeCell ref="D122:D127"/>
    <mergeCell ref="I122:J122"/>
    <mergeCell ref="F103:F105"/>
    <mergeCell ref="I103:J103"/>
    <mergeCell ref="I104:J104"/>
    <mergeCell ref="I105:J105"/>
    <mergeCell ref="D106:D108"/>
    <mergeCell ref="F106:F107"/>
    <mergeCell ref="I106:J106"/>
    <mergeCell ref="I107:J107"/>
    <mergeCell ref="I108:J108"/>
    <mergeCell ref="D94:D105"/>
    <mergeCell ref="F91:G91"/>
    <mergeCell ref="I91:J91"/>
    <mergeCell ref="G98:G100"/>
    <mergeCell ref="I98:J98"/>
    <mergeCell ref="I99:J99"/>
    <mergeCell ref="I100:J100"/>
    <mergeCell ref="G101:G102"/>
    <mergeCell ref="I101:J101"/>
    <mergeCell ref="I102:J102"/>
    <mergeCell ref="F92:G92"/>
    <mergeCell ref="I92:J92"/>
    <mergeCell ref="F93:G93"/>
    <mergeCell ref="I93:J93"/>
    <mergeCell ref="I94:J94"/>
    <mergeCell ref="I95:J95"/>
    <mergeCell ref="I96:J96"/>
    <mergeCell ref="I97:J97"/>
    <mergeCell ref="F98:F102"/>
    <mergeCell ref="F85:G85"/>
    <mergeCell ref="I85:J85"/>
    <mergeCell ref="F86:G86"/>
    <mergeCell ref="I86:J86"/>
    <mergeCell ref="F87:G87"/>
    <mergeCell ref="I87:J87"/>
    <mergeCell ref="C81:C117"/>
    <mergeCell ref="D81:D89"/>
    <mergeCell ref="F81:G81"/>
    <mergeCell ref="I81:J81"/>
    <mergeCell ref="F82:G82"/>
    <mergeCell ref="I82:J82"/>
    <mergeCell ref="F83:G83"/>
    <mergeCell ref="I83:J83"/>
    <mergeCell ref="F84:G84"/>
    <mergeCell ref="I84:J84"/>
    <mergeCell ref="F88:G88"/>
    <mergeCell ref="H88:H89"/>
    <mergeCell ref="I88:J88"/>
    <mergeCell ref="F89:G89"/>
    <mergeCell ref="I89:J89"/>
    <mergeCell ref="D90:D93"/>
    <mergeCell ref="F90:G90"/>
    <mergeCell ref="I90:J90"/>
    <mergeCell ref="D78:D80"/>
    <mergeCell ref="I78:J78"/>
    <mergeCell ref="I79:J79"/>
    <mergeCell ref="I80:J80"/>
    <mergeCell ref="F73:G73"/>
    <mergeCell ref="I73:J73"/>
    <mergeCell ref="F74:G74"/>
    <mergeCell ref="I74:J74"/>
    <mergeCell ref="F75:G75"/>
    <mergeCell ref="I75:J75"/>
    <mergeCell ref="D69:D70"/>
    <mergeCell ref="F69:G69"/>
    <mergeCell ref="I69:J69"/>
    <mergeCell ref="I70:J70"/>
    <mergeCell ref="C71:C80"/>
    <mergeCell ref="D71:D77"/>
    <mergeCell ref="F71:G71"/>
    <mergeCell ref="I71:J71"/>
    <mergeCell ref="F72:G72"/>
    <mergeCell ref="I72:J72"/>
    <mergeCell ref="C65:C70"/>
    <mergeCell ref="D65:D68"/>
    <mergeCell ref="F65:G65"/>
    <mergeCell ref="I65:J65"/>
    <mergeCell ref="F66:G66"/>
    <mergeCell ref="I66:J66"/>
    <mergeCell ref="F67:G67"/>
    <mergeCell ref="I67:J67"/>
    <mergeCell ref="F68:G68"/>
    <mergeCell ref="I68:J68"/>
    <mergeCell ref="F76:G76"/>
    <mergeCell ref="I76:J76"/>
    <mergeCell ref="F77:G77"/>
    <mergeCell ref="I77:J77"/>
    <mergeCell ref="C55:C64"/>
    <mergeCell ref="D55:D58"/>
    <mergeCell ref="F55:G55"/>
    <mergeCell ref="I55:J55"/>
    <mergeCell ref="F56:G56"/>
    <mergeCell ref="I56:J56"/>
    <mergeCell ref="F57:G57"/>
    <mergeCell ref="I57:J57"/>
    <mergeCell ref="F58:G58"/>
    <mergeCell ref="I58:J58"/>
    <mergeCell ref="I49:J49"/>
    <mergeCell ref="I50:J50"/>
    <mergeCell ref="I51:J51"/>
    <mergeCell ref="I52:J52"/>
    <mergeCell ref="I53:J53"/>
    <mergeCell ref="I54:J54"/>
    <mergeCell ref="D59:D64"/>
    <mergeCell ref="I59:J59"/>
    <mergeCell ref="I60:J60"/>
    <mergeCell ref="I61:J61"/>
    <mergeCell ref="I62:J62"/>
    <mergeCell ref="I63:J63"/>
    <mergeCell ref="I64:J64"/>
    <mergeCell ref="C38:C54"/>
    <mergeCell ref="D38:D47"/>
    <mergeCell ref="F38:G38"/>
    <mergeCell ref="I38:J38"/>
    <mergeCell ref="F39:G39"/>
    <mergeCell ref="I39:J39"/>
    <mergeCell ref="F40:G40"/>
    <mergeCell ref="I40:J40"/>
    <mergeCell ref="F44:G44"/>
    <mergeCell ref="I44:J44"/>
    <mergeCell ref="F45:G45"/>
    <mergeCell ref="I45:J45"/>
    <mergeCell ref="F46:G46"/>
    <mergeCell ref="I46:J46"/>
    <mergeCell ref="F41:G41"/>
    <mergeCell ref="I41:J41"/>
    <mergeCell ref="F42:G42"/>
    <mergeCell ref="I42:J42"/>
    <mergeCell ref="F43:G43"/>
    <mergeCell ref="I43:J43"/>
    <mergeCell ref="F47:G47"/>
    <mergeCell ref="I47:J47"/>
    <mergeCell ref="D48:D54"/>
    <mergeCell ref="I48:J48"/>
    <mergeCell ref="F35:G35"/>
    <mergeCell ref="I35:J35"/>
    <mergeCell ref="F36:G36"/>
    <mergeCell ref="I36:J36"/>
    <mergeCell ref="F30:G30"/>
    <mergeCell ref="I30:J30"/>
    <mergeCell ref="C31:C37"/>
    <mergeCell ref="D31:D37"/>
    <mergeCell ref="F31:G31"/>
    <mergeCell ref="I31:J31"/>
    <mergeCell ref="F32:G32"/>
    <mergeCell ref="I32:J32"/>
    <mergeCell ref="F33:G33"/>
    <mergeCell ref="I33:J33"/>
    <mergeCell ref="F37:G37"/>
    <mergeCell ref="I37:J37"/>
    <mergeCell ref="F29:G29"/>
    <mergeCell ref="I29:J29"/>
    <mergeCell ref="I21:J21"/>
    <mergeCell ref="I22:J22"/>
    <mergeCell ref="F23:F25"/>
    <mergeCell ref="I23:J23"/>
    <mergeCell ref="I24:J24"/>
    <mergeCell ref="I25:J25"/>
    <mergeCell ref="F34:G34"/>
    <mergeCell ref="I34:J34"/>
    <mergeCell ref="I4:J4"/>
    <mergeCell ref="C12:D12"/>
    <mergeCell ref="I12:J12"/>
    <mergeCell ref="C13:C30"/>
    <mergeCell ref="F13:G13"/>
    <mergeCell ref="I13:J13"/>
    <mergeCell ref="D14:D16"/>
    <mergeCell ref="F14:G14"/>
    <mergeCell ref="I14:J14"/>
    <mergeCell ref="F15:G15"/>
    <mergeCell ref="I15:J15"/>
    <mergeCell ref="F16:G16"/>
    <mergeCell ref="I16:J16"/>
    <mergeCell ref="D17:D30"/>
    <mergeCell ref="F17:F19"/>
    <mergeCell ref="I17:J17"/>
    <mergeCell ref="I18:J18"/>
    <mergeCell ref="I19:J19"/>
    <mergeCell ref="F20:F22"/>
    <mergeCell ref="I20:J20"/>
    <mergeCell ref="F26:F28"/>
    <mergeCell ref="I26:J26"/>
    <mergeCell ref="I27:J27"/>
    <mergeCell ref="I28:J28"/>
  </mergeCells>
  <phoneticPr fontId="2" type="noConversion"/>
  <conditionalFormatting sqref="J218:J256 I13:I256 J13:J215">
    <cfRule type="cellIs" dxfId="59" priority="1" operator="equal">
      <formula>"Incomplete"</formula>
    </cfRule>
    <cfRule type="cellIs" dxfId="58" priority="2" operator="equal">
      <formula>"N/A"</formula>
    </cfRule>
    <cfRule type="cellIs" dxfId="57" priority="3" operator="equal">
      <formula>"Pass"</formula>
    </cfRule>
    <cfRule type="cellIs" dxfId="56"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256">
      <formula1>"Pass,Fail,N/A,Block,Incomplete"</formula1>
    </dataValidation>
  </dataValidations>
  <pageMargins left="0.7" right="0.7" top="0.75" bottom="0.75" header="0.3" footer="0.3"/>
  <drawing r:id="rId1"/>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7"/>
  <sheetViews>
    <sheetView showGridLines="0" zoomScale="85" zoomScaleNormal="85" workbookViewId="0">
      <selection activeCell="K5" sqref="K5"/>
    </sheetView>
  </sheetViews>
  <sheetFormatPr defaultRowHeight="13.5"/>
  <cols>
    <col min="1" max="1" width="2.75" style="337" customWidth="1"/>
    <col min="2" max="2" width="13.25" style="338" customWidth="1"/>
    <col min="3" max="3" width="20" style="338" bestFit="1" customWidth="1"/>
    <col min="4" max="4" width="12.75" style="338" customWidth="1"/>
    <col min="5" max="5" width="8.75" style="338" customWidth="1"/>
    <col min="6" max="6" width="8.75" style="338" bestFit="1" customWidth="1"/>
    <col min="7" max="7" width="7.375" style="338" customWidth="1"/>
    <col min="8" max="8" width="17.125" style="338" bestFit="1" customWidth="1"/>
    <col min="9" max="9" width="11.625" style="338" bestFit="1" customWidth="1"/>
    <col min="10" max="10" width="51.25" style="339" customWidth="1"/>
    <col min="11" max="11" width="9.25" style="338" bestFit="1" customWidth="1"/>
    <col min="12" max="12" width="7.75" style="338" customWidth="1"/>
    <col min="13" max="13" width="11.375" style="338" bestFit="1" customWidth="1"/>
    <col min="14" max="16384" width="9" style="337"/>
  </cols>
  <sheetData>
    <row r="3" spans="1:13" ht="42" customHeight="1"/>
    <row r="4" spans="1:13" s="340" customFormat="1" ht="14.25" thickBot="1">
      <c r="B4" s="341"/>
      <c r="C4" s="341"/>
      <c r="D4" s="341"/>
      <c r="E4" s="341"/>
      <c r="I4" s="341"/>
      <c r="J4" s="49" t="s">
        <v>5695</v>
      </c>
      <c r="K4" s="432" t="s">
        <v>109</v>
      </c>
      <c r="L4" s="432"/>
    </row>
    <row r="5" spans="1:13" s="340" customFormat="1" ht="14.25" thickTop="1">
      <c r="B5" s="341"/>
      <c r="C5" s="341"/>
      <c r="D5" s="341"/>
      <c r="E5" s="341"/>
      <c r="I5" s="341"/>
      <c r="J5" s="50" t="s">
        <v>5696</v>
      </c>
      <c r="K5" s="51">
        <f>COUNTIF($K$13:$L$1941,"Pass")</f>
        <v>26</v>
      </c>
      <c r="L5" s="52">
        <f>K5/$K$10</f>
        <v>0.47272727272727272</v>
      </c>
    </row>
    <row r="6" spans="1:13" s="340" customFormat="1">
      <c r="B6" s="341"/>
      <c r="C6" s="341"/>
      <c r="D6" s="341"/>
      <c r="E6" s="341"/>
      <c r="I6" s="341"/>
      <c r="J6" s="53" t="s">
        <v>5697</v>
      </c>
      <c r="K6" s="54">
        <f>COUNTIF($K$13:$L$1941,"Fail")</f>
        <v>1</v>
      </c>
      <c r="L6" s="55">
        <f>K6/$K$10</f>
        <v>1.8181818181818181E-2</v>
      </c>
    </row>
    <row r="7" spans="1:13" s="340" customFormat="1">
      <c r="B7" s="341"/>
      <c r="C7" s="341"/>
      <c r="D7" s="341"/>
      <c r="E7" s="341"/>
      <c r="I7" s="341"/>
      <c r="J7" s="53" t="s">
        <v>1178</v>
      </c>
      <c r="K7" s="54">
        <f>COUNTIF($K$13:$L$1941,"N/A")</f>
        <v>0</v>
      </c>
      <c r="L7" s="55">
        <f>K7/$K$10</f>
        <v>0</v>
      </c>
    </row>
    <row r="8" spans="1:13" s="340" customFormat="1">
      <c r="B8" s="341"/>
      <c r="C8" s="341"/>
      <c r="D8" s="341"/>
      <c r="E8" s="341"/>
      <c r="I8" s="341"/>
      <c r="J8" s="53" t="s">
        <v>5698</v>
      </c>
      <c r="K8" s="54">
        <f>COUNTIF($K$13:$L$1941,"Block")</f>
        <v>0</v>
      </c>
      <c r="L8" s="55">
        <f>K8/$K$10</f>
        <v>0</v>
      </c>
    </row>
    <row r="9" spans="1:13" s="340" customFormat="1" ht="14.25" thickBot="1">
      <c r="B9" s="341"/>
      <c r="C9" s="341"/>
      <c r="D9" s="341"/>
      <c r="E9" s="341"/>
      <c r="I9" s="341"/>
      <c r="J9" s="56" t="s">
        <v>1180</v>
      </c>
      <c r="K9" s="57">
        <f>COUNTIF($K$13:$L$1941,"Incomplete")</f>
        <v>28</v>
      </c>
      <c r="L9" s="58">
        <f>K9/$K$10</f>
        <v>0.50909090909090904</v>
      </c>
    </row>
    <row r="10" spans="1:13" s="340" customFormat="1">
      <c r="B10" s="341"/>
      <c r="C10" s="341"/>
      <c r="D10" s="341"/>
      <c r="E10" s="341"/>
      <c r="I10" s="341"/>
      <c r="J10" s="59" t="s">
        <v>1181</v>
      </c>
      <c r="K10" s="60">
        <f>SUM(K5:K9)</f>
        <v>55</v>
      </c>
      <c r="L10" s="52">
        <f>SUM(L5:L9)</f>
        <v>1</v>
      </c>
    </row>
    <row r="11" spans="1:13" ht="6" customHeight="1">
      <c r="J11" s="338"/>
    </row>
    <row r="12" spans="1:13" s="344" customFormat="1">
      <c r="A12" s="337"/>
      <c r="B12" s="342" t="s">
        <v>115</v>
      </c>
      <c r="C12" s="343" t="s">
        <v>5699</v>
      </c>
      <c r="D12" s="343" t="s">
        <v>1184</v>
      </c>
      <c r="E12" s="342" t="s">
        <v>5700</v>
      </c>
      <c r="F12" s="342" t="s">
        <v>5701</v>
      </c>
      <c r="G12" s="342" t="s">
        <v>5702</v>
      </c>
      <c r="H12" s="342" t="s">
        <v>5703</v>
      </c>
      <c r="I12" s="342" t="s">
        <v>5704</v>
      </c>
      <c r="J12" s="342" t="s">
        <v>4896</v>
      </c>
      <c r="K12" s="548" t="s">
        <v>5705</v>
      </c>
      <c r="L12" s="548"/>
      <c r="M12" s="342" t="s">
        <v>1189</v>
      </c>
    </row>
    <row r="13" spans="1:13" s="346" customFormat="1" ht="46.5" customHeight="1">
      <c r="A13" s="337"/>
      <c r="B13" s="67" t="s">
        <v>5706</v>
      </c>
      <c r="C13" s="99" t="s">
        <v>5707</v>
      </c>
      <c r="D13" s="99" t="s">
        <v>1443</v>
      </c>
      <c r="E13" s="67" t="s">
        <v>5708</v>
      </c>
      <c r="F13" s="67" t="s">
        <v>5709</v>
      </c>
      <c r="G13" s="67" t="s">
        <v>5710</v>
      </c>
      <c r="H13" s="67" t="s">
        <v>1042</v>
      </c>
      <c r="I13" s="99" t="s">
        <v>5711</v>
      </c>
      <c r="J13" s="81" t="s">
        <v>5712</v>
      </c>
      <c r="K13" s="440" t="s">
        <v>1068</v>
      </c>
      <c r="L13" s="441"/>
      <c r="M13" s="345"/>
    </row>
    <row r="14" spans="1:13" s="347" customFormat="1" ht="46.5" customHeight="1">
      <c r="A14" s="337"/>
      <c r="B14" s="67" t="s">
        <v>5713</v>
      </c>
      <c r="C14" s="99" t="s">
        <v>5714</v>
      </c>
      <c r="D14" s="99" t="s">
        <v>1202</v>
      </c>
      <c r="E14" s="67" t="s">
        <v>5715</v>
      </c>
      <c r="F14" s="67" t="s">
        <v>5709</v>
      </c>
      <c r="G14" s="67" t="s">
        <v>5710</v>
      </c>
      <c r="H14" s="67" t="s">
        <v>1042</v>
      </c>
      <c r="I14" s="99" t="s">
        <v>5716</v>
      </c>
      <c r="J14" s="81" t="s">
        <v>5712</v>
      </c>
      <c r="K14" s="440" t="s">
        <v>71</v>
      </c>
      <c r="L14" s="441"/>
      <c r="M14" s="345"/>
    </row>
    <row r="15" spans="1:13" s="347" customFormat="1" ht="46.5" customHeight="1">
      <c r="A15" s="337"/>
      <c r="B15" s="67" t="s">
        <v>5717</v>
      </c>
      <c r="C15" s="99" t="s">
        <v>5718</v>
      </c>
      <c r="D15" s="99" t="s">
        <v>1202</v>
      </c>
      <c r="E15" s="67" t="s">
        <v>5719</v>
      </c>
      <c r="F15" s="67" t="s">
        <v>5709</v>
      </c>
      <c r="G15" s="67" t="s">
        <v>5720</v>
      </c>
      <c r="H15" s="67" t="s">
        <v>1042</v>
      </c>
      <c r="I15" s="67">
        <v>10</v>
      </c>
      <c r="J15" s="81" t="s">
        <v>5712</v>
      </c>
      <c r="K15" s="440" t="s">
        <v>71</v>
      </c>
      <c r="L15" s="441"/>
      <c r="M15" s="345"/>
    </row>
    <row r="16" spans="1:13" s="347" customFormat="1" ht="46.5" customHeight="1">
      <c r="A16" s="337"/>
      <c r="B16" s="67" t="s">
        <v>5721</v>
      </c>
      <c r="C16" s="99" t="s">
        <v>5722</v>
      </c>
      <c r="D16" s="99" t="s">
        <v>1202</v>
      </c>
      <c r="E16" s="67" t="s">
        <v>5723</v>
      </c>
      <c r="F16" s="67" t="s">
        <v>5709</v>
      </c>
      <c r="G16" s="67" t="s">
        <v>5720</v>
      </c>
      <c r="H16" s="67" t="s">
        <v>1042</v>
      </c>
      <c r="I16" s="99" t="s">
        <v>5724</v>
      </c>
      <c r="J16" s="81" t="s">
        <v>5712</v>
      </c>
      <c r="K16" s="440" t="s">
        <v>71</v>
      </c>
      <c r="L16" s="441"/>
      <c r="M16" s="345"/>
    </row>
    <row r="17" spans="1:14" s="347" customFormat="1" ht="46.5" customHeight="1">
      <c r="A17" s="337"/>
      <c r="B17" s="67" t="s">
        <v>5725</v>
      </c>
      <c r="C17" s="67" t="s">
        <v>5726</v>
      </c>
      <c r="D17" s="67" t="s">
        <v>1443</v>
      </c>
      <c r="E17" s="67" t="s">
        <v>5727</v>
      </c>
      <c r="F17" s="67" t="s">
        <v>5728</v>
      </c>
      <c r="G17" s="67" t="s">
        <v>5720</v>
      </c>
      <c r="H17" s="67" t="s">
        <v>1042</v>
      </c>
      <c r="I17" s="99" t="s">
        <v>5729</v>
      </c>
      <c r="J17" s="81" t="s">
        <v>5712</v>
      </c>
      <c r="K17" s="440" t="s">
        <v>5730</v>
      </c>
      <c r="L17" s="441"/>
      <c r="M17" s="345"/>
    </row>
    <row r="18" spans="1:14" s="347" customFormat="1" ht="46.5" customHeight="1">
      <c r="A18" s="337"/>
      <c r="B18" s="67" t="s">
        <v>5731</v>
      </c>
      <c r="C18" s="99" t="s">
        <v>5732</v>
      </c>
      <c r="D18" s="99" t="s">
        <v>1202</v>
      </c>
      <c r="E18" s="67" t="s">
        <v>5733</v>
      </c>
      <c r="F18" s="67" t="s">
        <v>5728</v>
      </c>
      <c r="G18" s="67" t="s">
        <v>5734</v>
      </c>
      <c r="H18" s="67" t="s">
        <v>1042</v>
      </c>
      <c r="I18" s="99" t="s">
        <v>5735</v>
      </c>
      <c r="J18" s="81" t="s">
        <v>5712</v>
      </c>
      <c r="K18" s="440" t="s">
        <v>71</v>
      </c>
      <c r="L18" s="441"/>
      <c r="M18" s="348"/>
    </row>
    <row r="19" spans="1:14" s="347" customFormat="1" ht="46.5" customHeight="1">
      <c r="A19" s="337"/>
      <c r="B19" s="67" t="s">
        <v>5736</v>
      </c>
      <c r="C19" s="99" t="s">
        <v>5737</v>
      </c>
      <c r="D19" s="99" t="s">
        <v>1443</v>
      </c>
      <c r="E19" s="67" t="s">
        <v>5738</v>
      </c>
      <c r="F19" s="67" t="s">
        <v>5728</v>
      </c>
      <c r="G19" s="67" t="s">
        <v>5739</v>
      </c>
      <c r="H19" s="67" t="s">
        <v>1042</v>
      </c>
      <c r="I19" s="67">
        <v>148</v>
      </c>
      <c r="J19" s="81" t="s">
        <v>5712</v>
      </c>
      <c r="K19" s="440" t="s">
        <v>5730</v>
      </c>
      <c r="L19" s="441"/>
      <c r="M19" s="349"/>
    </row>
    <row r="20" spans="1:14" s="347" customFormat="1" ht="46.5" customHeight="1">
      <c r="A20" s="337"/>
      <c r="B20" s="67" t="s">
        <v>5740</v>
      </c>
      <c r="C20" s="99" t="s">
        <v>5741</v>
      </c>
      <c r="D20" s="99" t="s">
        <v>1202</v>
      </c>
      <c r="E20" s="67" t="s">
        <v>5742</v>
      </c>
      <c r="F20" s="67" t="s">
        <v>5728</v>
      </c>
      <c r="G20" s="67" t="s">
        <v>5739</v>
      </c>
      <c r="H20" s="67" t="s">
        <v>1042</v>
      </c>
      <c r="I20" s="67">
        <v>153</v>
      </c>
      <c r="J20" s="81" t="s">
        <v>5712</v>
      </c>
      <c r="K20" s="440" t="s">
        <v>241</v>
      </c>
      <c r="L20" s="441"/>
      <c r="M20" s="349" t="s">
        <v>5743</v>
      </c>
      <c r="N20" s="350"/>
    </row>
    <row r="21" spans="1:14" s="347" customFormat="1" ht="46.5" customHeight="1">
      <c r="A21" s="337"/>
      <c r="B21" s="67" t="s">
        <v>5744</v>
      </c>
      <c r="C21" s="99" t="s">
        <v>5745</v>
      </c>
      <c r="D21" s="99" t="s">
        <v>1443</v>
      </c>
      <c r="E21" s="67" t="s">
        <v>5746</v>
      </c>
      <c r="F21" s="67" t="s">
        <v>5709</v>
      </c>
      <c r="G21" s="67" t="s">
        <v>5739</v>
      </c>
      <c r="H21" s="67" t="s">
        <v>1042</v>
      </c>
      <c r="I21" s="67">
        <v>95</v>
      </c>
      <c r="J21" s="81" t="s">
        <v>5712</v>
      </c>
      <c r="K21" s="440" t="s">
        <v>5730</v>
      </c>
      <c r="L21" s="441"/>
      <c r="M21" s="349"/>
    </row>
    <row r="22" spans="1:14" s="347" customFormat="1" ht="46.5" customHeight="1">
      <c r="A22" s="337"/>
      <c r="B22" s="67" t="s">
        <v>5747</v>
      </c>
      <c r="C22" s="99" t="s">
        <v>5748</v>
      </c>
      <c r="D22" s="99" t="s">
        <v>1202</v>
      </c>
      <c r="E22" s="67" t="s">
        <v>5749</v>
      </c>
      <c r="F22" s="67" t="s">
        <v>5728</v>
      </c>
      <c r="G22" s="67" t="s">
        <v>5739</v>
      </c>
      <c r="H22" s="67" t="s">
        <v>1042</v>
      </c>
      <c r="I22" s="99" t="s">
        <v>5750</v>
      </c>
      <c r="J22" s="81" t="s">
        <v>5712</v>
      </c>
      <c r="K22" s="440" t="s">
        <v>71</v>
      </c>
      <c r="L22" s="441"/>
      <c r="M22" s="348"/>
    </row>
    <row r="23" spans="1:14" s="347" customFormat="1" ht="46.5" customHeight="1">
      <c r="A23" s="337"/>
      <c r="B23" s="67" t="s">
        <v>5751</v>
      </c>
      <c r="C23" s="99" t="s">
        <v>5752</v>
      </c>
      <c r="D23" s="99" t="s">
        <v>1202</v>
      </c>
      <c r="E23" s="67" t="s">
        <v>5753</v>
      </c>
      <c r="F23" s="67" t="s">
        <v>5709</v>
      </c>
      <c r="G23" s="67" t="s">
        <v>5739</v>
      </c>
      <c r="H23" s="67" t="s">
        <v>1042</v>
      </c>
      <c r="I23" s="99" t="s">
        <v>5754</v>
      </c>
      <c r="J23" s="81" t="s">
        <v>5712</v>
      </c>
      <c r="K23" s="440" t="s">
        <v>71</v>
      </c>
      <c r="L23" s="441"/>
      <c r="M23" s="348"/>
    </row>
    <row r="24" spans="1:14" s="347" customFormat="1" ht="46.5" customHeight="1">
      <c r="A24" s="337"/>
      <c r="B24" s="67" t="s">
        <v>5755</v>
      </c>
      <c r="C24" s="99" t="s">
        <v>5756</v>
      </c>
      <c r="D24" s="99" t="s">
        <v>1443</v>
      </c>
      <c r="E24" s="67" t="s">
        <v>5757</v>
      </c>
      <c r="F24" s="67" t="s">
        <v>5728</v>
      </c>
      <c r="G24" s="67" t="s">
        <v>5758</v>
      </c>
      <c r="H24" s="67" t="s">
        <v>1042</v>
      </c>
      <c r="I24" s="67">
        <v>277</v>
      </c>
      <c r="J24" s="81" t="s">
        <v>5712</v>
      </c>
      <c r="K24" s="440" t="s">
        <v>5730</v>
      </c>
      <c r="L24" s="441"/>
      <c r="M24" s="348"/>
    </row>
    <row r="25" spans="1:14" s="347" customFormat="1" ht="46.5" customHeight="1">
      <c r="A25" s="337"/>
      <c r="B25" s="67" t="s">
        <v>5759</v>
      </c>
      <c r="C25" s="99" t="s">
        <v>5760</v>
      </c>
      <c r="D25" s="99" t="s">
        <v>1443</v>
      </c>
      <c r="E25" s="67" t="s">
        <v>5761</v>
      </c>
      <c r="F25" s="67" t="s">
        <v>5762</v>
      </c>
      <c r="G25" s="67" t="s">
        <v>5763</v>
      </c>
      <c r="H25" s="67" t="s">
        <v>1131</v>
      </c>
      <c r="I25" s="67">
        <v>106</v>
      </c>
      <c r="J25" s="81" t="s">
        <v>5712</v>
      </c>
      <c r="K25" s="440" t="s">
        <v>5730</v>
      </c>
      <c r="L25" s="441"/>
      <c r="M25" s="348"/>
    </row>
    <row r="26" spans="1:14" s="347" customFormat="1" ht="46.5" customHeight="1">
      <c r="A26" s="337"/>
      <c r="B26" s="67" t="s">
        <v>5764</v>
      </c>
      <c r="C26" s="99" t="s">
        <v>5765</v>
      </c>
      <c r="D26" s="99" t="s">
        <v>1202</v>
      </c>
      <c r="E26" s="99" t="s">
        <v>5766</v>
      </c>
      <c r="F26" s="67" t="s">
        <v>5762</v>
      </c>
      <c r="G26" s="67" t="s">
        <v>5763</v>
      </c>
      <c r="H26" s="67" t="s">
        <v>1131</v>
      </c>
      <c r="I26" s="99" t="s">
        <v>5767</v>
      </c>
      <c r="J26" s="81" t="s">
        <v>5712</v>
      </c>
      <c r="K26" s="440" t="s">
        <v>71</v>
      </c>
      <c r="L26" s="441"/>
      <c r="M26" s="349"/>
    </row>
    <row r="27" spans="1:14" s="347" customFormat="1" ht="46.5" customHeight="1">
      <c r="A27" s="337"/>
      <c r="B27" s="67" t="s">
        <v>5768</v>
      </c>
      <c r="C27" s="99" t="s">
        <v>5769</v>
      </c>
      <c r="D27" s="99" t="s">
        <v>1443</v>
      </c>
      <c r="E27" s="99" t="s">
        <v>5770</v>
      </c>
      <c r="F27" s="67" t="s">
        <v>5728</v>
      </c>
      <c r="G27" s="67" t="s">
        <v>5758</v>
      </c>
      <c r="H27" s="67" t="s">
        <v>1131</v>
      </c>
      <c r="I27" s="99" t="s">
        <v>5771</v>
      </c>
      <c r="J27" s="81" t="s">
        <v>5712</v>
      </c>
      <c r="K27" s="440" t="s">
        <v>5730</v>
      </c>
      <c r="L27" s="441"/>
      <c r="M27" s="349"/>
    </row>
    <row r="28" spans="1:14" s="347" customFormat="1" ht="46.5" customHeight="1">
      <c r="A28" s="337"/>
      <c r="B28" s="67" t="s">
        <v>5772</v>
      </c>
      <c r="C28" s="99" t="s">
        <v>5773</v>
      </c>
      <c r="D28" s="99" t="s">
        <v>1443</v>
      </c>
      <c r="E28" s="99" t="s">
        <v>5774</v>
      </c>
      <c r="F28" s="67" t="s">
        <v>5762</v>
      </c>
      <c r="G28" s="67" t="s">
        <v>5763</v>
      </c>
      <c r="H28" s="67" t="s">
        <v>1131</v>
      </c>
      <c r="I28" s="99" t="s">
        <v>5775</v>
      </c>
      <c r="J28" s="81" t="s">
        <v>5712</v>
      </c>
      <c r="K28" s="440" t="s">
        <v>5730</v>
      </c>
      <c r="L28" s="441"/>
      <c r="M28" s="348"/>
    </row>
    <row r="29" spans="1:14" s="347" customFormat="1" ht="46.5" customHeight="1">
      <c r="A29" s="337"/>
      <c r="B29" s="67" t="s">
        <v>5776</v>
      </c>
      <c r="C29" s="99" t="s">
        <v>5777</v>
      </c>
      <c r="D29" s="99" t="s">
        <v>1202</v>
      </c>
      <c r="E29" s="99" t="s">
        <v>5778</v>
      </c>
      <c r="F29" s="67" t="s">
        <v>5728</v>
      </c>
      <c r="G29" s="67" t="s">
        <v>5758</v>
      </c>
      <c r="H29" s="67" t="s">
        <v>1131</v>
      </c>
      <c r="I29" s="99" t="s">
        <v>5779</v>
      </c>
      <c r="J29" s="81" t="s">
        <v>5712</v>
      </c>
      <c r="K29" s="440" t="s">
        <v>71</v>
      </c>
      <c r="L29" s="441"/>
      <c r="M29" s="345"/>
    </row>
    <row r="30" spans="1:14" s="347" customFormat="1" ht="46.5" customHeight="1">
      <c r="A30" s="337"/>
      <c r="B30" s="67" t="s">
        <v>5780</v>
      </c>
      <c r="C30" s="99" t="s">
        <v>5781</v>
      </c>
      <c r="D30" s="99" t="s">
        <v>1202</v>
      </c>
      <c r="E30" s="99" t="s">
        <v>5782</v>
      </c>
      <c r="F30" s="67" t="s">
        <v>5728</v>
      </c>
      <c r="G30" s="67" t="s">
        <v>5758</v>
      </c>
      <c r="H30" s="67" t="s">
        <v>1131</v>
      </c>
      <c r="I30" s="99" t="s">
        <v>5783</v>
      </c>
      <c r="J30" s="81" t="s">
        <v>5712</v>
      </c>
      <c r="K30" s="440" t="s">
        <v>71</v>
      </c>
      <c r="L30" s="441"/>
      <c r="M30" s="345"/>
    </row>
    <row r="31" spans="1:14" s="347" customFormat="1" ht="46.5" customHeight="1">
      <c r="A31" s="337"/>
      <c r="B31" s="67" t="s">
        <v>5784</v>
      </c>
      <c r="C31" s="99" t="s">
        <v>5785</v>
      </c>
      <c r="D31" s="99" t="s">
        <v>1443</v>
      </c>
      <c r="E31" s="67" t="s">
        <v>5786</v>
      </c>
      <c r="F31" s="67" t="s">
        <v>5728</v>
      </c>
      <c r="G31" s="67" t="s">
        <v>5758</v>
      </c>
      <c r="H31" s="67" t="s">
        <v>1131</v>
      </c>
      <c r="I31" s="67">
        <v>176</v>
      </c>
      <c r="J31" s="81" t="s">
        <v>5712</v>
      </c>
      <c r="K31" s="440" t="s">
        <v>5730</v>
      </c>
      <c r="L31" s="441"/>
      <c r="M31" s="345"/>
    </row>
    <row r="32" spans="1:14" s="347" customFormat="1" ht="46.5" customHeight="1">
      <c r="A32" s="337"/>
      <c r="B32" s="67" t="s">
        <v>5787</v>
      </c>
      <c r="C32" s="99" t="s">
        <v>5788</v>
      </c>
      <c r="D32" s="99" t="s">
        <v>1443</v>
      </c>
      <c r="E32" s="67" t="s">
        <v>5789</v>
      </c>
      <c r="F32" s="67" t="s">
        <v>5728</v>
      </c>
      <c r="G32" s="67" t="s">
        <v>5758</v>
      </c>
      <c r="H32" s="67" t="s">
        <v>1131</v>
      </c>
      <c r="I32" s="67">
        <v>204</v>
      </c>
      <c r="J32" s="81" t="s">
        <v>5712</v>
      </c>
      <c r="K32" s="440" t="s">
        <v>5730</v>
      </c>
      <c r="L32" s="441"/>
      <c r="M32" s="345"/>
    </row>
    <row r="33" spans="1:15" s="347" customFormat="1" ht="46.5" customHeight="1">
      <c r="A33" s="337"/>
      <c r="B33" s="67" t="s">
        <v>5790</v>
      </c>
      <c r="C33" s="99" t="s">
        <v>5791</v>
      </c>
      <c r="D33" s="99" t="s">
        <v>1443</v>
      </c>
      <c r="E33" s="67" t="s">
        <v>5792</v>
      </c>
      <c r="F33" s="67" t="s">
        <v>5728</v>
      </c>
      <c r="G33" s="67" t="s">
        <v>5710</v>
      </c>
      <c r="H33" s="67" t="s">
        <v>1131</v>
      </c>
      <c r="I33" s="67">
        <v>211</v>
      </c>
      <c r="J33" s="81" t="s">
        <v>5712</v>
      </c>
      <c r="K33" s="440" t="s">
        <v>5730</v>
      </c>
      <c r="L33" s="441"/>
      <c r="M33" s="345"/>
    </row>
    <row r="34" spans="1:15" s="347" customFormat="1" ht="46.5" customHeight="1">
      <c r="A34" s="337"/>
      <c r="B34" s="67" t="s">
        <v>5793</v>
      </c>
      <c r="C34" s="99" t="s">
        <v>5794</v>
      </c>
      <c r="D34" s="99" t="s">
        <v>1202</v>
      </c>
      <c r="E34" s="99" t="s">
        <v>5795</v>
      </c>
      <c r="F34" s="67" t="s">
        <v>5728</v>
      </c>
      <c r="G34" s="67" t="s">
        <v>5710</v>
      </c>
      <c r="H34" s="67" t="s">
        <v>1131</v>
      </c>
      <c r="I34" s="67">
        <v>243</v>
      </c>
      <c r="J34" s="81" t="s">
        <v>5712</v>
      </c>
      <c r="K34" s="440" t="s">
        <v>71</v>
      </c>
      <c r="L34" s="441"/>
      <c r="M34" s="345"/>
    </row>
    <row r="35" spans="1:15" s="347" customFormat="1" ht="46.5" customHeight="1">
      <c r="A35" s="337"/>
      <c r="B35" s="67" t="s">
        <v>5796</v>
      </c>
      <c r="C35" s="99" t="s">
        <v>5797</v>
      </c>
      <c r="D35" s="99" t="s">
        <v>1202</v>
      </c>
      <c r="E35" s="67" t="s">
        <v>5798</v>
      </c>
      <c r="F35" s="67" t="s">
        <v>5762</v>
      </c>
      <c r="G35" s="67" t="s">
        <v>5763</v>
      </c>
      <c r="H35" s="67" t="s">
        <v>1131</v>
      </c>
      <c r="I35" s="67">
        <v>245</v>
      </c>
      <c r="J35" s="81" t="s">
        <v>5712</v>
      </c>
      <c r="K35" s="440" t="s">
        <v>71</v>
      </c>
      <c r="L35" s="441"/>
      <c r="M35" s="348"/>
    </row>
    <row r="36" spans="1:15" s="347" customFormat="1" ht="46.5" customHeight="1">
      <c r="A36" s="337"/>
      <c r="B36" s="67" t="s">
        <v>5799</v>
      </c>
      <c r="C36" s="99" t="s">
        <v>5800</v>
      </c>
      <c r="D36" s="99" t="s">
        <v>1202</v>
      </c>
      <c r="E36" s="67" t="s">
        <v>5801</v>
      </c>
      <c r="F36" s="67" t="s">
        <v>5728</v>
      </c>
      <c r="G36" s="67" t="s">
        <v>5710</v>
      </c>
      <c r="H36" s="67" t="s">
        <v>1131</v>
      </c>
      <c r="I36" s="67">
        <v>251</v>
      </c>
      <c r="J36" s="81" t="s">
        <v>5712</v>
      </c>
      <c r="K36" s="440" t="s">
        <v>71</v>
      </c>
      <c r="L36" s="441"/>
      <c r="M36" s="345"/>
    </row>
    <row r="37" spans="1:15" s="347" customFormat="1" ht="46.5" customHeight="1">
      <c r="A37" s="337"/>
      <c r="B37" s="67" t="s">
        <v>5802</v>
      </c>
      <c r="C37" s="99" t="s">
        <v>5803</v>
      </c>
      <c r="D37" s="99" t="s">
        <v>1443</v>
      </c>
      <c r="E37" s="67" t="s">
        <v>5798</v>
      </c>
      <c r="F37" s="67" t="s">
        <v>5762</v>
      </c>
      <c r="G37" s="67" t="s">
        <v>5763</v>
      </c>
      <c r="H37" s="67" t="s">
        <v>1138</v>
      </c>
      <c r="I37" s="67">
        <v>245</v>
      </c>
      <c r="J37" s="81" t="s">
        <v>5712</v>
      </c>
      <c r="K37" s="440" t="s">
        <v>5730</v>
      </c>
      <c r="L37" s="441"/>
      <c r="M37" s="349"/>
    </row>
    <row r="38" spans="1:15" s="347" customFormat="1" ht="46.5" customHeight="1">
      <c r="A38" s="337"/>
      <c r="B38" s="67" t="s">
        <v>5804</v>
      </c>
      <c r="C38" s="99" t="s">
        <v>5805</v>
      </c>
      <c r="D38" s="99" t="s">
        <v>1443</v>
      </c>
      <c r="E38" s="67" t="s">
        <v>5798</v>
      </c>
      <c r="F38" s="67" t="s">
        <v>5728</v>
      </c>
      <c r="G38" s="67" t="s">
        <v>5739</v>
      </c>
      <c r="H38" s="67" t="s">
        <v>1138</v>
      </c>
      <c r="I38" s="67">
        <v>245</v>
      </c>
      <c r="J38" s="81" t="s">
        <v>5712</v>
      </c>
      <c r="K38" s="440" t="s">
        <v>5730</v>
      </c>
      <c r="L38" s="441"/>
      <c r="M38" s="348"/>
    </row>
    <row r="39" spans="1:15" s="347" customFormat="1" ht="46.5" customHeight="1">
      <c r="A39" s="337"/>
      <c r="B39" s="67" t="s">
        <v>5806</v>
      </c>
      <c r="C39" s="99" t="s">
        <v>5807</v>
      </c>
      <c r="D39" s="99" t="s">
        <v>1202</v>
      </c>
      <c r="E39" s="67" t="s">
        <v>5801</v>
      </c>
      <c r="F39" s="67" t="s">
        <v>5728</v>
      </c>
      <c r="G39" s="67" t="s">
        <v>5739</v>
      </c>
      <c r="H39" s="67" t="s">
        <v>1138</v>
      </c>
      <c r="I39" s="67">
        <v>251</v>
      </c>
      <c r="J39" s="81" t="s">
        <v>5712</v>
      </c>
      <c r="K39" s="440" t="s">
        <v>71</v>
      </c>
      <c r="L39" s="441"/>
      <c r="M39" s="349"/>
    </row>
    <row r="40" spans="1:15" s="347" customFormat="1" ht="46.5" customHeight="1">
      <c r="A40" s="337"/>
      <c r="B40" s="67" t="s">
        <v>5808</v>
      </c>
      <c r="C40" s="99" t="s">
        <v>5809</v>
      </c>
      <c r="D40" s="99" t="s">
        <v>1202</v>
      </c>
      <c r="E40" s="67" t="s">
        <v>5810</v>
      </c>
      <c r="F40" s="67" t="s">
        <v>5762</v>
      </c>
      <c r="G40" s="67" t="s">
        <v>5763</v>
      </c>
      <c r="H40" s="67" t="s">
        <v>1138</v>
      </c>
      <c r="I40" s="67">
        <v>285</v>
      </c>
      <c r="J40" s="81" t="s">
        <v>5712</v>
      </c>
      <c r="K40" s="440" t="s">
        <v>71</v>
      </c>
      <c r="L40" s="441"/>
      <c r="M40" s="349"/>
      <c r="N40" s="351"/>
      <c r="O40" s="352"/>
    </row>
    <row r="41" spans="1:15" s="347" customFormat="1" ht="46.5" customHeight="1">
      <c r="A41" s="337"/>
      <c r="B41" s="67" t="s">
        <v>5811</v>
      </c>
      <c r="C41" s="99" t="s">
        <v>5812</v>
      </c>
      <c r="D41" s="99" t="s">
        <v>1202</v>
      </c>
      <c r="E41" s="67" t="s">
        <v>5810</v>
      </c>
      <c r="F41" s="67" t="s">
        <v>5762</v>
      </c>
      <c r="G41" s="67" t="s">
        <v>5813</v>
      </c>
      <c r="H41" s="67" t="s">
        <v>1138</v>
      </c>
      <c r="I41" s="67">
        <v>285</v>
      </c>
      <c r="J41" s="81" t="s">
        <v>5712</v>
      </c>
      <c r="K41" s="440" t="s">
        <v>71</v>
      </c>
      <c r="L41" s="441"/>
      <c r="M41" s="349"/>
    </row>
    <row r="42" spans="1:15" s="347" customFormat="1" ht="46.5" customHeight="1">
      <c r="A42" s="337"/>
      <c r="B42" s="67" t="s">
        <v>5814</v>
      </c>
      <c r="C42" s="99" t="s">
        <v>5815</v>
      </c>
      <c r="D42" s="99" t="s">
        <v>1443</v>
      </c>
      <c r="E42" s="67" t="s">
        <v>5816</v>
      </c>
      <c r="F42" s="67" t="s">
        <v>5762</v>
      </c>
      <c r="G42" s="67" t="s">
        <v>5813</v>
      </c>
      <c r="H42" s="67" t="s">
        <v>1138</v>
      </c>
      <c r="I42" s="67">
        <v>291</v>
      </c>
      <c r="J42" s="81" t="s">
        <v>5712</v>
      </c>
      <c r="K42" s="440" t="s">
        <v>5730</v>
      </c>
      <c r="L42" s="441"/>
      <c r="M42" s="345"/>
    </row>
    <row r="43" spans="1:15" s="347" customFormat="1" ht="46.5" customHeight="1">
      <c r="A43" s="337"/>
      <c r="B43" s="67" t="s">
        <v>5817</v>
      </c>
      <c r="C43" s="99" t="s">
        <v>5818</v>
      </c>
      <c r="D43" s="99" t="s">
        <v>1443</v>
      </c>
      <c r="E43" s="67" t="s">
        <v>5819</v>
      </c>
      <c r="F43" s="67" t="s">
        <v>5820</v>
      </c>
      <c r="G43" s="67" t="s">
        <v>5820</v>
      </c>
      <c r="H43" s="67" t="s">
        <v>1138</v>
      </c>
      <c r="I43" s="67">
        <v>326</v>
      </c>
      <c r="J43" s="81" t="s">
        <v>5821</v>
      </c>
      <c r="K43" s="440" t="s">
        <v>5822</v>
      </c>
      <c r="L43" s="441"/>
      <c r="M43" s="345"/>
    </row>
    <row r="44" spans="1:15" s="347" customFormat="1" ht="46.5" customHeight="1">
      <c r="A44" s="337"/>
      <c r="B44" s="67" t="s">
        <v>5823</v>
      </c>
      <c r="C44" s="99" t="s">
        <v>5824</v>
      </c>
      <c r="D44" s="99" t="s">
        <v>5825</v>
      </c>
      <c r="E44" s="67" t="s">
        <v>5826</v>
      </c>
      <c r="F44" s="67" t="s">
        <v>5820</v>
      </c>
      <c r="G44" s="67" t="s">
        <v>5820</v>
      </c>
      <c r="H44" s="67" t="s">
        <v>1138</v>
      </c>
      <c r="I44" s="67">
        <v>330</v>
      </c>
      <c r="J44" s="81" t="s">
        <v>5821</v>
      </c>
      <c r="K44" s="440" t="s">
        <v>71</v>
      </c>
      <c r="L44" s="441"/>
      <c r="M44" s="353"/>
    </row>
    <row r="45" spans="1:15" s="347" customFormat="1" ht="46.5" customHeight="1">
      <c r="A45" s="337"/>
      <c r="B45" s="67" t="s">
        <v>5827</v>
      </c>
      <c r="C45" s="99" t="s">
        <v>5828</v>
      </c>
      <c r="D45" s="99" t="s">
        <v>5677</v>
      </c>
      <c r="E45" s="67" t="s">
        <v>5816</v>
      </c>
      <c r="F45" s="67" t="s">
        <v>5820</v>
      </c>
      <c r="G45" s="67" t="s">
        <v>5820</v>
      </c>
      <c r="H45" s="67" t="s">
        <v>1138</v>
      </c>
      <c r="I45" s="67">
        <v>291</v>
      </c>
      <c r="J45" s="81" t="s">
        <v>5821</v>
      </c>
      <c r="K45" s="440" t="s">
        <v>5822</v>
      </c>
      <c r="L45" s="441"/>
      <c r="M45" s="353"/>
    </row>
    <row r="46" spans="1:15" s="347" customFormat="1" ht="46.5" customHeight="1">
      <c r="A46" s="337"/>
      <c r="B46" s="67" t="s">
        <v>5829</v>
      </c>
      <c r="C46" s="99" t="s">
        <v>5830</v>
      </c>
      <c r="D46" s="99" t="s">
        <v>5825</v>
      </c>
      <c r="E46" s="67" t="s">
        <v>5831</v>
      </c>
      <c r="F46" s="67" t="s">
        <v>5820</v>
      </c>
      <c r="G46" s="67" t="s">
        <v>5820</v>
      </c>
      <c r="H46" s="67" t="s">
        <v>1138</v>
      </c>
      <c r="I46" s="67">
        <v>323</v>
      </c>
      <c r="J46" s="81" t="s">
        <v>5821</v>
      </c>
      <c r="K46" s="440" t="s">
        <v>71</v>
      </c>
      <c r="L46" s="441"/>
      <c r="M46" s="353"/>
    </row>
    <row r="47" spans="1:15" s="346" customFormat="1" ht="46.5" customHeight="1">
      <c r="A47" s="337"/>
      <c r="B47" s="67" t="s">
        <v>5832</v>
      </c>
      <c r="C47" s="99" t="s">
        <v>5833</v>
      </c>
      <c r="D47" s="99" t="s">
        <v>5825</v>
      </c>
      <c r="E47" s="67" t="s">
        <v>5819</v>
      </c>
      <c r="F47" s="67" t="s">
        <v>5820</v>
      </c>
      <c r="G47" s="67" t="s">
        <v>5820</v>
      </c>
      <c r="H47" s="67" t="s">
        <v>1138</v>
      </c>
      <c r="I47" s="67">
        <v>326</v>
      </c>
      <c r="J47" s="81" t="s">
        <v>5821</v>
      </c>
      <c r="K47" s="440" t="s">
        <v>71</v>
      </c>
      <c r="L47" s="441"/>
      <c r="M47" s="354"/>
    </row>
    <row r="48" spans="1:15" s="346" customFormat="1" ht="46.5" customHeight="1">
      <c r="A48" s="337"/>
      <c r="B48" s="67" t="s">
        <v>5834</v>
      </c>
      <c r="C48" s="99" t="s">
        <v>5835</v>
      </c>
      <c r="D48" s="99" t="s">
        <v>5677</v>
      </c>
      <c r="E48" s="67" t="s">
        <v>5836</v>
      </c>
      <c r="F48" s="67" t="s">
        <v>5820</v>
      </c>
      <c r="G48" s="67" t="s">
        <v>5820</v>
      </c>
      <c r="H48" s="67" t="s">
        <v>1138</v>
      </c>
      <c r="I48" s="67">
        <v>363</v>
      </c>
      <c r="J48" s="81" t="s">
        <v>5821</v>
      </c>
      <c r="K48" s="440" t="s">
        <v>5822</v>
      </c>
      <c r="L48" s="441"/>
      <c r="M48" s="354"/>
      <c r="N48" s="355"/>
    </row>
    <row r="49" spans="1:13" s="346" customFormat="1" ht="46.5" customHeight="1">
      <c r="A49" s="337"/>
      <c r="B49" s="67" t="s">
        <v>5837</v>
      </c>
      <c r="C49" s="99" t="s">
        <v>5838</v>
      </c>
      <c r="D49" s="99" t="s">
        <v>5677</v>
      </c>
      <c r="E49" s="67" t="s">
        <v>5839</v>
      </c>
      <c r="F49" s="67" t="s">
        <v>5820</v>
      </c>
      <c r="G49" s="67" t="s">
        <v>5820</v>
      </c>
      <c r="H49" s="67" t="s">
        <v>1138</v>
      </c>
      <c r="I49" s="67">
        <v>370</v>
      </c>
      <c r="J49" s="81" t="s">
        <v>5821</v>
      </c>
      <c r="K49" s="440" t="s">
        <v>5822</v>
      </c>
      <c r="L49" s="441"/>
      <c r="M49" s="354"/>
    </row>
    <row r="50" spans="1:13" ht="46.5" customHeight="1">
      <c r="B50" s="67" t="s">
        <v>5840</v>
      </c>
      <c r="C50" s="99" t="s">
        <v>5841</v>
      </c>
      <c r="D50" s="99" t="s">
        <v>5677</v>
      </c>
      <c r="E50" s="67" t="s">
        <v>5842</v>
      </c>
      <c r="F50" s="67" t="s">
        <v>5728</v>
      </c>
      <c r="G50" s="67" t="s">
        <v>5710</v>
      </c>
      <c r="H50" s="67" t="s">
        <v>3781</v>
      </c>
      <c r="I50" s="67">
        <v>160</v>
      </c>
      <c r="J50" s="81" t="s">
        <v>5821</v>
      </c>
      <c r="K50" s="440" t="s">
        <v>5822</v>
      </c>
      <c r="L50" s="441"/>
      <c r="M50" s="356"/>
    </row>
    <row r="51" spans="1:13" ht="46.5" customHeight="1">
      <c r="B51" s="67" t="s">
        <v>5843</v>
      </c>
      <c r="C51" s="99" t="s">
        <v>5844</v>
      </c>
      <c r="D51" s="99" t="s">
        <v>5825</v>
      </c>
      <c r="E51" s="67" t="s">
        <v>5845</v>
      </c>
      <c r="F51" s="67" t="s">
        <v>5728</v>
      </c>
      <c r="G51" s="67" t="s">
        <v>5710</v>
      </c>
      <c r="H51" s="67" t="s">
        <v>3781</v>
      </c>
      <c r="I51" s="67">
        <v>207</v>
      </c>
      <c r="J51" s="81" t="s">
        <v>5821</v>
      </c>
      <c r="K51" s="440" t="s">
        <v>71</v>
      </c>
      <c r="L51" s="441"/>
      <c r="M51" s="356"/>
    </row>
    <row r="52" spans="1:13" ht="46.5" customHeight="1">
      <c r="B52" s="67" t="s">
        <v>5846</v>
      </c>
      <c r="C52" s="99" t="s">
        <v>5847</v>
      </c>
      <c r="D52" s="99" t="s">
        <v>5677</v>
      </c>
      <c r="E52" s="67" t="s">
        <v>5761</v>
      </c>
      <c r="F52" s="67" t="s">
        <v>5728</v>
      </c>
      <c r="G52" s="67" t="s">
        <v>5710</v>
      </c>
      <c r="H52" s="67" t="s">
        <v>3781</v>
      </c>
      <c r="I52" s="67">
        <v>213</v>
      </c>
      <c r="J52" s="81" t="s">
        <v>5821</v>
      </c>
      <c r="K52" s="440" t="s">
        <v>5822</v>
      </c>
      <c r="L52" s="441"/>
      <c r="M52" s="356"/>
    </row>
    <row r="53" spans="1:13" ht="46.5" customHeight="1">
      <c r="B53" s="67" t="s">
        <v>5848</v>
      </c>
      <c r="C53" s="99" t="s">
        <v>5849</v>
      </c>
      <c r="D53" s="99" t="s">
        <v>5825</v>
      </c>
      <c r="E53" s="67" t="s">
        <v>5850</v>
      </c>
      <c r="F53" s="67" t="s">
        <v>5728</v>
      </c>
      <c r="G53" s="67" t="s">
        <v>5710</v>
      </c>
      <c r="H53" s="67" t="s">
        <v>3781</v>
      </c>
      <c r="I53" s="67">
        <v>219</v>
      </c>
      <c r="J53" s="81" t="s">
        <v>5821</v>
      </c>
      <c r="K53" s="440" t="s">
        <v>71</v>
      </c>
      <c r="L53" s="441"/>
      <c r="M53" s="356"/>
    </row>
    <row r="54" spans="1:13" ht="46.5" customHeight="1">
      <c r="B54" s="67" t="s">
        <v>5851</v>
      </c>
      <c r="C54" s="99" t="s">
        <v>5852</v>
      </c>
      <c r="D54" s="99" t="s">
        <v>5825</v>
      </c>
      <c r="E54" s="67" t="s">
        <v>5770</v>
      </c>
      <c r="F54" s="67" t="s">
        <v>5728</v>
      </c>
      <c r="G54" s="67" t="s">
        <v>5710</v>
      </c>
      <c r="H54" s="67" t="s">
        <v>3781</v>
      </c>
      <c r="I54" s="67">
        <v>270</v>
      </c>
      <c r="J54" s="81" t="s">
        <v>5821</v>
      </c>
      <c r="K54" s="440" t="s">
        <v>71</v>
      </c>
      <c r="L54" s="441"/>
      <c r="M54" s="356"/>
    </row>
    <row r="55" spans="1:13" ht="46.5" customHeight="1">
      <c r="B55" s="67" t="s">
        <v>5853</v>
      </c>
      <c r="C55" s="99" t="s">
        <v>5854</v>
      </c>
      <c r="D55" s="99" t="s">
        <v>5677</v>
      </c>
      <c r="E55" s="67" t="s">
        <v>5855</v>
      </c>
      <c r="F55" s="67" t="s">
        <v>5728</v>
      </c>
      <c r="G55" s="67" t="s">
        <v>5710</v>
      </c>
      <c r="H55" s="67" t="s">
        <v>3781</v>
      </c>
      <c r="I55" s="67">
        <v>422</v>
      </c>
      <c r="J55" s="81" t="s">
        <v>5821</v>
      </c>
      <c r="K55" s="440" t="s">
        <v>5822</v>
      </c>
      <c r="L55" s="441"/>
      <c r="M55" s="356"/>
    </row>
    <row r="56" spans="1:13" ht="46.5" customHeight="1">
      <c r="B56" s="67" t="s">
        <v>5856</v>
      </c>
      <c r="C56" s="99" t="s">
        <v>5857</v>
      </c>
      <c r="D56" s="99" t="s">
        <v>5677</v>
      </c>
      <c r="E56" s="67" t="s">
        <v>5858</v>
      </c>
      <c r="F56" s="67" t="s">
        <v>5728</v>
      </c>
      <c r="G56" s="67" t="s">
        <v>5734</v>
      </c>
      <c r="H56" s="67" t="s">
        <v>3761</v>
      </c>
      <c r="I56" s="67">
        <v>106</v>
      </c>
      <c r="J56" s="81" t="s">
        <v>5821</v>
      </c>
      <c r="K56" s="440" t="s">
        <v>5822</v>
      </c>
      <c r="L56" s="441"/>
      <c r="M56" s="356"/>
    </row>
    <row r="57" spans="1:13" ht="46.5" customHeight="1">
      <c r="B57" s="67" t="s">
        <v>5859</v>
      </c>
      <c r="C57" s="99" t="s">
        <v>5860</v>
      </c>
      <c r="D57" s="99" t="s">
        <v>5825</v>
      </c>
      <c r="E57" s="67" t="s">
        <v>5738</v>
      </c>
      <c r="F57" s="67" t="s">
        <v>5728</v>
      </c>
      <c r="G57" s="67" t="s">
        <v>5734</v>
      </c>
      <c r="H57" s="67" t="s">
        <v>3761</v>
      </c>
      <c r="I57" s="67">
        <v>148</v>
      </c>
      <c r="J57" s="81" t="s">
        <v>5821</v>
      </c>
      <c r="K57" s="440" t="s">
        <v>71</v>
      </c>
      <c r="L57" s="441"/>
      <c r="M57" s="356"/>
    </row>
    <row r="58" spans="1:13" ht="46.5" customHeight="1">
      <c r="B58" s="67" t="s">
        <v>5861</v>
      </c>
      <c r="C58" s="99" t="s">
        <v>5862</v>
      </c>
      <c r="D58" s="99" t="s">
        <v>5677</v>
      </c>
      <c r="E58" s="67" t="s">
        <v>5742</v>
      </c>
      <c r="F58" s="67" t="s">
        <v>5728</v>
      </c>
      <c r="G58" s="67" t="s">
        <v>5710</v>
      </c>
      <c r="H58" s="67" t="s">
        <v>3761</v>
      </c>
      <c r="I58" s="67">
        <v>153</v>
      </c>
      <c r="J58" s="81" t="s">
        <v>5821</v>
      </c>
      <c r="K58" s="440" t="s">
        <v>5822</v>
      </c>
      <c r="L58" s="441"/>
      <c r="M58" s="356"/>
    </row>
    <row r="59" spans="1:13" ht="46.5" customHeight="1">
      <c r="B59" s="67" t="s">
        <v>5863</v>
      </c>
      <c r="C59" s="99" t="s">
        <v>5864</v>
      </c>
      <c r="D59" s="99" t="s">
        <v>5677</v>
      </c>
      <c r="E59" s="67" t="s">
        <v>5865</v>
      </c>
      <c r="F59" s="67" t="s">
        <v>5728</v>
      </c>
      <c r="G59" s="67" t="s">
        <v>5758</v>
      </c>
      <c r="H59" s="67" t="s">
        <v>5866</v>
      </c>
      <c r="I59" s="67">
        <v>284</v>
      </c>
      <c r="J59" s="81" t="s">
        <v>5821</v>
      </c>
      <c r="K59" s="440" t="s">
        <v>5822</v>
      </c>
      <c r="L59" s="441"/>
      <c r="M59" s="356"/>
    </row>
    <row r="60" spans="1:13" ht="46.5" customHeight="1">
      <c r="B60" s="67" t="s">
        <v>5867</v>
      </c>
      <c r="C60" s="99" t="s">
        <v>5868</v>
      </c>
      <c r="D60" s="99" t="s">
        <v>5677</v>
      </c>
      <c r="E60" s="67" t="s">
        <v>5786</v>
      </c>
      <c r="F60" s="67" t="s">
        <v>5728</v>
      </c>
      <c r="G60" s="67" t="s">
        <v>5739</v>
      </c>
      <c r="H60" s="67" t="s">
        <v>5866</v>
      </c>
      <c r="I60" s="67">
        <v>352</v>
      </c>
      <c r="J60" s="81" t="s">
        <v>5821</v>
      </c>
      <c r="K60" s="440" t="s">
        <v>5822</v>
      </c>
      <c r="L60" s="441"/>
      <c r="M60" s="356"/>
    </row>
    <row r="61" spans="1:13" ht="46.5" customHeight="1">
      <c r="B61" s="67" t="s">
        <v>5869</v>
      </c>
      <c r="C61" s="99" t="s">
        <v>5870</v>
      </c>
      <c r="D61" s="99" t="s">
        <v>5825</v>
      </c>
      <c r="E61" s="67" t="s">
        <v>5789</v>
      </c>
      <c r="F61" s="67" t="s">
        <v>5728</v>
      </c>
      <c r="G61" s="67" t="s">
        <v>5739</v>
      </c>
      <c r="H61" s="67" t="s">
        <v>5866</v>
      </c>
      <c r="I61" s="67">
        <v>408</v>
      </c>
      <c r="J61" s="81" t="s">
        <v>5821</v>
      </c>
      <c r="K61" s="440" t="s">
        <v>71</v>
      </c>
      <c r="L61" s="441"/>
      <c r="M61" s="356"/>
    </row>
    <row r="62" spans="1:13" ht="46.5" customHeight="1">
      <c r="B62" s="67" t="s">
        <v>5871</v>
      </c>
      <c r="C62" s="67" t="s">
        <v>5872</v>
      </c>
      <c r="D62" s="67" t="s">
        <v>5677</v>
      </c>
      <c r="E62" s="67" t="s">
        <v>5761</v>
      </c>
      <c r="F62" s="67" t="s">
        <v>5728</v>
      </c>
      <c r="G62" s="67" t="s">
        <v>5710</v>
      </c>
      <c r="H62" s="67" t="s">
        <v>5873</v>
      </c>
      <c r="I62" s="67">
        <v>213</v>
      </c>
      <c r="J62" s="81" t="s">
        <v>5821</v>
      </c>
      <c r="K62" s="440" t="s">
        <v>5822</v>
      </c>
      <c r="L62" s="441"/>
      <c r="M62" s="356"/>
    </row>
    <row r="63" spans="1:13" ht="46.5" customHeight="1">
      <c r="B63" s="67" t="s">
        <v>5874</v>
      </c>
      <c r="C63" s="67" t="s">
        <v>5875</v>
      </c>
      <c r="D63" s="67" t="s">
        <v>5825</v>
      </c>
      <c r="E63" s="67" t="s">
        <v>5850</v>
      </c>
      <c r="F63" s="67" t="s">
        <v>5728</v>
      </c>
      <c r="G63" s="67" t="s">
        <v>5710</v>
      </c>
      <c r="H63" s="67" t="s">
        <v>5873</v>
      </c>
      <c r="I63" s="67">
        <v>219</v>
      </c>
      <c r="J63" s="81" t="s">
        <v>5821</v>
      </c>
      <c r="K63" s="440" t="s">
        <v>71</v>
      </c>
      <c r="L63" s="441"/>
      <c r="M63" s="356"/>
    </row>
    <row r="64" spans="1:13" ht="46.5" customHeight="1">
      <c r="B64" s="67" t="s">
        <v>5876</v>
      </c>
      <c r="C64" s="99" t="s">
        <v>5877</v>
      </c>
      <c r="D64" s="99" t="s">
        <v>5825</v>
      </c>
      <c r="E64" s="67" t="s">
        <v>5770</v>
      </c>
      <c r="F64" s="67" t="s">
        <v>5728</v>
      </c>
      <c r="G64" s="67" t="s">
        <v>5710</v>
      </c>
      <c r="H64" s="67" t="s">
        <v>5873</v>
      </c>
      <c r="I64" s="67">
        <v>270</v>
      </c>
      <c r="J64" s="81" t="s">
        <v>5821</v>
      </c>
      <c r="K64" s="440" t="s">
        <v>71</v>
      </c>
      <c r="L64" s="441"/>
      <c r="M64" s="356"/>
    </row>
    <row r="65" spans="2:13" ht="46.5" customHeight="1">
      <c r="B65" s="67" t="s">
        <v>5878</v>
      </c>
      <c r="C65" s="67" t="s">
        <v>5879</v>
      </c>
      <c r="D65" s="67" t="s">
        <v>5825</v>
      </c>
      <c r="E65" s="67" t="s">
        <v>5757</v>
      </c>
      <c r="F65" s="67" t="s">
        <v>5728</v>
      </c>
      <c r="G65" s="67" t="s">
        <v>5710</v>
      </c>
      <c r="H65" s="67" t="s">
        <v>5873</v>
      </c>
      <c r="I65" s="67">
        <v>277</v>
      </c>
      <c r="J65" s="81" t="s">
        <v>5821</v>
      </c>
      <c r="K65" s="440" t="s">
        <v>71</v>
      </c>
      <c r="L65" s="441"/>
      <c r="M65" s="356"/>
    </row>
    <row r="66" spans="2:13" ht="46.5" customHeight="1">
      <c r="B66" s="67" t="s">
        <v>5880</v>
      </c>
      <c r="C66" s="99" t="s">
        <v>5881</v>
      </c>
      <c r="D66" s="99" t="s">
        <v>5677</v>
      </c>
      <c r="E66" s="67" t="s">
        <v>5882</v>
      </c>
      <c r="F66" s="67" t="s">
        <v>5820</v>
      </c>
      <c r="G66" s="67" t="s">
        <v>5820</v>
      </c>
      <c r="H66" s="67" t="s">
        <v>5873</v>
      </c>
      <c r="I66" s="67">
        <v>344</v>
      </c>
      <c r="J66" s="81" t="s">
        <v>5821</v>
      </c>
      <c r="K66" s="440" t="s">
        <v>5822</v>
      </c>
      <c r="L66" s="441"/>
      <c r="M66" s="356"/>
    </row>
    <row r="67" spans="2:13" ht="46.5" customHeight="1">
      <c r="B67" s="67" t="s">
        <v>5883</v>
      </c>
      <c r="C67" s="99" t="s">
        <v>5884</v>
      </c>
      <c r="D67" s="99" t="s">
        <v>5677</v>
      </c>
      <c r="E67" s="67" t="s">
        <v>5882</v>
      </c>
      <c r="F67" s="67" t="s">
        <v>5728</v>
      </c>
      <c r="G67" s="67" t="s">
        <v>5710</v>
      </c>
      <c r="H67" s="67" t="s">
        <v>5873</v>
      </c>
      <c r="I67" s="67">
        <v>344</v>
      </c>
      <c r="J67" s="81" t="s">
        <v>5821</v>
      </c>
      <c r="K67" s="440" t="s">
        <v>5822</v>
      </c>
      <c r="L67" s="441"/>
      <c r="M67" s="356"/>
    </row>
  </sheetData>
  <mergeCells count="57">
    <mergeCell ref="K65:L65"/>
    <mergeCell ref="K66:L66"/>
    <mergeCell ref="K67:L67"/>
    <mergeCell ref="K59:L59"/>
    <mergeCell ref="K60:L60"/>
    <mergeCell ref="K61:L61"/>
    <mergeCell ref="K62:L62"/>
    <mergeCell ref="K63:L63"/>
    <mergeCell ref="K64:L64"/>
    <mergeCell ref="K58:L58"/>
    <mergeCell ref="K47:L47"/>
    <mergeCell ref="K48:L48"/>
    <mergeCell ref="K49:L49"/>
    <mergeCell ref="K50:L50"/>
    <mergeCell ref="K51:L51"/>
    <mergeCell ref="K52:L52"/>
    <mergeCell ref="K53:L53"/>
    <mergeCell ref="K54:L54"/>
    <mergeCell ref="K55:L55"/>
    <mergeCell ref="K56:L56"/>
    <mergeCell ref="K57:L57"/>
    <mergeCell ref="K46:L46"/>
    <mergeCell ref="K35:L35"/>
    <mergeCell ref="K36:L36"/>
    <mergeCell ref="K37:L37"/>
    <mergeCell ref="K38:L38"/>
    <mergeCell ref="K39:L39"/>
    <mergeCell ref="K40:L40"/>
    <mergeCell ref="K41:L41"/>
    <mergeCell ref="K42:L42"/>
    <mergeCell ref="K43:L43"/>
    <mergeCell ref="K44:L44"/>
    <mergeCell ref="K45:L45"/>
    <mergeCell ref="K34:L34"/>
    <mergeCell ref="K23:L23"/>
    <mergeCell ref="K24:L24"/>
    <mergeCell ref="K25:L25"/>
    <mergeCell ref="K26:L26"/>
    <mergeCell ref="K27:L27"/>
    <mergeCell ref="K28:L28"/>
    <mergeCell ref="K29:L29"/>
    <mergeCell ref="K30:L30"/>
    <mergeCell ref="K31:L31"/>
    <mergeCell ref="K32:L32"/>
    <mergeCell ref="K33:L33"/>
    <mergeCell ref="K22:L22"/>
    <mergeCell ref="K4:L4"/>
    <mergeCell ref="K12:L12"/>
    <mergeCell ref="K13:L13"/>
    <mergeCell ref="K14:L14"/>
    <mergeCell ref="K15:L15"/>
    <mergeCell ref="K16:L16"/>
    <mergeCell ref="K17:L17"/>
    <mergeCell ref="K18:L18"/>
    <mergeCell ref="K19:L19"/>
    <mergeCell ref="K20:L20"/>
    <mergeCell ref="K21:L21"/>
  </mergeCells>
  <phoneticPr fontId="2" type="noConversion"/>
  <conditionalFormatting sqref="K13:L67">
    <cfRule type="cellIs" dxfId="55" priority="1" operator="equal">
      <formula>"Incomplete"</formula>
    </cfRule>
    <cfRule type="cellIs" dxfId="54" priority="2" operator="equal">
      <formula>"N/A"</formula>
    </cfRule>
    <cfRule type="cellIs" dxfId="53" priority="3" operator="equal">
      <formula>"Pass"</formula>
    </cfRule>
    <cfRule type="cellIs" dxfId="52" priority="4" operator="equal">
      <formula>"Fail"</formula>
    </cfRule>
  </conditionalFormatting>
  <dataValidations count="2">
    <dataValidation type="list" allowBlank="1" showInputMessage="1" showErrorMessage="1" sqref="K4">
      <formula1>"Full,Spot"</formula1>
    </dataValidation>
    <dataValidation type="list" allowBlank="1" showInputMessage="1" showErrorMessage="1" sqref="K13:K67">
      <formula1>"Pass,Fail,N/A,Block,Incomplete"</formula1>
    </dataValidation>
  </dataValidations>
  <hyperlinks>
    <hyperlink ref="N20" r:id="rId1" display="http://bts.nhncorp.com/nhnbts/browse/KO-76"/>
  </hyperlinks>
  <pageMargins left="0.75" right="0.75" top="1" bottom="1" header="0.5" footer="0.5"/>
  <pageSetup paperSize="9" orientation="portrait" r:id="rId2"/>
  <headerFooter alignWithMargins="0"/>
  <drawing r:id="rId3"/>
  <pictur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0"/>
  <sheetViews>
    <sheetView showGridLines="0" topLeftCell="C136" zoomScale="70" zoomScaleNormal="70" workbookViewId="0">
      <selection activeCell="G39" sqref="G39:G40"/>
    </sheetView>
  </sheetViews>
  <sheetFormatPr defaultRowHeight="16.5"/>
  <cols>
    <col min="1" max="1" width="3.875" style="171" customWidth="1"/>
    <col min="2" max="2" width="13.75" style="122" bestFit="1" customWidth="1"/>
    <col min="3" max="3" width="27" style="171" customWidth="1"/>
    <col min="4" max="5" width="18" style="171" customWidth="1"/>
    <col min="6" max="6" width="18.125" style="171" customWidth="1"/>
    <col min="7" max="7" width="43.5" style="171" customWidth="1"/>
    <col min="8" max="8" width="57.625" style="171" customWidth="1"/>
    <col min="9" max="9" width="7.75" style="124" customWidth="1"/>
    <col min="10" max="10" width="7.75" style="122" customWidth="1"/>
    <col min="11" max="11" width="18" style="171" customWidth="1"/>
    <col min="12" max="16384" width="9" style="171"/>
  </cols>
  <sheetData>
    <row r="3" spans="2:11" ht="8.25" customHeight="1"/>
    <row r="4" spans="2:11" ht="17.25" thickBot="1">
      <c r="H4" s="49" t="s">
        <v>5885</v>
      </c>
      <c r="I4" s="432" t="s">
        <v>109</v>
      </c>
      <c r="J4" s="432"/>
    </row>
    <row r="5" spans="2:11" ht="17.25" thickTop="1">
      <c r="H5" s="50" t="s">
        <v>110</v>
      </c>
      <c r="I5" s="51">
        <f>COUNTIF($I$13:$J$2114,"Pass")</f>
        <v>77</v>
      </c>
      <c r="J5" s="52">
        <f>I5/$I$10</f>
        <v>0.46385542168674698</v>
      </c>
    </row>
    <row r="6" spans="2:11">
      <c r="H6" s="53" t="s">
        <v>111</v>
      </c>
      <c r="I6" s="54">
        <f>COUNTIF($I$13:$J$2114,"Fail")</f>
        <v>0</v>
      </c>
      <c r="J6" s="55">
        <f>I6/$I$10</f>
        <v>0</v>
      </c>
    </row>
    <row r="7" spans="2:11">
      <c r="H7" s="53" t="s">
        <v>1178</v>
      </c>
      <c r="I7" s="54">
        <f>COUNTIF($I$13:$J$2114,"N/A")</f>
        <v>0</v>
      </c>
      <c r="J7" s="55">
        <f>I7/$I$10</f>
        <v>0</v>
      </c>
    </row>
    <row r="8" spans="2:11">
      <c r="H8" s="53" t="s">
        <v>113</v>
      </c>
      <c r="I8" s="54">
        <f>COUNTIF($I$13:$J$2114,"Block")</f>
        <v>89</v>
      </c>
      <c r="J8" s="55">
        <f>I8/$I$10</f>
        <v>0.53614457831325302</v>
      </c>
    </row>
    <row r="9" spans="2:11" ht="17.25" thickBot="1">
      <c r="H9" s="56" t="s">
        <v>40</v>
      </c>
      <c r="I9" s="57">
        <f>COUNTIF($I$13:$J$2114,"Incomplete")</f>
        <v>0</v>
      </c>
      <c r="J9" s="58">
        <f>I9/$I$10</f>
        <v>0</v>
      </c>
    </row>
    <row r="10" spans="2:11">
      <c r="H10" s="59" t="s">
        <v>114</v>
      </c>
      <c r="I10" s="60">
        <f>SUM(I5:I9)</f>
        <v>166</v>
      </c>
      <c r="J10" s="52">
        <f>SUM(J5:J9)</f>
        <v>1</v>
      </c>
    </row>
    <row r="11" spans="2:11" ht="12" customHeight="1"/>
    <row r="12" spans="2:11">
      <c r="B12" s="126" t="s">
        <v>115</v>
      </c>
      <c r="C12" s="453" t="s">
        <v>5886</v>
      </c>
      <c r="D12" s="453"/>
      <c r="E12" s="127" t="s">
        <v>642</v>
      </c>
      <c r="F12" s="127" t="s">
        <v>1675</v>
      </c>
      <c r="G12" s="127" t="s">
        <v>1676</v>
      </c>
      <c r="H12" s="127" t="s">
        <v>4896</v>
      </c>
      <c r="I12" s="453" t="s">
        <v>1680</v>
      </c>
      <c r="J12" s="453"/>
      <c r="K12" s="127" t="s">
        <v>1681</v>
      </c>
    </row>
    <row r="13" spans="2:11" ht="33">
      <c r="B13" s="173" t="s">
        <v>5887</v>
      </c>
      <c r="C13" s="130" t="s">
        <v>5888</v>
      </c>
      <c r="D13" s="130" t="s">
        <v>239</v>
      </c>
      <c r="E13" s="130" t="s">
        <v>124</v>
      </c>
      <c r="F13" s="444" t="s">
        <v>5889</v>
      </c>
      <c r="G13" s="444"/>
      <c r="H13" s="321" t="s">
        <v>5890</v>
      </c>
      <c r="I13" s="440" t="s">
        <v>71</v>
      </c>
      <c r="J13" s="441"/>
      <c r="K13" s="313"/>
    </row>
    <row r="14" spans="2:11">
      <c r="B14" s="173" t="s">
        <v>5891</v>
      </c>
      <c r="C14" s="130" t="s">
        <v>5892</v>
      </c>
      <c r="D14" s="130" t="s">
        <v>3222</v>
      </c>
      <c r="E14" s="130" t="s">
        <v>124</v>
      </c>
      <c r="F14" s="444"/>
      <c r="G14" s="444"/>
      <c r="H14" s="313" t="s">
        <v>5893</v>
      </c>
      <c r="I14" s="440" t="s">
        <v>71</v>
      </c>
      <c r="J14" s="441"/>
      <c r="K14" s="313"/>
    </row>
    <row r="15" spans="2:11">
      <c r="B15" s="126" t="s">
        <v>115</v>
      </c>
      <c r="C15" s="453" t="s">
        <v>5894</v>
      </c>
      <c r="D15" s="453"/>
      <c r="E15" s="453"/>
      <c r="F15" s="453"/>
      <c r="G15" s="453"/>
      <c r="H15" s="453"/>
      <c r="I15" s="453"/>
      <c r="J15" s="453"/>
      <c r="K15" s="453"/>
    </row>
    <row r="16" spans="2:11">
      <c r="B16" s="173" t="s">
        <v>5895</v>
      </c>
      <c r="C16" s="444" t="s">
        <v>5896</v>
      </c>
      <c r="D16" s="130" t="s">
        <v>3222</v>
      </c>
      <c r="E16" s="130" t="s">
        <v>124</v>
      </c>
      <c r="F16" s="444" t="s">
        <v>5897</v>
      </c>
      <c r="G16" s="444"/>
      <c r="H16" s="313" t="s">
        <v>5898</v>
      </c>
      <c r="I16" s="440" t="s">
        <v>71</v>
      </c>
      <c r="J16" s="441"/>
      <c r="K16" s="313"/>
    </row>
    <row r="17" spans="2:11" ht="49.5" customHeight="1">
      <c r="B17" s="173" t="s">
        <v>5899</v>
      </c>
      <c r="C17" s="444"/>
      <c r="D17" s="130" t="s">
        <v>5900</v>
      </c>
      <c r="E17" s="130" t="s">
        <v>124</v>
      </c>
      <c r="F17" s="444"/>
      <c r="G17" s="444"/>
      <c r="H17" s="321" t="s">
        <v>5901</v>
      </c>
      <c r="I17" s="440" t="s">
        <v>71</v>
      </c>
      <c r="J17" s="441"/>
      <c r="K17" s="313"/>
    </row>
    <row r="18" spans="2:11">
      <c r="B18" s="173" t="s">
        <v>5902</v>
      </c>
      <c r="C18" s="444" t="s">
        <v>5903</v>
      </c>
      <c r="D18" s="444" t="s">
        <v>5904</v>
      </c>
      <c r="E18" s="130" t="s">
        <v>124</v>
      </c>
      <c r="F18" s="130" t="s">
        <v>5905</v>
      </c>
      <c r="G18" s="130" t="s">
        <v>5906</v>
      </c>
      <c r="H18" s="313" t="s">
        <v>5907</v>
      </c>
      <c r="I18" s="440" t="s">
        <v>71</v>
      </c>
      <c r="J18" s="441"/>
      <c r="K18" s="313"/>
    </row>
    <row r="19" spans="2:11" ht="33">
      <c r="B19" s="173" t="s">
        <v>5908</v>
      </c>
      <c r="C19" s="444"/>
      <c r="D19" s="444"/>
      <c r="E19" s="130" t="s">
        <v>124</v>
      </c>
      <c r="F19" s="444" t="s">
        <v>5909</v>
      </c>
      <c r="G19" s="444" t="s">
        <v>5910</v>
      </c>
      <c r="H19" s="321" t="s">
        <v>5911</v>
      </c>
      <c r="I19" s="440" t="s">
        <v>71</v>
      </c>
      <c r="J19" s="441"/>
      <c r="K19" s="313"/>
    </row>
    <row r="20" spans="2:11" ht="31.5" customHeight="1">
      <c r="B20" s="173" t="s">
        <v>5912</v>
      </c>
      <c r="C20" s="444"/>
      <c r="D20" s="444"/>
      <c r="E20" s="130" t="s">
        <v>124</v>
      </c>
      <c r="F20" s="444"/>
      <c r="G20" s="444"/>
      <c r="H20" s="321" t="s">
        <v>5913</v>
      </c>
      <c r="I20" s="440" t="s">
        <v>71</v>
      </c>
      <c r="J20" s="441"/>
      <c r="K20" s="313"/>
    </row>
    <row r="21" spans="2:11" ht="16.5" customHeight="1">
      <c r="B21" s="173" t="s">
        <v>5914</v>
      </c>
      <c r="C21" s="444"/>
      <c r="D21" s="444" t="s">
        <v>5915</v>
      </c>
      <c r="E21" s="130" t="s">
        <v>124</v>
      </c>
      <c r="F21" s="444" t="s">
        <v>5916</v>
      </c>
      <c r="G21" s="444" t="s">
        <v>5910</v>
      </c>
      <c r="H21" s="321" t="s">
        <v>5917</v>
      </c>
      <c r="I21" s="440" t="s">
        <v>5918</v>
      </c>
      <c r="J21" s="441"/>
      <c r="K21" s="313"/>
    </row>
    <row r="22" spans="2:11" ht="33">
      <c r="B22" s="173" t="s">
        <v>5919</v>
      </c>
      <c r="C22" s="444"/>
      <c r="D22" s="444"/>
      <c r="E22" s="130" t="s">
        <v>124</v>
      </c>
      <c r="F22" s="444"/>
      <c r="G22" s="444"/>
      <c r="H22" s="321" t="s">
        <v>5920</v>
      </c>
      <c r="I22" s="440" t="s">
        <v>5918</v>
      </c>
      <c r="J22" s="441"/>
      <c r="K22" s="313"/>
    </row>
    <row r="23" spans="2:11">
      <c r="B23" s="173" t="s">
        <v>5921</v>
      </c>
      <c r="C23" s="444"/>
      <c r="D23" s="444"/>
      <c r="E23" s="130" t="s">
        <v>124</v>
      </c>
      <c r="F23" s="444" t="s">
        <v>5922</v>
      </c>
      <c r="G23" s="444" t="s">
        <v>5923</v>
      </c>
      <c r="H23" s="321" t="s">
        <v>5924</v>
      </c>
      <c r="I23" s="440" t="s">
        <v>5918</v>
      </c>
      <c r="J23" s="441"/>
      <c r="K23" s="313"/>
    </row>
    <row r="24" spans="2:11">
      <c r="B24" s="173" t="s">
        <v>5925</v>
      </c>
      <c r="C24" s="444"/>
      <c r="D24" s="444"/>
      <c r="E24" s="130" t="s">
        <v>124</v>
      </c>
      <c r="F24" s="444"/>
      <c r="G24" s="444"/>
      <c r="H24" s="321" t="s">
        <v>5926</v>
      </c>
      <c r="I24" s="440" t="s">
        <v>5918</v>
      </c>
      <c r="J24" s="441"/>
      <c r="K24" s="313"/>
    </row>
    <row r="25" spans="2:11">
      <c r="B25" s="173" t="s">
        <v>5927</v>
      </c>
      <c r="C25" s="444"/>
      <c r="D25" s="444"/>
      <c r="E25" s="130" t="s">
        <v>124</v>
      </c>
      <c r="F25" s="444" t="s">
        <v>5928</v>
      </c>
      <c r="G25" s="444" t="s">
        <v>5910</v>
      </c>
      <c r="H25" s="357" t="s">
        <v>5929</v>
      </c>
      <c r="I25" s="440" t="s">
        <v>5918</v>
      </c>
      <c r="J25" s="441"/>
      <c r="K25" s="313"/>
    </row>
    <row r="26" spans="2:11">
      <c r="B26" s="173" t="s">
        <v>5930</v>
      </c>
      <c r="C26" s="444"/>
      <c r="D26" s="444"/>
      <c r="E26" s="130" t="s">
        <v>124</v>
      </c>
      <c r="F26" s="444"/>
      <c r="G26" s="444"/>
      <c r="H26" s="321" t="s">
        <v>5931</v>
      </c>
      <c r="I26" s="440" t="s">
        <v>5918</v>
      </c>
      <c r="J26" s="441"/>
      <c r="K26" s="313"/>
    </row>
    <row r="27" spans="2:11">
      <c r="B27" s="173" t="s">
        <v>5932</v>
      </c>
      <c r="C27" s="444"/>
      <c r="D27" s="444" t="s">
        <v>5933</v>
      </c>
      <c r="E27" s="130" t="s">
        <v>124</v>
      </c>
      <c r="F27" s="444" t="s">
        <v>5934</v>
      </c>
      <c r="G27" s="444" t="s">
        <v>5935</v>
      </c>
      <c r="H27" s="357" t="s">
        <v>5936</v>
      </c>
      <c r="I27" s="440" t="s">
        <v>5918</v>
      </c>
      <c r="J27" s="441"/>
      <c r="K27" s="313"/>
    </row>
    <row r="28" spans="2:11">
      <c r="B28" s="173" t="s">
        <v>5937</v>
      </c>
      <c r="C28" s="444"/>
      <c r="D28" s="444"/>
      <c r="E28" s="130" t="s">
        <v>124</v>
      </c>
      <c r="F28" s="444"/>
      <c r="G28" s="444"/>
      <c r="H28" s="321" t="s">
        <v>5938</v>
      </c>
      <c r="I28" s="440" t="s">
        <v>5918</v>
      </c>
      <c r="J28" s="441"/>
      <c r="K28" s="313"/>
    </row>
    <row r="29" spans="2:11">
      <c r="B29" s="173" t="s">
        <v>5939</v>
      </c>
      <c r="C29" s="444"/>
      <c r="D29" s="444"/>
      <c r="E29" s="130" t="s">
        <v>124</v>
      </c>
      <c r="F29" s="444"/>
      <c r="G29" s="444"/>
      <c r="H29" s="321" t="s">
        <v>5940</v>
      </c>
      <c r="I29" s="440" t="s">
        <v>5918</v>
      </c>
      <c r="J29" s="441"/>
      <c r="K29" s="313"/>
    </row>
    <row r="30" spans="2:11" ht="16.5" customHeight="1">
      <c r="B30" s="173" t="s">
        <v>5941</v>
      </c>
      <c r="C30" s="444"/>
      <c r="D30" s="444"/>
      <c r="E30" s="130" t="s">
        <v>124</v>
      </c>
      <c r="F30" s="462" t="s">
        <v>5942</v>
      </c>
      <c r="G30" s="444" t="s">
        <v>5935</v>
      </c>
      <c r="H30" s="357" t="s">
        <v>5943</v>
      </c>
      <c r="I30" s="440" t="s">
        <v>5918</v>
      </c>
      <c r="J30" s="441"/>
      <c r="K30" s="313"/>
    </row>
    <row r="31" spans="2:11">
      <c r="B31" s="173" t="s">
        <v>5944</v>
      </c>
      <c r="C31" s="444"/>
      <c r="D31" s="444"/>
      <c r="E31" s="130" t="s">
        <v>124</v>
      </c>
      <c r="F31" s="462"/>
      <c r="G31" s="444"/>
      <c r="H31" s="321" t="s">
        <v>5945</v>
      </c>
      <c r="I31" s="440" t="s">
        <v>5918</v>
      </c>
      <c r="J31" s="441"/>
      <c r="K31" s="313"/>
    </row>
    <row r="32" spans="2:11">
      <c r="B32" s="173" t="s">
        <v>5946</v>
      </c>
      <c r="C32" s="444"/>
      <c r="D32" s="444"/>
      <c r="E32" s="130" t="s">
        <v>124</v>
      </c>
      <c r="F32" s="462"/>
      <c r="G32" s="444"/>
      <c r="H32" s="321" t="s">
        <v>5947</v>
      </c>
      <c r="I32" s="440" t="s">
        <v>5918</v>
      </c>
      <c r="J32" s="441"/>
      <c r="K32" s="313"/>
    </row>
    <row r="33" spans="2:11">
      <c r="B33" s="173" t="s">
        <v>5948</v>
      </c>
      <c r="C33" s="444"/>
      <c r="D33" s="444" t="s">
        <v>5949</v>
      </c>
      <c r="E33" s="130" t="s">
        <v>124</v>
      </c>
      <c r="F33" s="444" t="s">
        <v>5950</v>
      </c>
      <c r="G33" s="444" t="s">
        <v>5910</v>
      </c>
      <c r="H33" s="321" t="s">
        <v>5951</v>
      </c>
      <c r="I33" s="440" t="s">
        <v>5918</v>
      </c>
      <c r="J33" s="441"/>
      <c r="K33" s="313"/>
    </row>
    <row r="34" spans="2:11">
      <c r="B34" s="173" t="s">
        <v>5952</v>
      </c>
      <c r="C34" s="444"/>
      <c r="D34" s="444"/>
      <c r="E34" s="130" t="s">
        <v>124</v>
      </c>
      <c r="F34" s="444"/>
      <c r="G34" s="444"/>
      <c r="H34" s="321" t="s">
        <v>5953</v>
      </c>
      <c r="I34" s="440" t="s">
        <v>5918</v>
      </c>
      <c r="J34" s="441"/>
      <c r="K34" s="313"/>
    </row>
    <row r="35" spans="2:11">
      <c r="B35" s="173" t="s">
        <v>5954</v>
      </c>
      <c r="C35" s="444"/>
      <c r="D35" s="444"/>
      <c r="E35" s="130" t="s">
        <v>124</v>
      </c>
      <c r="F35" s="444" t="s">
        <v>5955</v>
      </c>
      <c r="G35" s="444" t="s">
        <v>5910</v>
      </c>
      <c r="H35" s="357" t="s">
        <v>5956</v>
      </c>
      <c r="I35" s="440" t="s">
        <v>5918</v>
      </c>
      <c r="J35" s="441"/>
      <c r="K35" s="313"/>
    </row>
    <row r="36" spans="2:11">
      <c r="B36" s="173" t="s">
        <v>5957</v>
      </c>
      <c r="C36" s="444"/>
      <c r="D36" s="444"/>
      <c r="E36" s="130" t="s">
        <v>124</v>
      </c>
      <c r="F36" s="444"/>
      <c r="G36" s="444"/>
      <c r="H36" s="321" t="s">
        <v>5958</v>
      </c>
      <c r="I36" s="440" t="s">
        <v>5918</v>
      </c>
      <c r="J36" s="441"/>
      <c r="K36" s="313"/>
    </row>
    <row r="37" spans="2:11">
      <c r="B37" s="173" t="s">
        <v>5959</v>
      </c>
      <c r="C37" s="444"/>
      <c r="D37" s="444" t="s">
        <v>5960</v>
      </c>
      <c r="E37" s="130" t="s">
        <v>124</v>
      </c>
      <c r="F37" s="444" t="s">
        <v>5961</v>
      </c>
      <c r="G37" s="444" t="s">
        <v>5910</v>
      </c>
      <c r="H37" s="357" t="s">
        <v>5962</v>
      </c>
      <c r="I37" s="440" t="s">
        <v>132</v>
      </c>
      <c r="J37" s="441"/>
      <c r="K37" s="313"/>
    </row>
    <row r="38" spans="2:11" ht="33">
      <c r="B38" s="173" t="s">
        <v>5963</v>
      </c>
      <c r="C38" s="444"/>
      <c r="D38" s="444"/>
      <c r="E38" s="130" t="s">
        <v>124</v>
      </c>
      <c r="F38" s="444"/>
      <c r="G38" s="444"/>
      <c r="H38" s="321" t="s">
        <v>5964</v>
      </c>
      <c r="I38" s="440" t="s">
        <v>132</v>
      </c>
      <c r="J38" s="441"/>
      <c r="K38" s="313"/>
    </row>
    <row r="39" spans="2:11" ht="18.75" customHeight="1">
      <c r="B39" s="173" t="s">
        <v>5965</v>
      </c>
      <c r="C39" s="444"/>
      <c r="D39" s="444"/>
      <c r="E39" s="130" t="s">
        <v>124</v>
      </c>
      <c r="F39" s="444" t="s">
        <v>5966</v>
      </c>
      <c r="G39" s="444" t="s">
        <v>5910</v>
      </c>
      <c r="H39" s="357" t="s">
        <v>5967</v>
      </c>
      <c r="I39" s="440" t="s">
        <v>132</v>
      </c>
      <c r="J39" s="441"/>
      <c r="K39" s="313"/>
    </row>
    <row r="40" spans="2:11" ht="36" customHeight="1">
      <c r="B40" s="173" t="s">
        <v>5968</v>
      </c>
      <c r="C40" s="444"/>
      <c r="D40" s="444"/>
      <c r="E40" s="130" t="s">
        <v>124</v>
      </c>
      <c r="F40" s="444"/>
      <c r="G40" s="444"/>
      <c r="H40" s="321" t="s">
        <v>5969</v>
      </c>
      <c r="I40" s="440" t="s">
        <v>132</v>
      </c>
      <c r="J40" s="441"/>
      <c r="K40" s="313"/>
    </row>
    <row r="41" spans="2:11" ht="36" customHeight="1">
      <c r="B41" s="173" t="s">
        <v>5970</v>
      </c>
      <c r="C41" s="444"/>
      <c r="D41" s="130"/>
      <c r="E41" s="130"/>
      <c r="F41" s="130" t="s">
        <v>5971</v>
      </c>
      <c r="G41" s="67" t="s">
        <v>5910</v>
      </c>
      <c r="H41" s="321" t="s">
        <v>5972</v>
      </c>
      <c r="I41" s="133" t="s">
        <v>132</v>
      </c>
      <c r="J41" s="94"/>
      <c r="K41" s="313"/>
    </row>
    <row r="42" spans="2:11" ht="36" customHeight="1">
      <c r="B42" s="173" t="s">
        <v>5973</v>
      </c>
      <c r="C42" s="444"/>
      <c r="D42" s="130"/>
      <c r="E42" s="130"/>
      <c r="F42" s="130"/>
      <c r="G42" s="67"/>
      <c r="H42" s="321" t="s">
        <v>5974</v>
      </c>
      <c r="I42" s="133" t="s">
        <v>132</v>
      </c>
      <c r="J42" s="94"/>
      <c r="K42" s="313"/>
    </row>
    <row r="43" spans="2:11" ht="171" customHeight="1">
      <c r="B43" s="173" t="s">
        <v>5975</v>
      </c>
      <c r="C43" s="444"/>
      <c r="D43" s="130" t="s">
        <v>5976</v>
      </c>
      <c r="E43" s="130" t="s">
        <v>124</v>
      </c>
      <c r="F43" s="130" t="s">
        <v>5977</v>
      </c>
      <c r="G43" s="130"/>
      <c r="H43" s="321" t="s">
        <v>5978</v>
      </c>
      <c r="I43" s="440" t="s">
        <v>71</v>
      </c>
      <c r="J43" s="441"/>
      <c r="K43" s="313"/>
    </row>
    <row r="44" spans="2:11">
      <c r="B44" s="173" t="s">
        <v>5979</v>
      </c>
      <c r="C44" s="444" t="s">
        <v>5980</v>
      </c>
      <c r="D44" s="444" t="s">
        <v>5981</v>
      </c>
      <c r="E44" s="130" t="s">
        <v>124</v>
      </c>
      <c r="F44" s="445" t="s">
        <v>5982</v>
      </c>
      <c r="G44" s="129" t="s">
        <v>5983</v>
      </c>
      <c r="H44" s="236" t="s">
        <v>5984</v>
      </c>
      <c r="I44" s="440" t="s">
        <v>132</v>
      </c>
      <c r="J44" s="441"/>
      <c r="K44" s="313"/>
    </row>
    <row r="45" spans="2:11">
      <c r="B45" s="173" t="s">
        <v>5985</v>
      </c>
      <c r="C45" s="444"/>
      <c r="D45" s="444"/>
      <c r="E45" s="130" t="s">
        <v>124</v>
      </c>
      <c r="F45" s="445"/>
      <c r="G45" s="129" t="s">
        <v>5986</v>
      </c>
      <c r="H45" s="236" t="s">
        <v>5987</v>
      </c>
      <c r="I45" s="440" t="s">
        <v>132</v>
      </c>
      <c r="J45" s="441"/>
      <c r="K45" s="313"/>
    </row>
    <row r="46" spans="2:11" ht="33">
      <c r="B46" s="173" t="s">
        <v>5988</v>
      </c>
      <c r="C46" s="444"/>
      <c r="D46" s="444"/>
      <c r="E46" s="130" t="s">
        <v>124</v>
      </c>
      <c r="F46" s="444" t="s">
        <v>5989</v>
      </c>
      <c r="G46" s="129" t="s">
        <v>5990</v>
      </c>
      <c r="H46" s="236" t="s">
        <v>5991</v>
      </c>
      <c r="I46" s="440" t="s">
        <v>132</v>
      </c>
      <c r="J46" s="441"/>
      <c r="K46" s="313"/>
    </row>
    <row r="47" spans="2:11">
      <c r="B47" s="173" t="s">
        <v>5992</v>
      </c>
      <c r="C47" s="444"/>
      <c r="D47" s="444"/>
      <c r="E47" s="130" t="s">
        <v>124</v>
      </c>
      <c r="F47" s="444"/>
      <c r="G47" s="129" t="s">
        <v>5993</v>
      </c>
      <c r="H47" s="236" t="s">
        <v>5994</v>
      </c>
      <c r="I47" s="440" t="s">
        <v>132</v>
      </c>
      <c r="J47" s="441"/>
      <c r="K47" s="313"/>
    </row>
    <row r="48" spans="2:11">
      <c r="B48" s="173" t="s">
        <v>5995</v>
      </c>
      <c r="C48" s="444"/>
      <c r="D48" s="444"/>
      <c r="E48" s="130" t="s">
        <v>124</v>
      </c>
      <c r="F48" s="444"/>
      <c r="G48" s="129" t="s">
        <v>5996</v>
      </c>
      <c r="H48" s="236" t="s">
        <v>5994</v>
      </c>
      <c r="I48" s="440" t="s">
        <v>132</v>
      </c>
      <c r="J48" s="441"/>
      <c r="K48" s="313"/>
    </row>
    <row r="49" spans="2:11">
      <c r="B49" s="173" t="s">
        <v>5997</v>
      </c>
      <c r="C49" s="444"/>
      <c r="D49" s="444"/>
      <c r="E49" s="130" t="s">
        <v>124</v>
      </c>
      <c r="F49" s="444"/>
      <c r="G49" s="129" t="s">
        <v>5998</v>
      </c>
      <c r="H49" s="236" t="s">
        <v>5994</v>
      </c>
      <c r="I49" s="440" t="s">
        <v>132</v>
      </c>
      <c r="J49" s="441"/>
      <c r="K49" s="313"/>
    </row>
    <row r="50" spans="2:11">
      <c r="B50" s="173" t="s">
        <v>5999</v>
      </c>
      <c r="C50" s="444"/>
      <c r="D50" s="444"/>
      <c r="E50" s="130" t="s">
        <v>124</v>
      </c>
      <c r="F50" s="444"/>
      <c r="G50" s="129" t="s">
        <v>6000</v>
      </c>
      <c r="H50" s="236" t="s">
        <v>5994</v>
      </c>
      <c r="I50" s="440" t="s">
        <v>132</v>
      </c>
      <c r="J50" s="441"/>
      <c r="K50" s="313"/>
    </row>
    <row r="51" spans="2:11">
      <c r="B51" s="173" t="s">
        <v>6001</v>
      </c>
      <c r="C51" s="444"/>
      <c r="D51" s="444"/>
      <c r="E51" s="130" t="s">
        <v>109</v>
      </c>
      <c r="F51" s="444"/>
      <c r="G51" s="129" t="s">
        <v>6002</v>
      </c>
      <c r="H51" s="236" t="s">
        <v>5994</v>
      </c>
      <c r="I51" s="440" t="s">
        <v>132</v>
      </c>
      <c r="J51" s="441"/>
      <c r="K51" s="313"/>
    </row>
    <row r="52" spans="2:11">
      <c r="B52" s="173" t="s">
        <v>6003</v>
      </c>
      <c r="C52" s="444"/>
      <c r="D52" s="444"/>
      <c r="E52" s="130" t="s">
        <v>109</v>
      </c>
      <c r="F52" s="444"/>
      <c r="G52" s="129" t="s">
        <v>6004</v>
      </c>
      <c r="H52" s="236" t="s">
        <v>5994</v>
      </c>
      <c r="I52" s="440" t="s">
        <v>132</v>
      </c>
      <c r="J52" s="441"/>
      <c r="K52" s="313"/>
    </row>
    <row r="53" spans="2:11">
      <c r="B53" s="173" t="s">
        <v>6005</v>
      </c>
      <c r="C53" s="444"/>
      <c r="D53" s="444"/>
      <c r="E53" s="130" t="s">
        <v>109</v>
      </c>
      <c r="F53" s="444"/>
      <c r="G53" s="130" t="s">
        <v>6006</v>
      </c>
      <c r="H53" s="236" t="s">
        <v>5994</v>
      </c>
      <c r="I53" s="440" t="s">
        <v>132</v>
      </c>
      <c r="J53" s="441"/>
      <c r="K53" s="313"/>
    </row>
    <row r="54" spans="2:11">
      <c r="B54" s="173" t="s">
        <v>6007</v>
      </c>
      <c r="C54" s="444"/>
      <c r="D54" s="444"/>
      <c r="E54" s="130" t="s">
        <v>109</v>
      </c>
      <c r="F54" s="444"/>
      <c r="G54" s="130" t="s">
        <v>6008</v>
      </c>
      <c r="H54" s="236" t="s">
        <v>5994</v>
      </c>
      <c r="I54" s="440" t="s">
        <v>132</v>
      </c>
      <c r="J54" s="441"/>
      <c r="K54" s="313"/>
    </row>
    <row r="55" spans="2:11">
      <c r="B55" s="173" t="s">
        <v>6009</v>
      </c>
      <c r="C55" s="444"/>
      <c r="D55" s="444"/>
      <c r="E55" s="130" t="s">
        <v>109</v>
      </c>
      <c r="F55" s="444"/>
      <c r="G55" s="130" t="s">
        <v>6010</v>
      </c>
      <c r="H55" s="236" t="s">
        <v>6011</v>
      </c>
      <c r="I55" s="440" t="s">
        <v>132</v>
      </c>
      <c r="J55" s="441"/>
      <c r="K55" s="313"/>
    </row>
    <row r="56" spans="2:11">
      <c r="B56" s="173" t="s">
        <v>6012</v>
      </c>
      <c r="C56" s="444"/>
      <c r="D56" s="444"/>
      <c r="E56" s="130" t="s">
        <v>109</v>
      </c>
      <c r="F56" s="444"/>
      <c r="G56" s="130" t="s">
        <v>6013</v>
      </c>
      <c r="H56" s="236" t="s">
        <v>6011</v>
      </c>
      <c r="I56" s="440" t="s">
        <v>132</v>
      </c>
      <c r="J56" s="441"/>
      <c r="K56" s="313"/>
    </row>
    <row r="57" spans="2:11">
      <c r="B57" s="173" t="s">
        <v>6014</v>
      </c>
      <c r="C57" s="444"/>
      <c r="D57" s="444"/>
      <c r="E57" s="130" t="s">
        <v>109</v>
      </c>
      <c r="F57" s="444"/>
      <c r="G57" s="130" t="s">
        <v>6015</v>
      </c>
      <c r="H57" s="236" t="s">
        <v>6016</v>
      </c>
      <c r="I57" s="440" t="s">
        <v>132</v>
      </c>
      <c r="J57" s="441"/>
      <c r="K57" s="313"/>
    </row>
    <row r="58" spans="2:11">
      <c r="B58" s="173" t="s">
        <v>6017</v>
      </c>
      <c r="C58" s="444"/>
      <c r="D58" s="444"/>
      <c r="E58" s="130" t="s">
        <v>109</v>
      </c>
      <c r="F58" s="444"/>
      <c r="G58" s="130" t="s">
        <v>6018</v>
      </c>
      <c r="H58" s="236" t="s">
        <v>6019</v>
      </c>
      <c r="I58" s="440" t="s">
        <v>132</v>
      </c>
      <c r="J58" s="441"/>
      <c r="K58" s="313"/>
    </row>
    <row r="59" spans="2:11">
      <c r="B59" s="173" t="s">
        <v>6020</v>
      </c>
      <c r="C59" s="444"/>
      <c r="D59" s="444"/>
      <c r="E59" s="130" t="s">
        <v>124</v>
      </c>
      <c r="F59" s="444" t="s">
        <v>6021</v>
      </c>
      <c r="G59" s="444" t="s">
        <v>6022</v>
      </c>
      <c r="H59" s="236" t="s">
        <v>6023</v>
      </c>
      <c r="I59" s="440" t="s">
        <v>132</v>
      </c>
      <c r="J59" s="441"/>
      <c r="K59" s="313"/>
    </row>
    <row r="60" spans="2:11">
      <c r="B60" s="173" t="s">
        <v>6024</v>
      </c>
      <c r="C60" s="444"/>
      <c r="D60" s="444"/>
      <c r="E60" s="130" t="s">
        <v>109</v>
      </c>
      <c r="F60" s="444"/>
      <c r="G60" s="444"/>
      <c r="H60" s="236" t="s">
        <v>6025</v>
      </c>
      <c r="I60" s="440" t="s">
        <v>132</v>
      </c>
      <c r="J60" s="441"/>
      <c r="K60" s="313"/>
    </row>
    <row r="61" spans="2:11">
      <c r="B61" s="173" t="s">
        <v>6026</v>
      </c>
      <c r="C61" s="444"/>
      <c r="D61" s="444" t="s">
        <v>6027</v>
      </c>
      <c r="E61" s="130" t="s">
        <v>124</v>
      </c>
      <c r="F61" s="444" t="s">
        <v>6028</v>
      </c>
      <c r="G61" s="444" t="s">
        <v>5910</v>
      </c>
      <c r="H61" s="321" t="s">
        <v>6029</v>
      </c>
      <c r="I61" s="440" t="s">
        <v>132</v>
      </c>
      <c r="J61" s="441"/>
      <c r="K61" s="313"/>
    </row>
    <row r="62" spans="2:11">
      <c r="B62" s="173" t="s">
        <v>6030</v>
      </c>
      <c r="C62" s="444"/>
      <c r="D62" s="444"/>
      <c r="E62" s="130" t="s">
        <v>124</v>
      </c>
      <c r="F62" s="444"/>
      <c r="G62" s="444"/>
      <c r="H62" s="321" t="s">
        <v>6031</v>
      </c>
      <c r="I62" s="440" t="s">
        <v>132</v>
      </c>
      <c r="J62" s="441"/>
      <c r="K62" s="313"/>
    </row>
    <row r="63" spans="2:11">
      <c r="B63" s="173" t="s">
        <v>6032</v>
      </c>
      <c r="C63" s="444"/>
      <c r="D63" s="444"/>
      <c r="E63" s="130" t="s">
        <v>124</v>
      </c>
      <c r="F63" s="444" t="s">
        <v>6033</v>
      </c>
      <c r="G63" s="444" t="s">
        <v>5910</v>
      </c>
      <c r="H63" s="321" t="s">
        <v>6034</v>
      </c>
      <c r="I63" s="440" t="s">
        <v>132</v>
      </c>
      <c r="J63" s="441"/>
      <c r="K63" s="313"/>
    </row>
    <row r="64" spans="2:11">
      <c r="B64" s="173" t="s">
        <v>6035</v>
      </c>
      <c r="C64" s="444"/>
      <c r="D64" s="444"/>
      <c r="E64" s="130" t="s">
        <v>124</v>
      </c>
      <c r="F64" s="444"/>
      <c r="G64" s="444"/>
      <c r="H64" s="321" t="s">
        <v>6036</v>
      </c>
      <c r="I64" s="440" t="s">
        <v>132</v>
      </c>
      <c r="J64" s="441"/>
      <c r="K64" s="313"/>
    </row>
    <row r="65" spans="2:11">
      <c r="B65" s="173" t="s">
        <v>6037</v>
      </c>
      <c r="C65" s="444"/>
      <c r="D65" s="444"/>
      <c r="E65" s="130" t="s">
        <v>124</v>
      </c>
      <c r="F65" s="444" t="s">
        <v>6038</v>
      </c>
      <c r="G65" s="444" t="s">
        <v>5935</v>
      </c>
      <c r="H65" s="321" t="s">
        <v>6039</v>
      </c>
      <c r="I65" s="440" t="s">
        <v>132</v>
      </c>
      <c r="J65" s="441"/>
      <c r="K65" s="313"/>
    </row>
    <row r="66" spans="2:11">
      <c r="B66" s="173" t="s">
        <v>6040</v>
      </c>
      <c r="C66" s="444"/>
      <c r="D66" s="444"/>
      <c r="E66" s="130" t="s">
        <v>109</v>
      </c>
      <c r="F66" s="444"/>
      <c r="G66" s="444"/>
      <c r="H66" s="321" t="s">
        <v>6041</v>
      </c>
      <c r="I66" s="440" t="s">
        <v>132</v>
      </c>
      <c r="J66" s="441"/>
      <c r="K66" s="313"/>
    </row>
    <row r="67" spans="2:11">
      <c r="B67" s="173" t="s">
        <v>6042</v>
      </c>
      <c r="C67" s="444"/>
      <c r="D67" s="444"/>
      <c r="E67" s="130" t="s">
        <v>124</v>
      </c>
      <c r="F67" s="444"/>
      <c r="G67" s="444"/>
      <c r="H67" s="321" t="s">
        <v>6043</v>
      </c>
      <c r="I67" s="440" t="s">
        <v>132</v>
      </c>
      <c r="J67" s="441"/>
      <c r="K67" s="313"/>
    </row>
    <row r="68" spans="2:11">
      <c r="B68" s="173" t="s">
        <v>6044</v>
      </c>
      <c r="C68" s="444"/>
      <c r="D68" s="444"/>
      <c r="E68" s="130" t="s">
        <v>124</v>
      </c>
      <c r="F68" s="444" t="s">
        <v>6045</v>
      </c>
      <c r="G68" s="444" t="s">
        <v>5935</v>
      </c>
      <c r="H68" s="321" t="s">
        <v>6046</v>
      </c>
      <c r="I68" s="440" t="s">
        <v>132</v>
      </c>
      <c r="J68" s="441"/>
      <c r="K68" s="313"/>
    </row>
    <row r="69" spans="2:11">
      <c r="B69" s="173" t="s">
        <v>6047</v>
      </c>
      <c r="C69" s="444"/>
      <c r="D69" s="444"/>
      <c r="E69" s="130" t="s">
        <v>109</v>
      </c>
      <c r="F69" s="444"/>
      <c r="G69" s="444"/>
      <c r="H69" s="321" t="s">
        <v>6048</v>
      </c>
      <c r="I69" s="440" t="s">
        <v>132</v>
      </c>
      <c r="J69" s="441"/>
      <c r="K69" s="313"/>
    </row>
    <row r="70" spans="2:11">
      <c r="B70" s="173" t="s">
        <v>6049</v>
      </c>
      <c r="C70" s="444"/>
      <c r="D70" s="444"/>
      <c r="E70" s="130" t="s">
        <v>124</v>
      </c>
      <c r="F70" s="444"/>
      <c r="G70" s="444"/>
      <c r="H70" s="321" t="s">
        <v>6050</v>
      </c>
      <c r="I70" s="440" t="s">
        <v>132</v>
      </c>
      <c r="J70" s="441"/>
      <c r="K70" s="313"/>
    </row>
    <row r="71" spans="2:11" ht="16.5" customHeight="1">
      <c r="B71" s="173" t="s">
        <v>6051</v>
      </c>
      <c r="C71" s="444"/>
      <c r="D71" s="444"/>
      <c r="E71" s="130" t="s">
        <v>124</v>
      </c>
      <c r="F71" s="462" t="s">
        <v>6052</v>
      </c>
      <c r="G71" s="444" t="s">
        <v>5935</v>
      </c>
      <c r="H71" s="321" t="s">
        <v>6053</v>
      </c>
      <c r="I71" s="440" t="s">
        <v>132</v>
      </c>
      <c r="J71" s="441"/>
      <c r="K71" s="313"/>
    </row>
    <row r="72" spans="2:11">
      <c r="B72" s="173" t="s">
        <v>6054</v>
      </c>
      <c r="C72" s="444"/>
      <c r="D72" s="444"/>
      <c r="E72" s="130" t="s">
        <v>109</v>
      </c>
      <c r="F72" s="462"/>
      <c r="G72" s="444"/>
      <c r="H72" s="321" t="s">
        <v>6055</v>
      </c>
      <c r="I72" s="440" t="s">
        <v>132</v>
      </c>
      <c r="J72" s="441"/>
      <c r="K72" s="313"/>
    </row>
    <row r="73" spans="2:11">
      <c r="B73" s="173" t="s">
        <v>6056</v>
      </c>
      <c r="C73" s="444"/>
      <c r="D73" s="444"/>
      <c r="E73" s="130" t="s">
        <v>124</v>
      </c>
      <c r="F73" s="462"/>
      <c r="G73" s="444"/>
      <c r="H73" s="321" t="s">
        <v>6057</v>
      </c>
      <c r="I73" s="440" t="s">
        <v>132</v>
      </c>
      <c r="J73" s="441"/>
      <c r="K73" s="313"/>
    </row>
    <row r="74" spans="2:11">
      <c r="B74" s="173" t="s">
        <v>6058</v>
      </c>
      <c r="C74" s="444"/>
      <c r="D74" s="444"/>
      <c r="E74" s="130" t="s">
        <v>124</v>
      </c>
      <c r="F74" s="444" t="s">
        <v>6059</v>
      </c>
      <c r="G74" s="444" t="s">
        <v>5935</v>
      </c>
      <c r="H74" s="321" t="s">
        <v>6060</v>
      </c>
      <c r="I74" s="440" t="s">
        <v>132</v>
      </c>
      <c r="J74" s="441"/>
      <c r="K74" s="313"/>
    </row>
    <row r="75" spans="2:11">
      <c r="B75" s="173" t="s">
        <v>6061</v>
      </c>
      <c r="C75" s="444"/>
      <c r="D75" s="444"/>
      <c r="E75" s="130" t="s">
        <v>109</v>
      </c>
      <c r="F75" s="444"/>
      <c r="G75" s="444"/>
      <c r="H75" s="321" t="s">
        <v>6062</v>
      </c>
      <c r="I75" s="440" t="s">
        <v>132</v>
      </c>
      <c r="J75" s="441"/>
      <c r="K75" s="313"/>
    </row>
    <row r="76" spans="2:11">
      <c r="B76" s="173" t="s">
        <v>6063</v>
      </c>
      <c r="C76" s="444"/>
      <c r="D76" s="444"/>
      <c r="E76" s="130" t="s">
        <v>124</v>
      </c>
      <c r="F76" s="444"/>
      <c r="G76" s="444"/>
      <c r="H76" s="321" t="s">
        <v>6064</v>
      </c>
      <c r="I76" s="440" t="s">
        <v>132</v>
      </c>
      <c r="J76" s="441"/>
      <c r="K76" s="313"/>
    </row>
    <row r="77" spans="2:11" ht="70.5" customHeight="1">
      <c r="B77" s="173" t="s">
        <v>6065</v>
      </c>
      <c r="C77" s="444"/>
      <c r="D77" s="130" t="s">
        <v>5976</v>
      </c>
      <c r="E77" s="130" t="s">
        <v>124</v>
      </c>
      <c r="F77" s="130" t="s">
        <v>5977</v>
      </c>
      <c r="G77" s="130"/>
      <c r="H77" s="321" t="s">
        <v>6066</v>
      </c>
      <c r="I77" s="440" t="s">
        <v>132</v>
      </c>
      <c r="J77" s="441"/>
      <c r="K77" s="313"/>
    </row>
    <row r="78" spans="2:11">
      <c r="B78" s="173" t="s">
        <v>6067</v>
      </c>
      <c r="C78" s="444" t="s">
        <v>6068</v>
      </c>
      <c r="D78" s="444" t="s">
        <v>6069</v>
      </c>
      <c r="E78" s="130" t="s">
        <v>124</v>
      </c>
      <c r="F78" s="444" t="s">
        <v>6070</v>
      </c>
      <c r="G78" s="462" t="s">
        <v>6022</v>
      </c>
      <c r="H78" s="321" t="s">
        <v>6071</v>
      </c>
      <c r="I78" s="440" t="s">
        <v>132</v>
      </c>
      <c r="J78" s="441"/>
      <c r="K78" s="313"/>
    </row>
    <row r="79" spans="2:11">
      <c r="B79" s="173" t="s">
        <v>6072</v>
      </c>
      <c r="C79" s="444"/>
      <c r="D79" s="444"/>
      <c r="E79" s="130" t="s">
        <v>109</v>
      </c>
      <c r="F79" s="444"/>
      <c r="G79" s="462"/>
      <c r="H79" s="321" t="s">
        <v>6073</v>
      </c>
      <c r="I79" s="440" t="s">
        <v>132</v>
      </c>
      <c r="J79" s="441"/>
      <c r="K79" s="313"/>
    </row>
    <row r="80" spans="2:11">
      <c r="B80" s="173" t="s">
        <v>6074</v>
      </c>
      <c r="C80" s="444"/>
      <c r="D80" s="444"/>
      <c r="E80" s="130" t="s">
        <v>124</v>
      </c>
      <c r="F80" s="444" t="s">
        <v>6075</v>
      </c>
      <c r="G80" s="444" t="s">
        <v>6022</v>
      </c>
      <c r="H80" s="321" t="s">
        <v>6076</v>
      </c>
      <c r="I80" s="440" t="s">
        <v>132</v>
      </c>
      <c r="J80" s="441"/>
      <c r="K80" s="313"/>
    </row>
    <row r="81" spans="2:11">
      <c r="B81" s="173" t="s">
        <v>6077</v>
      </c>
      <c r="C81" s="444"/>
      <c r="D81" s="444"/>
      <c r="E81" s="130" t="s">
        <v>109</v>
      </c>
      <c r="F81" s="444"/>
      <c r="G81" s="444"/>
      <c r="H81" s="321" t="s">
        <v>6078</v>
      </c>
      <c r="I81" s="440" t="s">
        <v>132</v>
      </c>
      <c r="J81" s="441"/>
      <c r="K81" s="313"/>
    </row>
    <row r="82" spans="2:11" ht="33.75" customHeight="1">
      <c r="B82" s="173" t="s">
        <v>6079</v>
      </c>
      <c r="C82" s="444"/>
      <c r="D82" s="130" t="s">
        <v>5976</v>
      </c>
      <c r="E82" s="130" t="s">
        <v>124</v>
      </c>
      <c r="F82" s="130" t="s">
        <v>5977</v>
      </c>
      <c r="G82" s="130"/>
      <c r="H82" s="321" t="s">
        <v>6080</v>
      </c>
      <c r="I82" s="440" t="s">
        <v>132</v>
      </c>
      <c r="J82" s="441"/>
      <c r="K82" s="313"/>
    </row>
    <row r="83" spans="2:11">
      <c r="B83" s="126" t="s">
        <v>115</v>
      </c>
      <c r="C83" s="453" t="s">
        <v>6081</v>
      </c>
      <c r="D83" s="453"/>
      <c r="E83" s="453"/>
      <c r="F83" s="453"/>
      <c r="G83" s="453"/>
      <c r="H83" s="453"/>
      <c r="I83" s="453"/>
      <c r="J83" s="453"/>
      <c r="K83" s="453"/>
    </row>
    <row r="84" spans="2:11">
      <c r="B84" s="173" t="s">
        <v>6082</v>
      </c>
      <c r="C84" s="444" t="s">
        <v>6081</v>
      </c>
      <c r="D84" s="444" t="s">
        <v>6083</v>
      </c>
      <c r="E84" s="444" t="s">
        <v>109</v>
      </c>
      <c r="F84" s="444" t="s">
        <v>5977</v>
      </c>
      <c r="G84" s="444" t="s">
        <v>6084</v>
      </c>
      <c r="H84" s="236" t="s">
        <v>6085</v>
      </c>
      <c r="I84" s="440" t="s">
        <v>54</v>
      </c>
      <c r="J84" s="441"/>
      <c r="K84" s="313"/>
    </row>
    <row r="85" spans="2:11" ht="82.5">
      <c r="B85" s="173" t="s">
        <v>6086</v>
      </c>
      <c r="C85" s="444"/>
      <c r="D85" s="444"/>
      <c r="E85" s="444"/>
      <c r="F85" s="444"/>
      <c r="G85" s="444"/>
      <c r="H85" s="236" t="s">
        <v>6087</v>
      </c>
      <c r="I85" s="440" t="s">
        <v>6088</v>
      </c>
      <c r="J85" s="441"/>
      <c r="K85" s="313"/>
    </row>
    <row r="86" spans="2:11">
      <c r="B86" s="173" t="s">
        <v>6089</v>
      </c>
      <c r="C86" s="444"/>
      <c r="D86" s="444"/>
      <c r="E86" s="444"/>
      <c r="F86" s="444"/>
      <c r="G86" s="444" t="s">
        <v>6090</v>
      </c>
      <c r="H86" s="236" t="s">
        <v>6091</v>
      </c>
      <c r="I86" s="440" t="s">
        <v>6088</v>
      </c>
      <c r="J86" s="441"/>
      <c r="K86" s="313"/>
    </row>
    <row r="87" spans="2:11">
      <c r="B87" s="173" t="s">
        <v>6092</v>
      </c>
      <c r="C87" s="444"/>
      <c r="D87" s="444"/>
      <c r="E87" s="444"/>
      <c r="F87" s="444"/>
      <c r="G87" s="444"/>
      <c r="H87" s="236" t="s">
        <v>6093</v>
      </c>
      <c r="I87" s="440" t="s">
        <v>6088</v>
      </c>
      <c r="J87" s="441"/>
      <c r="K87" s="313"/>
    </row>
    <row r="88" spans="2:11">
      <c r="B88" s="173" t="s">
        <v>6094</v>
      </c>
      <c r="C88" s="444"/>
      <c r="D88" s="444"/>
      <c r="E88" s="444"/>
      <c r="F88" s="444"/>
      <c r="G88" s="444"/>
      <c r="H88" s="236" t="s">
        <v>6095</v>
      </c>
      <c r="I88" s="440" t="s">
        <v>6088</v>
      </c>
      <c r="J88" s="441"/>
      <c r="K88" s="313"/>
    </row>
    <row r="89" spans="2:11">
      <c r="B89" s="173" t="s">
        <v>6096</v>
      </c>
      <c r="C89" s="444"/>
      <c r="D89" s="444"/>
      <c r="E89" s="444"/>
      <c r="F89" s="444"/>
      <c r="G89" s="444"/>
      <c r="H89" s="236" t="s">
        <v>6097</v>
      </c>
      <c r="I89" s="440" t="s">
        <v>6088</v>
      </c>
      <c r="J89" s="441"/>
      <c r="K89" s="313"/>
    </row>
    <row r="90" spans="2:11">
      <c r="B90" s="173" t="s">
        <v>6098</v>
      </c>
      <c r="C90" s="444"/>
      <c r="D90" s="444"/>
      <c r="E90" s="444"/>
      <c r="F90" s="444"/>
      <c r="G90" s="444"/>
      <c r="H90" s="236" t="s">
        <v>6099</v>
      </c>
      <c r="I90" s="440" t="s">
        <v>6088</v>
      </c>
      <c r="J90" s="441"/>
      <c r="K90" s="313"/>
    </row>
    <row r="91" spans="2:11">
      <c r="B91" s="173" t="s">
        <v>6100</v>
      </c>
      <c r="C91" s="444"/>
      <c r="D91" s="444"/>
      <c r="E91" s="444"/>
      <c r="F91" s="444"/>
      <c r="G91" s="444"/>
      <c r="H91" s="236" t="s">
        <v>6101</v>
      </c>
      <c r="I91" s="440" t="s">
        <v>6088</v>
      </c>
      <c r="J91" s="441"/>
      <c r="K91" s="313"/>
    </row>
    <row r="92" spans="2:11">
      <c r="B92" s="173" t="s">
        <v>6102</v>
      </c>
      <c r="C92" s="444"/>
      <c r="D92" s="444"/>
      <c r="E92" s="444"/>
      <c r="F92" s="444"/>
      <c r="G92" s="444" t="s">
        <v>6103</v>
      </c>
      <c r="H92" s="236" t="s">
        <v>6104</v>
      </c>
      <c r="I92" s="440" t="s">
        <v>6088</v>
      </c>
      <c r="J92" s="441"/>
      <c r="K92" s="313"/>
    </row>
    <row r="93" spans="2:11">
      <c r="B93" s="173" t="s">
        <v>6105</v>
      </c>
      <c r="C93" s="444"/>
      <c r="D93" s="444"/>
      <c r="E93" s="444"/>
      <c r="F93" s="444"/>
      <c r="G93" s="444"/>
      <c r="H93" s="236" t="s">
        <v>6093</v>
      </c>
      <c r="I93" s="440" t="s">
        <v>6088</v>
      </c>
      <c r="J93" s="441"/>
      <c r="K93" s="313"/>
    </row>
    <row r="94" spans="2:11">
      <c r="B94" s="173" t="s">
        <v>6106</v>
      </c>
      <c r="C94" s="444"/>
      <c r="D94" s="444"/>
      <c r="E94" s="444"/>
      <c r="F94" s="444"/>
      <c r="G94" s="444"/>
      <c r="H94" s="236" t="s">
        <v>6095</v>
      </c>
      <c r="I94" s="440" t="s">
        <v>54</v>
      </c>
      <c r="J94" s="441"/>
      <c r="K94" s="313"/>
    </row>
    <row r="95" spans="2:11">
      <c r="B95" s="173" t="s">
        <v>6107</v>
      </c>
      <c r="C95" s="444"/>
      <c r="D95" s="444"/>
      <c r="E95" s="444"/>
      <c r="F95" s="444"/>
      <c r="G95" s="444"/>
      <c r="H95" s="236" t="s">
        <v>6097</v>
      </c>
      <c r="I95" s="440" t="s">
        <v>6088</v>
      </c>
      <c r="J95" s="441"/>
      <c r="K95" s="313"/>
    </row>
    <row r="96" spans="2:11">
      <c r="B96" s="173" t="s">
        <v>6108</v>
      </c>
      <c r="C96" s="444"/>
      <c r="D96" s="444"/>
      <c r="E96" s="444"/>
      <c r="F96" s="444"/>
      <c r="G96" s="444"/>
      <c r="H96" s="236" t="s">
        <v>6099</v>
      </c>
      <c r="I96" s="440" t="s">
        <v>6088</v>
      </c>
      <c r="J96" s="441"/>
      <c r="K96" s="313"/>
    </row>
    <row r="97" spans="2:11">
      <c r="B97" s="173" t="s">
        <v>6109</v>
      </c>
      <c r="C97" s="444"/>
      <c r="D97" s="444"/>
      <c r="E97" s="444"/>
      <c r="F97" s="444"/>
      <c r="G97" s="444"/>
      <c r="H97" s="236" t="s">
        <v>6101</v>
      </c>
      <c r="I97" s="440" t="s">
        <v>6088</v>
      </c>
      <c r="J97" s="441"/>
      <c r="K97" s="313"/>
    </row>
    <row r="98" spans="2:11">
      <c r="B98" s="173" t="s">
        <v>6110</v>
      </c>
      <c r="C98" s="444"/>
      <c r="D98" s="444"/>
      <c r="E98" s="444"/>
      <c r="F98" s="444"/>
      <c r="G98" s="444" t="s">
        <v>6111</v>
      </c>
      <c r="H98" s="236" t="s">
        <v>6112</v>
      </c>
      <c r="I98" s="440" t="s">
        <v>6088</v>
      </c>
      <c r="J98" s="441"/>
      <c r="K98" s="313"/>
    </row>
    <row r="99" spans="2:11">
      <c r="B99" s="173" t="s">
        <v>6113</v>
      </c>
      <c r="C99" s="444"/>
      <c r="D99" s="444"/>
      <c r="E99" s="444"/>
      <c r="F99" s="444"/>
      <c r="G99" s="444"/>
      <c r="H99" s="236" t="s">
        <v>6093</v>
      </c>
      <c r="I99" s="440" t="s">
        <v>6088</v>
      </c>
      <c r="J99" s="441"/>
      <c r="K99" s="313"/>
    </row>
    <row r="100" spans="2:11">
      <c r="B100" s="173" t="s">
        <v>6114</v>
      </c>
      <c r="C100" s="444"/>
      <c r="D100" s="444"/>
      <c r="E100" s="444"/>
      <c r="F100" s="444"/>
      <c r="G100" s="444"/>
      <c r="H100" s="236" t="s">
        <v>6095</v>
      </c>
      <c r="I100" s="440" t="s">
        <v>6088</v>
      </c>
      <c r="J100" s="441"/>
      <c r="K100" s="313"/>
    </row>
    <row r="101" spans="2:11">
      <c r="B101" s="173" t="s">
        <v>6115</v>
      </c>
      <c r="C101" s="444"/>
      <c r="D101" s="444"/>
      <c r="E101" s="444"/>
      <c r="F101" s="444"/>
      <c r="G101" s="444"/>
      <c r="H101" s="236" t="s">
        <v>6097</v>
      </c>
      <c r="I101" s="440" t="s">
        <v>6088</v>
      </c>
      <c r="J101" s="441"/>
      <c r="K101" s="313"/>
    </row>
    <row r="102" spans="2:11">
      <c r="B102" s="173" t="s">
        <v>6116</v>
      </c>
      <c r="C102" s="444"/>
      <c r="D102" s="444"/>
      <c r="E102" s="444"/>
      <c r="F102" s="444"/>
      <c r="G102" s="444"/>
      <c r="H102" s="236" t="s">
        <v>6099</v>
      </c>
      <c r="I102" s="440" t="s">
        <v>6088</v>
      </c>
      <c r="J102" s="441"/>
      <c r="K102" s="313"/>
    </row>
    <row r="103" spans="2:11">
      <c r="B103" s="173" t="s">
        <v>6117</v>
      </c>
      <c r="C103" s="444"/>
      <c r="D103" s="444"/>
      <c r="E103" s="444"/>
      <c r="F103" s="444"/>
      <c r="G103" s="444"/>
      <c r="H103" s="236" t="s">
        <v>6101</v>
      </c>
      <c r="I103" s="440" t="s">
        <v>6088</v>
      </c>
      <c r="J103" s="441"/>
      <c r="K103" s="313"/>
    </row>
    <row r="104" spans="2:11">
      <c r="B104" s="173" t="s">
        <v>6118</v>
      </c>
      <c r="C104" s="444"/>
      <c r="D104" s="444"/>
      <c r="E104" s="444"/>
      <c r="F104" s="444"/>
      <c r="G104" s="444" t="s">
        <v>6119</v>
      </c>
      <c r="H104" s="236" t="s">
        <v>6120</v>
      </c>
      <c r="I104" s="440" t="s">
        <v>6088</v>
      </c>
      <c r="J104" s="441"/>
      <c r="K104" s="313"/>
    </row>
    <row r="105" spans="2:11">
      <c r="B105" s="173" t="s">
        <v>6121</v>
      </c>
      <c r="C105" s="444"/>
      <c r="D105" s="444"/>
      <c r="E105" s="444"/>
      <c r="F105" s="444"/>
      <c r="G105" s="444"/>
      <c r="H105" s="236" t="s">
        <v>6093</v>
      </c>
      <c r="I105" s="440" t="s">
        <v>6088</v>
      </c>
      <c r="J105" s="441"/>
      <c r="K105" s="313"/>
    </row>
    <row r="106" spans="2:11">
      <c r="B106" s="173" t="s">
        <v>6122</v>
      </c>
      <c r="C106" s="444"/>
      <c r="D106" s="444"/>
      <c r="E106" s="444"/>
      <c r="F106" s="444"/>
      <c r="G106" s="444"/>
      <c r="H106" s="236" t="s">
        <v>6095</v>
      </c>
      <c r="I106" s="440" t="s">
        <v>6088</v>
      </c>
      <c r="J106" s="441"/>
      <c r="K106" s="313"/>
    </row>
    <row r="107" spans="2:11">
      <c r="B107" s="173" t="s">
        <v>6123</v>
      </c>
      <c r="C107" s="444"/>
      <c r="D107" s="444"/>
      <c r="E107" s="444"/>
      <c r="F107" s="444"/>
      <c r="G107" s="444"/>
      <c r="H107" s="236" t="s">
        <v>6097</v>
      </c>
      <c r="I107" s="440" t="s">
        <v>6088</v>
      </c>
      <c r="J107" s="441"/>
      <c r="K107" s="313"/>
    </row>
    <row r="108" spans="2:11">
      <c r="B108" s="173" t="s">
        <v>6124</v>
      </c>
      <c r="C108" s="444"/>
      <c r="D108" s="444"/>
      <c r="E108" s="444"/>
      <c r="F108" s="444"/>
      <c r="G108" s="444"/>
      <c r="H108" s="236" t="s">
        <v>6099</v>
      </c>
      <c r="I108" s="440" t="s">
        <v>6088</v>
      </c>
      <c r="J108" s="441"/>
      <c r="K108" s="313"/>
    </row>
    <row r="109" spans="2:11">
      <c r="B109" s="173" t="s">
        <v>6125</v>
      </c>
      <c r="C109" s="444"/>
      <c r="D109" s="444"/>
      <c r="E109" s="444"/>
      <c r="F109" s="444"/>
      <c r="G109" s="444"/>
      <c r="H109" s="236" t="s">
        <v>6101</v>
      </c>
      <c r="I109" s="440" t="s">
        <v>6088</v>
      </c>
      <c r="J109" s="441"/>
      <c r="K109" s="313"/>
    </row>
    <row r="110" spans="2:11">
      <c r="B110" s="173" t="s">
        <v>6126</v>
      </c>
      <c r="C110" s="444"/>
      <c r="D110" s="444"/>
      <c r="E110" s="444"/>
      <c r="F110" s="444"/>
      <c r="G110" s="444" t="s">
        <v>6127</v>
      </c>
      <c r="H110" s="236" t="s">
        <v>6128</v>
      </c>
      <c r="I110" s="440" t="s">
        <v>6088</v>
      </c>
      <c r="J110" s="441"/>
      <c r="K110" s="313"/>
    </row>
    <row r="111" spans="2:11">
      <c r="B111" s="173" t="s">
        <v>6129</v>
      </c>
      <c r="C111" s="444"/>
      <c r="D111" s="444"/>
      <c r="E111" s="444"/>
      <c r="F111" s="444"/>
      <c r="G111" s="444"/>
      <c r="H111" s="236" t="s">
        <v>6093</v>
      </c>
      <c r="I111" s="440" t="s">
        <v>6088</v>
      </c>
      <c r="J111" s="441"/>
      <c r="K111" s="313"/>
    </row>
    <row r="112" spans="2:11">
      <c r="B112" s="173" t="s">
        <v>6130</v>
      </c>
      <c r="C112" s="444"/>
      <c r="D112" s="444"/>
      <c r="E112" s="444"/>
      <c r="F112" s="444"/>
      <c r="G112" s="444"/>
      <c r="H112" s="236" t="s">
        <v>6095</v>
      </c>
      <c r="I112" s="440" t="s">
        <v>6088</v>
      </c>
      <c r="J112" s="441"/>
      <c r="K112" s="313"/>
    </row>
    <row r="113" spans="2:11">
      <c r="B113" s="173" t="s">
        <v>6131</v>
      </c>
      <c r="C113" s="444"/>
      <c r="D113" s="444"/>
      <c r="E113" s="444"/>
      <c r="F113" s="444"/>
      <c r="G113" s="444"/>
      <c r="H113" s="236" t="s">
        <v>6097</v>
      </c>
      <c r="I113" s="440" t="s">
        <v>6088</v>
      </c>
      <c r="J113" s="441"/>
      <c r="K113" s="313"/>
    </row>
    <row r="114" spans="2:11">
      <c r="B114" s="173" t="s">
        <v>6132</v>
      </c>
      <c r="C114" s="444"/>
      <c r="D114" s="444"/>
      <c r="E114" s="444"/>
      <c r="F114" s="444"/>
      <c r="G114" s="444"/>
      <c r="H114" s="236" t="s">
        <v>6099</v>
      </c>
      <c r="I114" s="440" t="s">
        <v>6088</v>
      </c>
      <c r="J114" s="441"/>
      <c r="K114" s="313"/>
    </row>
    <row r="115" spans="2:11">
      <c r="B115" s="173" t="s">
        <v>6133</v>
      </c>
      <c r="C115" s="444"/>
      <c r="D115" s="444"/>
      <c r="E115" s="444"/>
      <c r="F115" s="444"/>
      <c r="G115" s="444"/>
      <c r="H115" s="236" t="s">
        <v>6101</v>
      </c>
      <c r="I115" s="440" t="s">
        <v>6088</v>
      </c>
      <c r="J115" s="441"/>
      <c r="K115" s="313"/>
    </row>
    <row r="116" spans="2:11">
      <c r="B116" s="173" t="s">
        <v>6134</v>
      </c>
      <c r="C116" s="444"/>
      <c r="D116" s="444"/>
      <c r="E116" s="444"/>
      <c r="F116" s="444"/>
      <c r="G116" s="444" t="s">
        <v>6135</v>
      </c>
      <c r="H116" s="236" t="s">
        <v>6136</v>
      </c>
      <c r="I116" s="440" t="s">
        <v>6088</v>
      </c>
      <c r="J116" s="441"/>
      <c r="K116" s="313"/>
    </row>
    <row r="117" spans="2:11">
      <c r="B117" s="173" t="s">
        <v>6137</v>
      </c>
      <c r="C117" s="444"/>
      <c r="D117" s="444"/>
      <c r="E117" s="444"/>
      <c r="F117" s="444"/>
      <c r="G117" s="444"/>
      <c r="H117" s="236" t="s">
        <v>6093</v>
      </c>
      <c r="I117" s="440" t="s">
        <v>6088</v>
      </c>
      <c r="J117" s="441"/>
      <c r="K117" s="313"/>
    </row>
    <row r="118" spans="2:11">
      <c r="B118" s="173" t="s">
        <v>6138</v>
      </c>
      <c r="C118" s="444"/>
      <c r="D118" s="444"/>
      <c r="E118" s="444"/>
      <c r="F118" s="444"/>
      <c r="G118" s="444"/>
      <c r="H118" s="236" t="s">
        <v>6095</v>
      </c>
      <c r="I118" s="440" t="s">
        <v>6088</v>
      </c>
      <c r="J118" s="441"/>
      <c r="K118" s="313"/>
    </row>
    <row r="119" spans="2:11">
      <c r="B119" s="173" t="s">
        <v>6139</v>
      </c>
      <c r="C119" s="444"/>
      <c r="D119" s="444"/>
      <c r="E119" s="444"/>
      <c r="F119" s="444"/>
      <c r="G119" s="444"/>
      <c r="H119" s="236" t="s">
        <v>6097</v>
      </c>
      <c r="I119" s="440" t="s">
        <v>6088</v>
      </c>
      <c r="J119" s="441"/>
      <c r="K119" s="313"/>
    </row>
    <row r="120" spans="2:11">
      <c r="B120" s="173" t="s">
        <v>6140</v>
      </c>
      <c r="C120" s="444"/>
      <c r="D120" s="444"/>
      <c r="E120" s="444"/>
      <c r="F120" s="444"/>
      <c r="G120" s="444"/>
      <c r="H120" s="236" t="s">
        <v>6099</v>
      </c>
      <c r="I120" s="440" t="s">
        <v>6088</v>
      </c>
      <c r="J120" s="441"/>
      <c r="K120" s="313"/>
    </row>
    <row r="121" spans="2:11">
      <c r="B121" s="173" t="s">
        <v>6141</v>
      </c>
      <c r="C121" s="444"/>
      <c r="D121" s="444"/>
      <c r="E121" s="444"/>
      <c r="F121" s="444"/>
      <c r="G121" s="444"/>
      <c r="H121" s="236" t="s">
        <v>6101</v>
      </c>
      <c r="I121" s="440" t="s">
        <v>6088</v>
      </c>
      <c r="J121" s="441"/>
      <c r="K121" s="313"/>
    </row>
    <row r="122" spans="2:11">
      <c r="B122" s="173" t="s">
        <v>6142</v>
      </c>
      <c r="C122" s="444"/>
      <c r="D122" s="444"/>
      <c r="E122" s="444"/>
      <c r="F122" s="444"/>
      <c r="G122" s="444" t="s">
        <v>6143</v>
      </c>
      <c r="H122" s="236" t="s">
        <v>6144</v>
      </c>
      <c r="I122" s="440" t="s">
        <v>6088</v>
      </c>
      <c r="J122" s="441"/>
      <c r="K122" s="313"/>
    </row>
    <row r="123" spans="2:11">
      <c r="B123" s="173" t="s">
        <v>6145</v>
      </c>
      <c r="C123" s="444"/>
      <c r="D123" s="444"/>
      <c r="E123" s="444"/>
      <c r="F123" s="444"/>
      <c r="G123" s="444"/>
      <c r="H123" s="236" t="s">
        <v>6093</v>
      </c>
      <c r="I123" s="440" t="s">
        <v>6088</v>
      </c>
      <c r="J123" s="441"/>
      <c r="K123" s="313"/>
    </row>
    <row r="124" spans="2:11">
      <c r="B124" s="173" t="s">
        <v>6146</v>
      </c>
      <c r="C124" s="444"/>
      <c r="D124" s="444"/>
      <c r="E124" s="444"/>
      <c r="F124" s="444"/>
      <c r="G124" s="444"/>
      <c r="H124" s="236" t="s">
        <v>6095</v>
      </c>
      <c r="I124" s="440" t="s">
        <v>6088</v>
      </c>
      <c r="J124" s="441"/>
      <c r="K124" s="313"/>
    </row>
    <row r="125" spans="2:11">
      <c r="B125" s="173" t="s">
        <v>6147</v>
      </c>
      <c r="C125" s="444"/>
      <c r="D125" s="444"/>
      <c r="E125" s="444"/>
      <c r="F125" s="444"/>
      <c r="G125" s="444"/>
      <c r="H125" s="236" t="s">
        <v>6097</v>
      </c>
      <c r="I125" s="440" t="s">
        <v>6088</v>
      </c>
      <c r="J125" s="441"/>
      <c r="K125" s="313"/>
    </row>
    <row r="126" spans="2:11">
      <c r="B126" s="173" t="s">
        <v>6148</v>
      </c>
      <c r="C126" s="444"/>
      <c r="D126" s="444"/>
      <c r="E126" s="444"/>
      <c r="F126" s="444"/>
      <c r="G126" s="444"/>
      <c r="H126" s="236" t="s">
        <v>6099</v>
      </c>
      <c r="I126" s="440" t="s">
        <v>6088</v>
      </c>
      <c r="J126" s="441"/>
      <c r="K126" s="313"/>
    </row>
    <row r="127" spans="2:11">
      <c r="B127" s="173" t="s">
        <v>6149</v>
      </c>
      <c r="C127" s="444"/>
      <c r="D127" s="444"/>
      <c r="E127" s="444"/>
      <c r="F127" s="444"/>
      <c r="G127" s="444"/>
      <c r="H127" s="236" t="s">
        <v>6101</v>
      </c>
      <c r="I127" s="440" t="s">
        <v>6088</v>
      </c>
      <c r="J127" s="441"/>
      <c r="K127" s="313"/>
    </row>
    <row r="128" spans="2:11">
      <c r="B128" s="173" t="s">
        <v>6150</v>
      </c>
      <c r="C128" s="444"/>
      <c r="D128" s="444"/>
      <c r="E128" s="444"/>
      <c r="F128" s="444"/>
      <c r="G128" s="462" t="s">
        <v>6151</v>
      </c>
      <c r="H128" s="358" t="s">
        <v>6152</v>
      </c>
      <c r="I128" s="440" t="s">
        <v>6088</v>
      </c>
      <c r="J128" s="441"/>
      <c r="K128" s="313"/>
    </row>
    <row r="129" spans="2:11">
      <c r="B129" s="173" t="s">
        <v>6153</v>
      </c>
      <c r="C129" s="444"/>
      <c r="D129" s="444"/>
      <c r="E129" s="444"/>
      <c r="F129" s="444"/>
      <c r="G129" s="462"/>
      <c r="H129" s="236" t="s">
        <v>6093</v>
      </c>
      <c r="I129" s="440" t="s">
        <v>6088</v>
      </c>
      <c r="J129" s="441"/>
      <c r="K129" s="313"/>
    </row>
    <row r="130" spans="2:11">
      <c r="B130" s="173" t="s">
        <v>6154</v>
      </c>
      <c r="C130" s="444"/>
      <c r="D130" s="444"/>
      <c r="E130" s="444"/>
      <c r="F130" s="444"/>
      <c r="G130" s="462"/>
      <c r="H130" s="236" t="s">
        <v>6095</v>
      </c>
      <c r="I130" s="440" t="s">
        <v>6088</v>
      </c>
      <c r="J130" s="441"/>
      <c r="K130" s="313"/>
    </row>
    <row r="131" spans="2:11">
      <c r="B131" s="173" t="s">
        <v>6155</v>
      </c>
      <c r="C131" s="444"/>
      <c r="D131" s="444"/>
      <c r="E131" s="444"/>
      <c r="F131" s="444"/>
      <c r="G131" s="462"/>
      <c r="H131" s="236" t="s">
        <v>6097</v>
      </c>
      <c r="I131" s="440" t="s">
        <v>6088</v>
      </c>
      <c r="J131" s="441"/>
      <c r="K131" s="313"/>
    </row>
    <row r="132" spans="2:11">
      <c r="B132" s="173" t="s">
        <v>6156</v>
      </c>
      <c r="C132" s="444"/>
      <c r="D132" s="444"/>
      <c r="E132" s="444"/>
      <c r="F132" s="444"/>
      <c r="G132" s="462"/>
      <c r="H132" s="236" t="s">
        <v>6099</v>
      </c>
      <c r="I132" s="440" t="s">
        <v>6088</v>
      </c>
      <c r="J132" s="441"/>
      <c r="K132" s="313"/>
    </row>
    <row r="133" spans="2:11">
      <c r="B133" s="173" t="s">
        <v>6157</v>
      </c>
      <c r="C133" s="444"/>
      <c r="D133" s="444"/>
      <c r="E133" s="444"/>
      <c r="F133" s="444"/>
      <c r="G133" s="462"/>
      <c r="H133" s="236" t="s">
        <v>6101</v>
      </c>
      <c r="I133" s="440" t="s">
        <v>6088</v>
      </c>
      <c r="J133" s="441"/>
      <c r="K133" s="313"/>
    </row>
    <row r="134" spans="2:11">
      <c r="B134" s="173" t="s">
        <v>6158</v>
      </c>
      <c r="C134" s="444"/>
      <c r="D134" s="444"/>
      <c r="E134" s="444"/>
      <c r="F134" s="444"/>
      <c r="G134" s="444" t="s">
        <v>6159</v>
      </c>
      <c r="H134" s="236" t="s">
        <v>6160</v>
      </c>
      <c r="I134" s="440" t="s">
        <v>6088</v>
      </c>
      <c r="J134" s="441"/>
      <c r="K134" s="313"/>
    </row>
    <row r="135" spans="2:11">
      <c r="B135" s="173" t="s">
        <v>6161</v>
      </c>
      <c r="C135" s="444"/>
      <c r="D135" s="444"/>
      <c r="E135" s="444"/>
      <c r="F135" s="444"/>
      <c r="G135" s="444"/>
      <c r="H135" s="236" t="s">
        <v>6093</v>
      </c>
      <c r="I135" s="440" t="s">
        <v>6088</v>
      </c>
      <c r="J135" s="441"/>
      <c r="K135" s="313"/>
    </row>
    <row r="136" spans="2:11">
      <c r="B136" s="173" t="s">
        <v>6162</v>
      </c>
      <c r="C136" s="444"/>
      <c r="D136" s="444"/>
      <c r="E136" s="444"/>
      <c r="F136" s="444"/>
      <c r="G136" s="444"/>
      <c r="H136" s="236" t="s">
        <v>6095</v>
      </c>
      <c r="I136" s="440" t="s">
        <v>6088</v>
      </c>
      <c r="J136" s="441"/>
      <c r="K136" s="313"/>
    </row>
    <row r="137" spans="2:11">
      <c r="B137" s="173" t="s">
        <v>6163</v>
      </c>
      <c r="C137" s="444"/>
      <c r="D137" s="444"/>
      <c r="E137" s="444"/>
      <c r="F137" s="444"/>
      <c r="G137" s="444"/>
      <c r="H137" s="236" t="s">
        <v>6097</v>
      </c>
      <c r="I137" s="440" t="s">
        <v>6088</v>
      </c>
      <c r="J137" s="441"/>
      <c r="K137" s="313"/>
    </row>
    <row r="138" spans="2:11">
      <c r="B138" s="173" t="s">
        <v>6164</v>
      </c>
      <c r="C138" s="444"/>
      <c r="D138" s="444"/>
      <c r="E138" s="444"/>
      <c r="F138" s="444"/>
      <c r="G138" s="444"/>
      <c r="H138" s="236" t="s">
        <v>6099</v>
      </c>
      <c r="I138" s="440" t="s">
        <v>6088</v>
      </c>
      <c r="J138" s="441"/>
      <c r="K138" s="313"/>
    </row>
    <row r="139" spans="2:11">
      <c r="B139" s="173" t="s">
        <v>6165</v>
      </c>
      <c r="C139" s="444"/>
      <c r="D139" s="444"/>
      <c r="E139" s="444"/>
      <c r="F139" s="444"/>
      <c r="G139" s="444"/>
      <c r="H139" s="236" t="s">
        <v>6101</v>
      </c>
      <c r="I139" s="440" t="s">
        <v>6088</v>
      </c>
      <c r="J139" s="441"/>
      <c r="K139" s="313"/>
    </row>
    <row r="140" spans="2:11">
      <c r="B140" s="173" t="s">
        <v>6166</v>
      </c>
      <c r="C140" s="444"/>
      <c r="D140" s="444"/>
      <c r="E140" s="444"/>
      <c r="F140" s="444"/>
      <c r="G140" s="444" t="s">
        <v>6167</v>
      </c>
      <c r="H140" s="236" t="s">
        <v>6168</v>
      </c>
      <c r="I140" s="440" t="s">
        <v>6088</v>
      </c>
      <c r="J140" s="441"/>
      <c r="K140" s="313"/>
    </row>
    <row r="141" spans="2:11">
      <c r="B141" s="173" t="s">
        <v>6169</v>
      </c>
      <c r="C141" s="444"/>
      <c r="D141" s="444"/>
      <c r="E141" s="444"/>
      <c r="F141" s="444"/>
      <c r="G141" s="444"/>
      <c r="H141" s="236" t="s">
        <v>6093</v>
      </c>
      <c r="I141" s="440" t="s">
        <v>6088</v>
      </c>
      <c r="J141" s="441"/>
      <c r="K141" s="313"/>
    </row>
    <row r="142" spans="2:11">
      <c r="B142" s="173" t="s">
        <v>6170</v>
      </c>
      <c r="C142" s="444"/>
      <c r="D142" s="444"/>
      <c r="E142" s="444"/>
      <c r="F142" s="444"/>
      <c r="G142" s="444"/>
      <c r="H142" s="236" t="s">
        <v>6095</v>
      </c>
      <c r="I142" s="440" t="s">
        <v>6088</v>
      </c>
      <c r="J142" s="441"/>
      <c r="K142" s="313"/>
    </row>
    <row r="143" spans="2:11">
      <c r="B143" s="173" t="s">
        <v>6171</v>
      </c>
      <c r="C143" s="444"/>
      <c r="D143" s="444"/>
      <c r="E143" s="444"/>
      <c r="F143" s="444"/>
      <c r="G143" s="444"/>
      <c r="H143" s="236" t="s">
        <v>6097</v>
      </c>
      <c r="I143" s="440" t="s">
        <v>6088</v>
      </c>
      <c r="J143" s="441"/>
      <c r="K143" s="313"/>
    </row>
    <row r="144" spans="2:11">
      <c r="B144" s="173" t="s">
        <v>6172</v>
      </c>
      <c r="C144" s="444"/>
      <c r="D144" s="444"/>
      <c r="E144" s="444"/>
      <c r="F144" s="444"/>
      <c r="G144" s="444"/>
      <c r="H144" s="236" t="s">
        <v>6099</v>
      </c>
      <c r="I144" s="440" t="s">
        <v>6088</v>
      </c>
      <c r="J144" s="441"/>
      <c r="K144" s="313"/>
    </row>
    <row r="145" spans="2:11">
      <c r="B145" s="173" t="s">
        <v>6173</v>
      </c>
      <c r="C145" s="444"/>
      <c r="D145" s="444"/>
      <c r="E145" s="444"/>
      <c r="F145" s="444"/>
      <c r="G145" s="444"/>
      <c r="H145" s="236" t="s">
        <v>6101</v>
      </c>
      <c r="I145" s="440" t="s">
        <v>6088</v>
      </c>
      <c r="J145" s="441"/>
      <c r="K145" s="313"/>
    </row>
    <row r="146" spans="2:11">
      <c r="B146" s="173" t="s">
        <v>6174</v>
      </c>
      <c r="C146" s="444"/>
      <c r="D146" s="444"/>
      <c r="E146" s="444"/>
      <c r="F146" s="444"/>
      <c r="G146" s="444" t="s">
        <v>6175</v>
      </c>
      <c r="H146" s="236" t="s">
        <v>6176</v>
      </c>
      <c r="I146" s="440" t="s">
        <v>6088</v>
      </c>
      <c r="J146" s="441"/>
      <c r="K146" s="313"/>
    </row>
    <row r="147" spans="2:11">
      <c r="B147" s="173" t="s">
        <v>6177</v>
      </c>
      <c r="C147" s="444"/>
      <c r="D147" s="444"/>
      <c r="E147" s="444"/>
      <c r="F147" s="444"/>
      <c r="G147" s="444"/>
      <c r="H147" s="236" t="s">
        <v>6093</v>
      </c>
      <c r="I147" s="440" t="s">
        <v>6088</v>
      </c>
      <c r="J147" s="441"/>
      <c r="K147" s="313"/>
    </row>
    <row r="148" spans="2:11">
      <c r="B148" s="173" t="s">
        <v>6178</v>
      </c>
      <c r="C148" s="444"/>
      <c r="D148" s="444"/>
      <c r="E148" s="444"/>
      <c r="F148" s="444"/>
      <c r="G148" s="444"/>
      <c r="H148" s="236" t="s">
        <v>6095</v>
      </c>
      <c r="I148" s="440" t="s">
        <v>6088</v>
      </c>
      <c r="J148" s="441"/>
      <c r="K148" s="313"/>
    </row>
    <row r="149" spans="2:11">
      <c r="B149" s="173" t="s">
        <v>6179</v>
      </c>
      <c r="C149" s="444"/>
      <c r="D149" s="444"/>
      <c r="E149" s="444"/>
      <c r="F149" s="444"/>
      <c r="G149" s="444"/>
      <c r="H149" s="236" t="s">
        <v>6097</v>
      </c>
      <c r="I149" s="440" t="s">
        <v>6088</v>
      </c>
      <c r="J149" s="441"/>
      <c r="K149" s="313"/>
    </row>
    <row r="150" spans="2:11">
      <c r="B150" s="173" t="s">
        <v>6180</v>
      </c>
      <c r="C150" s="444"/>
      <c r="D150" s="444"/>
      <c r="E150" s="444"/>
      <c r="F150" s="444"/>
      <c r="G150" s="444"/>
      <c r="H150" s="236" t="s">
        <v>6099</v>
      </c>
      <c r="I150" s="440" t="s">
        <v>6088</v>
      </c>
      <c r="J150" s="441"/>
      <c r="K150" s="313"/>
    </row>
    <row r="151" spans="2:11">
      <c r="B151" s="173" t="s">
        <v>6181</v>
      </c>
      <c r="C151" s="444"/>
      <c r="D151" s="444"/>
      <c r="E151" s="444"/>
      <c r="F151" s="444"/>
      <c r="G151" s="444"/>
      <c r="H151" s="236" t="s">
        <v>6101</v>
      </c>
      <c r="I151" s="440" t="s">
        <v>6088</v>
      </c>
      <c r="J151" s="441"/>
      <c r="K151" s="313"/>
    </row>
    <row r="152" spans="2:11">
      <c r="B152" s="173" t="s">
        <v>6182</v>
      </c>
      <c r="C152" s="444"/>
      <c r="D152" s="444"/>
      <c r="E152" s="444"/>
      <c r="F152" s="444"/>
      <c r="G152" s="444" t="s">
        <v>6183</v>
      </c>
      <c r="H152" s="236" t="s">
        <v>6184</v>
      </c>
      <c r="I152" s="440" t="s">
        <v>6088</v>
      </c>
      <c r="J152" s="441"/>
      <c r="K152" s="313"/>
    </row>
    <row r="153" spans="2:11">
      <c r="B153" s="173" t="s">
        <v>6185</v>
      </c>
      <c r="C153" s="444"/>
      <c r="D153" s="444"/>
      <c r="E153" s="444"/>
      <c r="F153" s="444"/>
      <c r="G153" s="444"/>
      <c r="H153" s="236" t="s">
        <v>6093</v>
      </c>
      <c r="I153" s="440" t="s">
        <v>6088</v>
      </c>
      <c r="J153" s="441"/>
      <c r="K153" s="313"/>
    </row>
    <row r="154" spans="2:11">
      <c r="B154" s="173" t="s">
        <v>6186</v>
      </c>
      <c r="C154" s="444"/>
      <c r="D154" s="444"/>
      <c r="E154" s="444"/>
      <c r="F154" s="444"/>
      <c r="G154" s="444"/>
      <c r="H154" s="236" t="s">
        <v>6095</v>
      </c>
      <c r="I154" s="440" t="s">
        <v>6088</v>
      </c>
      <c r="J154" s="441"/>
      <c r="K154" s="313"/>
    </row>
    <row r="155" spans="2:11">
      <c r="B155" s="173" t="s">
        <v>6187</v>
      </c>
      <c r="C155" s="444"/>
      <c r="D155" s="444"/>
      <c r="E155" s="444"/>
      <c r="F155" s="444"/>
      <c r="G155" s="444"/>
      <c r="H155" s="236" t="s">
        <v>6097</v>
      </c>
      <c r="I155" s="440" t="s">
        <v>6088</v>
      </c>
      <c r="J155" s="441"/>
      <c r="K155" s="313"/>
    </row>
    <row r="156" spans="2:11">
      <c r="B156" s="173" t="s">
        <v>6188</v>
      </c>
      <c r="C156" s="444"/>
      <c r="D156" s="444"/>
      <c r="E156" s="444"/>
      <c r="F156" s="444"/>
      <c r="G156" s="444"/>
      <c r="H156" s="236" t="s">
        <v>6099</v>
      </c>
      <c r="I156" s="440" t="s">
        <v>6088</v>
      </c>
      <c r="J156" s="441"/>
      <c r="K156" s="313"/>
    </row>
    <row r="157" spans="2:11">
      <c r="B157" s="173" t="s">
        <v>6189</v>
      </c>
      <c r="C157" s="444"/>
      <c r="D157" s="444"/>
      <c r="E157" s="444"/>
      <c r="F157" s="444"/>
      <c r="G157" s="444"/>
      <c r="H157" s="236" t="s">
        <v>6101</v>
      </c>
      <c r="I157" s="440" t="s">
        <v>6088</v>
      </c>
      <c r="J157" s="441"/>
      <c r="K157" s="313"/>
    </row>
    <row r="158" spans="2:11">
      <c r="B158" s="173" t="s">
        <v>6190</v>
      </c>
      <c r="C158" s="444"/>
      <c r="D158" s="444"/>
      <c r="E158" s="444"/>
      <c r="F158" s="444"/>
      <c r="G158" s="444" t="s">
        <v>6191</v>
      </c>
      <c r="H158" s="236" t="s">
        <v>6192</v>
      </c>
      <c r="I158" s="440" t="s">
        <v>6088</v>
      </c>
      <c r="J158" s="441"/>
      <c r="K158" s="313"/>
    </row>
    <row r="159" spans="2:11">
      <c r="B159" s="173" t="s">
        <v>6193</v>
      </c>
      <c r="C159" s="444"/>
      <c r="D159" s="444"/>
      <c r="E159" s="444"/>
      <c r="F159" s="444"/>
      <c r="G159" s="444"/>
      <c r="H159" s="236" t="s">
        <v>6093</v>
      </c>
      <c r="I159" s="440" t="s">
        <v>6088</v>
      </c>
      <c r="J159" s="441"/>
      <c r="K159" s="313"/>
    </row>
    <row r="160" spans="2:11">
      <c r="B160" s="173" t="s">
        <v>6194</v>
      </c>
      <c r="C160" s="444"/>
      <c r="D160" s="444"/>
      <c r="E160" s="444"/>
      <c r="F160" s="444"/>
      <c r="G160" s="444"/>
      <c r="H160" s="236" t="s">
        <v>6095</v>
      </c>
      <c r="I160" s="440" t="s">
        <v>6088</v>
      </c>
      <c r="J160" s="441"/>
      <c r="K160" s="313"/>
    </row>
    <row r="161" spans="2:11">
      <c r="B161" s="173" t="s">
        <v>6195</v>
      </c>
      <c r="C161" s="444"/>
      <c r="D161" s="444"/>
      <c r="E161" s="444"/>
      <c r="F161" s="444"/>
      <c r="G161" s="444"/>
      <c r="H161" s="236" t="s">
        <v>6097</v>
      </c>
      <c r="I161" s="440" t="s">
        <v>6088</v>
      </c>
      <c r="J161" s="441"/>
      <c r="K161" s="313"/>
    </row>
    <row r="162" spans="2:11">
      <c r="B162" s="173" t="s">
        <v>6196</v>
      </c>
      <c r="C162" s="444"/>
      <c r="D162" s="444"/>
      <c r="E162" s="444"/>
      <c r="F162" s="444"/>
      <c r="G162" s="444"/>
      <c r="H162" s="236" t="s">
        <v>6099</v>
      </c>
      <c r="I162" s="440" t="s">
        <v>6088</v>
      </c>
      <c r="J162" s="441"/>
      <c r="K162" s="313"/>
    </row>
    <row r="163" spans="2:11">
      <c r="B163" s="173" t="s">
        <v>6197</v>
      </c>
      <c r="C163" s="444"/>
      <c r="D163" s="444"/>
      <c r="E163" s="444"/>
      <c r="F163" s="444"/>
      <c r="G163" s="444"/>
      <c r="H163" s="236" t="s">
        <v>6101</v>
      </c>
      <c r="I163" s="440" t="s">
        <v>6088</v>
      </c>
      <c r="J163" s="441"/>
      <c r="K163" s="313"/>
    </row>
    <row r="164" spans="2:11">
      <c r="B164" s="173" t="s">
        <v>6198</v>
      </c>
      <c r="C164" s="444"/>
      <c r="D164" s="444"/>
      <c r="E164" s="444"/>
      <c r="F164" s="444"/>
      <c r="G164" s="444" t="s">
        <v>6199</v>
      </c>
      <c r="H164" s="236" t="s">
        <v>6200</v>
      </c>
      <c r="I164" s="440" t="s">
        <v>6088</v>
      </c>
      <c r="J164" s="441"/>
      <c r="K164" s="313"/>
    </row>
    <row r="165" spans="2:11">
      <c r="B165" s="173" t="s">
        <v>6201</v>
      </c>
      <c r="C165" s="444"/>
      <c r="D165" s="444"/>
      <c r="E165" s="444"/>
      <c r="F165" s="444"/>
      <c r="G165" s="444"/>
      <c r="H165" s="236" t="s">
        <v>6093</v>
      </c>
      <c r="I165" s="440" t="s">
        <v>6088</v>
      </c>
      <c r="J165" s="441"/>
      <c r="K165" s="313"/>
    </row>
    <row r="166" spans="2:11">
      <c r="B166" s="173" t="s">
        <v>6202</v>
      </c>
      <c r="C166" s="444"/>
      <c r="D166" s="444"/>
      <c r="E166" s="444"/>
      <c r="F166" s="444"/>
      <c r="G166" s="444"/>
      <c r="H166" s="236" t="s">
        <v>6095</v>
      </c>
      <c r="I166" s="440" t="s">
        <v>6088</v>
      </c>
      <c r="J166" s="441"/>
      <c r="K166" s="313"/>
    </row>
    <row r="167" spans="2:11">
      <c r="B167" s="173" t="s">
        <v>6203</v>
      </c>
      <c r="C167" s="444"/>
      <c r="D167" s="444"/>
      <c r="E167" s="444"/>
      <c r="F167" s="444"/>
      <c r="G167" s="444"/>
      <c r="H167" s="236" t="s">
        <v>6097</v>
      </c>
      <c r="I167" s="440" t="s">
        <v>6088</v>
      </c>
      <c r="J167" s="441"/>
      <c r="K167" s="313"/>
    </row>
    <row r="168" spans="2:11">
      <c r="B168" s="173" t="s">
        <v>6204</v>
      </c>
      <c r="C168" s="444"/>
      <c r="D168" s="444"/>
      <c r="E168" s="444"/>
      <c r="F168" s="444"/>
      <c r="G168" s="444"/>
      <c r="H168" s="236" t="s">
        <v>6099</v>
      </c>
      <c r="I168" s="440" t="s">
        <v>6088</v>
      </c>
      <c r="J168" s="441"/>
      <c r="K168" s="313"/>
    </row>
    <row r="169" spans="2:11">
      <c r="B169" s="173" t="s">
        <v>6205</v>
      </c>
      <c r="C169" s="444"/>
      <c r="D169" s="444"/>
      <c r="E169" s="444"/>
      <c r="F169" s="444"/>
      <c r="G169" s="444"/>
      <c r="H169" s="236" t="s">
        <v>6101</v>
      </c>
      <c r="I169" s="440" t="s">
        <v>6088</v>
      </c>
      <c r="J169" s="441"/>
      <c r="K169" s="313"/>
    </row>
    <row r="170" spans="2:11">
      <c r="B170" s="173" t="s">
        <v>6206</v>
      </c>
      <c r="C170" s="444"/>
      <c r="D170" s="444"/>
      <c r="E170" s="444"/>
      <c r="F170" s="444"/>
      <c r="G170" s="130" t="s">
        <v>6207</v>
      </c>
      <c r="H170" s="236" t="s">
        <v>6208</v>
      </c>
      <c r="I170" s="440" t="s">
        <v>6088</v>
      </c>
      <c r="J170" s="441"/>
      <c r="K170" s="313"/>
    </row>
    <row r="171" spans="2:11">
      <c r="B171" s="173" t="s">
        <v>6209</v>
      </c>
      <c r="C171" s="444"/>
      <c r="D171" s="444"/>
      <c r="E171" s="444"/>
      <c r="F171" s="444"/>
      <c r="G171" s="130" t="s">
        <v>6210</v>
      </c>
      <c r="H171" s="236" t="s">
        <v>6211</v>
      </c>
      <c r="I171" s="440" t="s">
        <v>6088</v>
      </c>
      <c r="J171" s="441"/>
      <c r="K171" s="313"/>
    </row>
    <row r="172" spans="2:11">
      <c r="B172" s="173" t="s">
        <v>6212</v>
      </c>
      <c r="C172" s="444"/>
      <c r="D172" s="444"/>
      <c r="E172" s="444"/>
      <c r="F172" s="444"/>
      <c r="G172" s="130" t="s">
        <v>6213</v>
      </c>
      <c r="H172" s="236" t="s">
        <v>6214</v>
      </c>
      <c r="I172" s="440" t="s">
        <v>6088</v>
      </c>
      <c r="J172" s="441"/>
      <c r="K172" s="313"/>
    </row>
    <row r="173" spans="2:11" ht="33">
      <c r="B173" s="173" t="s">
        <v>6215</v>
      </c>
      <c r="C173" s="444" t="s">
        <v>6216</v>
      </c>
      <c r="D173" s="444" t="s">
        <v>6217</v>
      </c>
      <c r="E173" s="130" t="s">
        <v>124</v>
      </c>
      <c r="F173" s="444" t="s">
        <v>5977</v>
      </c>
      <c r="G173" s="444"/>
      <c r="H173" s="236" t="s">
        <v>6218</v>
      </c>
      <c r="I173" s="440" t="s">
        <v>132</v>
      </c>
      <c r="J173" s="441"/>
      <c r="K173" s="313"/>
    </row>
    <row r="174" spans="2:11">
      <c r="B174" s="173" t="s">
        <v>6219</v>
      </c>
      <c r="C174" s="444"/>
      <c r="D174" s="444"/>
      <c r="E174" s="130" t="s">
        <v>124</v>
      </c>
      <c r="F174" s="444" t="s">
        <v>6220</v>
      </c>
      <c r="G174" s="521" t="s">
        <v>6221</v>
      </c>
      <c r="H174" s="236" t="s">
        <v>6222</v>
      </c>
      <c r="I174" s="440" t="s">
        <v>71</v>
      </c>
      <c r="J174" s="441"/>
      <c r="K174" s="313"/>
    </row>
    <row r="175" spans="2:11">
      <c r="B175" s="173" t="s">
        <v>6223</v>
      </c>
      <c r="C175" s="444"/>
      <c r="D175" s="444"/>
      <c r="E175" s="130" t="s">
        <v>124</v>
      </c>
      <c r="F175" s="444"/>
      <c r="G175" s="523"/>
      <c r="H175" s="236" t="s">
        <v>6224</v>
      </c>
      <c r="I175" s="440" t="s">
        <v>71</v>
      </c>
      <c r="J175" s="441"/>
      <c r="K175" s="313"/>
    </row>
    <row r="176" spans="2:11">
      <c r="B176" s="173" t="s">
        <v>6225</v>
      </c>
      <c r="C176" s="444"/>
      <c r="D176" s="444"/>
      <c r="E176" s="130" t="s">
        <v>109</v>
      </c>
      <c r="F176" s="444"/>
      <c r="G176" s="130" t="s">
        <v>6226</v>
      </c>
      <c r="H176" s="236" t="s">
        <v>6227</v>
      </c>
      <c r="I176" s="440" t="s">
        <v>71</v>
      </c>
      <c r="J176" s="441"/>
      <c r="K176" s="313"/>
    </row>
    <row r="177" spans="2:11" ht="33">
      <c r="B177" s="173" t="s">
        <v>6228</v>
      </c>
      <c r="C177" s="444" t="s">
        <v>6229</v>
      </c>
      <c r="D177" s="444" t="s">
        <v>6230</v>
      </c>
      <c r="E177" s="130" t="s">
        <v>124</v>
      </c>
      <c r="F177" s="130" t="s">
        <v>5977</v>
      </c>
      <c r="G177" s="318" t="s">
        <v>284</v>
      </c>
      <c r="H177" s="321" t="s">
        <v>6231</v>
      </c>
      <c r="I177" s="440" t="s">
        <v>71</v>
      </c>
      <c r="J177" s="441"/>
      <c r="K177" s="313"/>
    </row>
    <row r="178" spans="2:11">
      <c r="B178" s="173" t="s">
        <v>6232</v>
      </c>
      <c r="C178" s="444"/>
      <c r="D178" s="444"/>
      <c r="E178" s="130" t="s">
        <v>124</v>
      </c>
      <c r="F178" s="444" t="s">
        <v>6233</v>
      </c>
      <c r="G178" s="130" t="s">
        <v>6221</v>
      </c>
      <c r="H178" s="321" t="s">
        <v>6234</v>
      </c>
      <c r="I178" s="440" t="s">
        <v>71</v>
      </c>
      <c r="J178" s="441"/>
      <c r="K178" s="313"/>
    </row>
    <row r="179" spans="2:11">
      <c r="B179" s="173" t="s">
        <v>6235</v>
      </c>
      <c r="C179" s="444"/>
      <c r="D179" s="444"/>
      <c r="E179" s="130" t="s">
        <v>124</v>
      </c>
      <c r="F179" s="444"/>
      <c r="G179" s="318" t="s">
        <v>284</v>
      </c>
      <c r="H179" s="321" t="s">
        <v>6236</v>
      </c>
      <c r="I179" s="440" t="s">
        <v>71</v>
      </c>
      <c r="J179" s="441"/>
      <c r="K179" s="313"/>
    </row>
    <row r="180" spans="2:11">
      <c r="B180" s="173" t="s">
        <v>6237</v>
      </c>
      <c r="C180" s="444"/>
      <c r="D180" s="444"/>
      <c r="E180" s="130" t="s">
        <v>109</v>
      </c>
      <c r="F180" s="444"/>
      <c r="G180" s="130" t="s">
        <v>6226</v>
      </c>
      <c r="H180" s="321" t="s">
        <v>6238</v>
      </c>
      <c r="I180" s="440" t="s">
        <v>71</v>
      </c>
      <c r="J180" s="441"/>
      <c r="K180" s="313"/>
    </row>
  </sheetData>
  <mergeCells count="250">
    <mergeCell ref="C177:C180"/>
    <mergeCell ref="D177:D180"/>
    <mergeCell ref="I177:J177"/>
    <mergeCell ref="F178:F180"/>
    <mergeCell ref="I178:J178"/>
    <mergeCell ref="I179:J179"/>
    <mergeCell ref="I180:J180"/>
    <mergeCell ref="I170:J170"/>
    <mergeCell ref="I171:J171"/>
    <mergeCell ref="I172:J172"/>
    <mergeCell ref="C173:C176"/>
    <mergeCell ref="D173:D176"/>
    <mergeCell ref="F173:G173"/>
    <mergeCell ref="I173:J173"/>
    <mergeCell ref="F174:F176"/>
    <mergeCell ref="G174:G175"/>
    <mergeCell ref="I174:J174"/>
    <mergeCell ref="I175:J175"/>
    <mergeCell ref="I176:J176"/>
    <mergeCell ref="G164:G169"/>
    <mergeCell ref="I164:J164"/>
    <mergeCell ref="I165:J165"/>
    <mergeCell ref="I166:J166"/>
    <mergeCell ref="I167:J167"/>
    <mergeCell ref="I168:J168"/>
    <mergeCell ref="I169:J169"/>
    <mergeCell ref="G158:G163"/>
    <mergeCell ref="I158:J158"/>
    <mergeCell ref="I159:J159"/>
    <mergeCell ref="I160:J160"/>
    <mergeCell ref="I161:J161"/>
    <mergeCell ref="I162:J162"/>
    <mergeCell ref="I163:J163"/>
    <mergeCell ref="G152:G157"/>
    <mergeCell ref="I152:J152"/>
    <mergeCell ref="I153:J153"/>
    <mergeCell ref="I154:J154"/>
    <mergeCell ref="I155:J155"/>
    <mergeCell ref="I156:J156"/>
    <mergeCell ref="I157:J157"/>
    <mergeCell ref="G146:G151"/>
    <mergeCell ref="I146:J146"/>
    <mergeCell ref="I147:J147"/>
    <mergeCell ref="I148:J148"/>
    <mergeCell ref="I149:J149"/>
    <mergeCell ref="I150:J150"/>
    <mergeCell ref="I151:J151"/>
    <mergeCell ref="G140:G145"/>
    <mergeCell ref="I140:J140"/>
    <mergeCell ref="I141:J141"/>
    <mergeCell ref="I142:J142"/>
    <mergeCell ref="I143:J143"/>
    <mergeCell ref="I144:J144"/>
    <mergeCell ref="I145:J145"/>
    <mergeCell ref="G134:G139"/>
    <mergeCell ref="I134:J134"/>
    <mergeCell ref="I135:J135"/>
    <mergeCell ref="I136:J136"/>
    <mergeCell ref="I137:J137"/>
    <mergeCell ref="I138:J138"/>
    <mergeCell ref="I139:J139"/>
    <mergeCell ref="G128:G133"/>
    <mergeCell ref="I128:J128"/>
    <mergeCell ref="I129:J129"/>
    <mergeCell ref="I130:J130"/>
    <mergeCell ref="I131:J131"/>
    <mergeCell ref="I132:J132"/>
    <mergeCell ref="I133:J133"/>
    <mergeCell ref="G122:G127"/>
    <mergeCell ref="I122:J122"/>
    <mergeCell ref="I123:J123"/>
    <mergeCell ref="I124:J124"/>
    <mergeCell ref="I125:J125"/>
    <mergeCell ref="I126:J126"/>
    <mergeCell ref="I127:J127"/>
    <mergeCell ref="G116:G121"/>
    <mergeCell ref="I116:J116"/>
    <mergeCell ref="I117:J117"/>
    <mergeCell ref="I118:J118"/>
    <mergeCell ref="I119:J119"/>
    <mergeCell ref="I120:J120"/>
    <mergeCell ref="I121:J121"/>
    <mergeCell ref="G110:G115"/>
    <mergeCell ref="I110:J110"/>
    <mergeCell ref="I111:J111"/>
    <mergeCell ref="I112:J112"/>
    <mergeCell ref="I113:J113"/>
    <mergeCell ref="I114:J114"/>
    <mergeCell ref="I115:J115"/>
    <mergeCell ref="I105:J105"/>
    <mergeCell ref="I106:J106"/>
    <mergeCell ref="I107:J107"/>
    <mergeCell ref="I108:J108"/>
    <mergeCell ref="I109:J109"/>
    <mergeCell ref="G98:G103"/>
    <mergeCell ref="I98:J98"/>
    <mergeCell ref="I99:J99"/>
    <mergeCell ref="I100:J100"/>
    <mergeCell ref="I101:J101"/>
    <mergeCell ref="I102:J102"/>
    <mergeCell ref="I103:J103"/>
    <mergeCell ref="C83:K83"/>
    <mergeCell ref="C84:C172"/>
    <mergeCell ref="D84:D172"/>
    <mergeCell ref="E84:E172"/>
    <mergeCell ref="F84:F172"/>
    <mergeCell ref="G84:G85"/>
    <mergeCell ref="I84:J84"/>
    <mergeCell ref="I85:J85"/>
    <mergeCell ref="G92:G97"/>
    <mergeCell ref="I92:J92"/>
    <mergeCell ref="I93:J93"/>
    <mergeCell ref="I94:J94"/>
    <mergeCell ref="I95:J95"/>
    <mergeCell ref="I96:J96"/>
    <mergeCell ref="I97:J97"/>
    <mergeCell ref="G86:G91"/>
    <mergeCell ref="I86:J86"/>
    <mergeCell ref="I87:J87"/>
    <mergeCell ref="I88:J88"/>
    <mergeCell ref="I89:J89"/>
    <mergeCell ref="I90:J90"/>
    <mergeCell ref="I91:J91"/>
    <mergeCell ref="G104:G109"/>
    <mergeCell ref="I104:J104"/>
    <mergeCell ref="F74:F76"/>
    <mergeCell ref="G74:G76"/>
    <mergeCell ref="I74:J74"/>
    <mergeCell ref="I75:J75"/>
    <mergeCell ref="I76:J76"/>
    <mergeCell ref="I77:J77"/>
    <mergeCell ref="C78:C82"/>
    <mergeCell ref="D78:D81"/>
    <mergeCell ref="F78:F79"/>
    <mergeCell ref="G78:G79"/>
    <mergeCell ref="I78:J78"/>
    <mergeCell ref="I79:J79"/>
    <mergeCell ref="F80:F81"/>
    <mergeCell ref="G80:G81"/>
    <mergeCell ref="I80:J80"/>
    <mergeCell ref="I81:J81"/>
    <mergeCell ref="I82:J82"/>
    <mergeCell ref="D61:D76"/>
    <mergeCell ref="F61:F62"/>
    <mergeCell ref="G61:G62"/>
    <mergeCell ref="I61:J61"/>
    <mergeCell ref="I62:J62"/>
    <mergeCell ref="F63:F64"/>
    <mergeCell ref="G63:G64"/>
    <mergeCell ref="I63:J63"/>
    <mergeCell ref="I64:J64"/>
    <mergeCell ref="F65:F67"/>
    <mergeCell ref="G65:G67"/>
    <mergeCell ref="I65:J65"/>
    <mergeCell ref="I66:J66"/>
    <mergeCell ref="I67:J67"/>
    <mergeCell ref="F68:F70"/>
    <mergeCell ref="G68:G70"/>
    <mergeCell ref="I68:J68"/>
    <mergeCell ref="I69:J69"/>
    <mergeCell ref="I70:J70"/>
    <mergeCell ref="F71:F73"/>
    <mergeCell ref="G71:G73"/>
    <mergeCell ref="I71:J71"/>
    <mergeCell ref="I72:J72"/>
    <mergeCell ref="I73:J73"/>
    <mergeCell ref="I43:J43"/>
    <mergeCell ref="C44:C77"/>
    <mergeCell ref="D44:D60"/>
    <mergeCell ref="F44:F45"/>
    <mergeCell ref="I44:J44"/>
    <mergeCell ref="I45:J45"/>
    <mergeCell ref="F46:F58"/>
    <mergeCell ref="I46:J46"/>
    <mergeCell ref="I47:J47"/>
    <mergeCell ref="I48:J48"/>
    <mergeCell ref="I55:J55"/>
    <mergeCell ref="I56:J56"/>
    <mergeCell ref="I57:J57"/>
    <mergeCell ref="I58:J58"/>
    <mergeCell ref="F59:F60"/>
    <mergeCell ref="G59:G60"/>
    <mergeCell ref="I59:J59"/>
    <mergeCell ref="I60:J60"/>
    <mergeCell ref="I49:J49"/>
    <mergeCell ref="I50:J50"/>
    <mergeCell ref="I51:J51"/>
    <mergeCell ref="I52:J52"/>
    <mergeCell ref="I53:J53"/>
    <mergeCell ref="I54:J54"/>
    <mergeCell ref="D37:D40"/>
    <mergeCell ref="F37:F38"/>
    <mergeCell ref="G37:G38"/>
    <mergeCell ref="I37:J37"/>
    <mergeCell ref="I38:J38"/>
    <mergeCell ref="F39:F40"/>
    <mergeCell ref="G39:G40"/>
    <mergeCell ref="I39:J39"/>
    <mergeCell ref="I40:J40"/>
    <mergeCell ref="I31:J31"/>
    <mergeCell ref="I32:J32"/>
    <mergeCell ref="I24:J24"/>
    <mergeCell ref="F25:F26"/>
    <mergeCell ref="G25:G26"/>
    <mergeCell ref="I25:J25"/>
    <mergeCell ref="I26:J26"/>
    <mergeCell ref="D33:D36"/>
    <mergeCell ref="F33:F34"/>
    <mergeCell ref="G33:G34"/>
    <mergeCell ref="I33:J33"/>
    <mergeCell ref="I34:J34"/>
    <mergeCell ref="F35:F36"/>
    <mergeCell ref="G35:G36"/>
    <mergeCell ref="I35:J35"/>
    <mergeCell ref="I36:J36"/>
    <mergeCell ref="C18:C43"/>
    <mergeCell ref="D18:D20"/>
    <mergeCell ref="I18:J18"/>
    <mergeCell ref="F19:F20"/>
    <mergeCell ref="G19:G20"/>
    <mergeCell ref="D27:D32"/>
    <mergeCell ref="F27:F29"/>
    <mergeCell ref="G27:G29"/>
    <mergeCell ref="I27:J27"/>
    <mergeCell ref="I28:J28"/>
    <mergeCell ref="I19:J19"/>
    <mergeCell ref="I20:J20"/>
    <mergeCell ref="D21:D26"/>
    <mergeCell ref="F21:F22"/>
    <mergeCell ref="G21:G22"/>
    <mergeCell ref="I21:J21"/>
    <mergeCell ref="I22:J22"/>
    <mergeCell ref="F23:F24"/>
    <mergeCell ref="G23:G24"/>
    <mergeCell ref="I23:J23"/>
    <mergeCell ref="I29:J29"/>
    <mergeCell ref="F30:F32"/>
    <mergeCell ref="G30:G32"/>
    <mergeCell ref="I30:J30"/>
    <mergeCell ref="I4:J4"/>
    <mergeCell ref="C12:D12"/>
    <mergeCell ref="I12:J12"/>
    <mergeCell ref="F13:G14"/>
    <mergeCell ref="I13:J13"/>
    <mergeCell ref="I14:J14"/>
    <mergeCell ref="C15:K15"/>
    <mergeCell ref="C16:C17"/>
    <mergeCell ref="F16:G17"/>
    <mergeCell ref="I16:J16"/>
    <mergeCell ref="I17:J17"/>
  </mergeCells>
  <phoneticPr fontId="2" type="noConversion"/>
  <conditionalFormatting sqref="I13:J14">
    <cfRule type="cellIs" dxfId="51" priority="21" operator="equal">
      <formula>"Incomplete"</formula>
    </cfRule>
    <cfRule type="cellIs" dxfId="50" priority="22" operator="equal">
      <formula>"N/A"</formula>
    </cfRule>
    <cfRule type="cellIs" dxfId="49" priority="23" operator="equal">
      <formula>"Pass"</formula>
    </cfRule>
    <cfRule type="cellIs" dxfId="48" priority="24" operator="equal">
      <formula>"Fail"</formula>
    </cfRule>
  </conditionalFormatting>
  <conditionalFormatting sqref="I13:J14">
    <cfRule type="cellIs" dxfId="47" priority="17" operator="equal">
      <formula>"Incomplete"</formula>
    </cfRule>
    <cfRule type="cellIs" dxfId="46" priority="18" operator="equal">
      <formula>"N/A"</formula>
    </cfRule>
    <cfRule type="cellIs" dxfId="45" priority="19" operator="equal">
      <formula>"Pass"</formula>
    </cfRule>
    <cfRule type="cellIs" dxfId="44" priority="20" operator="equal">
      <formula>"Fail"</formula>
    </cfRule>
  </conditionalFormatting>
  <conditionalFormatting sqref="I16:J82">
    <cfRule type="cellIs" dxfId="43" priority="13" operator="equal">
      <formula>"Incomplete"</formula>
    </cfRule>
    <cfRule type="cellIs" dxfId="42" priority="14" operator="equal">
      <formula>"N/A"</formula>
    </cfRule>
    <cfRule type="cellIs" dxfId="41" priority="15" operator="equal">
      <formula>"Pass"</formula>
    </cfRule>
    <cfRule type="cellIs" dxfId="40" priority="16" operator="equal">
      <formula>"Fail"</formula>
    </cfRule>
  </conditionalFormatting>
  <conditionalFormatting sqref="I16:J82">
    <cfRule type="cellIs" dxfId="39" priority="9" operator="equal">
      <formula>"Incomplete"</formula>
    </cfRule>
    <cfRule type="cellIs" dxfId="38" priority="10" operator="equal">
      <formula>"N/A"</formula>
    </cfRule>
    <cfRule type="cellIs" dxfId="37" priority="11" operator="equal">
      <formula>"Pass"</formula>
    </cfRule>
    <cfRule type="cellIs" dxfId="36" priority="12" operator="equal">
      <formula>"Fail"</formula>
    </cfRule>
  </conditionalFormatting>
  <conditionalFormatting sqref="I84:J180">
    <cfRule type="cellIs" dxfId="35" priority="5" operator="equal">
      <formula>"Incomplete"</formula>
    </cfRule>
    <cfRule type="cellIs" dxfId="34" priority="6" operator="equal">
      <formula>"N/A"</formula>
    </cfRule>
    <cfRule type="cellIs" dxfId="33" priority="7" operator="equal">
      <formula>"Pass"</formula>
    </cfRule>
    <cfRule type="cellIs" dxfId="32" priority="8" operator="equal">
      <formula>"Fail"</formula>
    </cfRule>
  </conditionalFormatting>
  <conditionalFormatting sqref="I84:J180">
    <cfRule type="cellIs" dxfId="31" priority="1" operator="equal">
      <formula>"Incomplete"</formula>
    </cfRule>
    <cfRule type="cellIs" dxfId="30" priority="2" operator="equal">
      <formula>"N/A"</formula>
    </cfRule>
    <cfRule type="cellIs" dxfId="29" priority="3" operator="equal">
      <formula>"Pass"</formula>
    </cfRule>
    <cfRule type="cellIs" dxfId="2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6:I82 I13:I14 I84:I180">
      <formula1>"Pass,Fail,N/A,Block,Incomplete"</formula1>
    </dataValidation>
  </dataValidations>
  <pageMargins left="0.7" right="0.7" top="0.75" bottom="0.75" header="0.3" footer="0.3"/>
  <drawing r:id="rId1"/>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77"/>
  <sheetViews>
    <sheetView showGridLines="0" zoomScale="90" zoomScaleNormal="80" workbookViewId="0">
      <selection activeCell="G8" sqref="G8"/>
    </sheetView>
  </sheetViews>
  <sheetFormatPr defaultRowHeight="16.5"/>
  <cols>
    <col min="1" max="1" width="2.5" style="20" customWidth="1"/>
    <col min="2" max="2" width="15.125" style="20" bestFit="1" customWidth="1"/>
    <col min="3" max="3" width="15.125" style="20" customWidth="1"/>
    <col min="4" max="4" width="11.125" style="189" bestFit="1" customWidth="1"/>
    <col min="5" max="5" width="29.75" style="189" bestFit="1" customWidth="1"/>
    <col min="6" max="6" width="7.375" style="189" bestFit="1" customWidth="1"/>
    <col min="7" max="7" width="24.625" style="189" bestFit="1" customWidth="1"/>
    <col min="8" max="8" width="6.75" style="190" bestFit="1" customWidth="1"/>
    <col min="9" max="9" width="14.125" style="189" bestFit="1" customWidth="1"/>
    <col min="10" max="10" width="11.875" style="189" bestFit="1" customWidth="1"/>
    <col min="11" max="11" width="18" style="20" customWidth="1"/>
    <col min="12" max="16384" width="9" style="20"/>
  </cols>
  <sheetData>
    <row r="3" spans="2:11" ht="39.75" customHeight="1"/>
    <row r="4" spans="2:11" ht="17.25" thickBot="1">
      <c r="I4" s="49" t="s">
        <v>108</v>
      </c>
      <c r="J4" s="432" t="s">
        <v>109</v>
      </c>
      <c r="K4" s="432"/>
    </row>
    <row r="5" spans="2:11" ht="17.25" thickTop="1">
      <c r="I5" s="50" t="s">
        <v>1669</v>
      </c>
      <c r="J5" s="51">
        <f>COUNTIF($J$13:$J$760,"Pass")</f>
        <v>4</v>
      </c>
      <c r="K5" s="52">
        <f>J5/$J$10</f>
        <v>5.3547523427041497E-3</v>
      </c>
    </row>
    <row r="6" spans="2:11">
      <c r="I6" s="53" t="s">
        <v>1670</v>
      </c>
      <c r="J6" s="54">
        <f>COUNTIF($J$13:$J$760,"Fail")</f>
        <v>0</v>
      </c>
      <c r="K6" s="55">
        <f>J6/$J$10</f>
        <v>0</v>
      </c>
    </row>
    <row r="7" spans="2:11">
      <c r="I7" s="53" t="s">
        <v>1671</v>
      </c>
      <c r="J7" s="54">
        <f>COUNTIF($J$13:$J$760,"N/A")</f>
        <v>0</v>
      </c>
      <c r="K7" s="55">
        <f>J7/$J$10</f>
        <v>0</v>
      </c>
    </row>
    <row r="8" spans="2:11">
      <c r="I8" s="53" t="s">
        <v>1672</v>
      </c>
      <c r="J8" s="54">
        <f>COUNTIF($J$13:$J$760,"Block")</f>
        <v>0</v>
      </c>
      <c r="K8" s="55">
        <f>J8/$J$10</f>
        <v>0</v>
      </c>
    </row>
    <row r="9" spans="2:11" ht="17.25" thickBot="1">
      <c r="I9" s="56" t="s">
        <v>1673</v>
      </c>
      <c r="J9" s="57">
        <f>COUNTIF($J$13:$J$760,"Incomplete")</f>
        <v>743</v>
      </c>
      <c r="K9" s="58">
        <f>J9/$J$10</f>
        <v>0.99464524765729589</v>
      </c>
    </row>
    <row r="10" spans="2:11">
      <c r="I10" s="59" t="s">
        <v>1674</v>
      </c>
      <c r="J10" s="60">
        <f>SUM(J5:J9)</f>
        <v>747</v>
      </c>
      <c r="K10" s="52">
        <f>SUM(K5:K9)</f>
        <v>1</v>
      </c>
    </row>
    <row r="11" spans="2:11" ht="9" customHeight="1"/>
    <row r="12" spans="2:11">
      <c r="B12" s="65" t="s">
        <v>115</v>
      </c>
      <c r="C12" s="98" t="s">
        <v>642</v>
      </c>
      <c r="D12" s="65" t="s">
        <v>1183</v>
      </c>
      <c r="E12" s="65" t="s">
        <v>1675</v>
      </c>
      <c r="F12" s="65" t="s">
        <v>1676</v>
      </c>
      <c r="G12" s="65" t="s">
        <v>1677</v>
      </c>
      <c r="H12" s="65" t="s">
        <v>1678</v>
      </c>
      <c r="I12" s="65" t="s">
        <v>1679</v>
      </c>
      <c r="J12" s="65" t="s">
        <v>1680</v>
      </c>
      <c r="K12" s="65" t="s">
        <v>1681</v>
      </c>
    </row>
    <row r="13" spans="2:11" ht="40.5">
      <c r="B13" s="191"/>
      <c r="C13" s="192"/>
      <c r="D13" s="193" t="s">
        <v>1682</v>
      </c>
      <c r="E13" s="193" t="s">
        <v>1683</v>
      </c>
      <c r="F13" s="194" t="s">
        <v>1684</v>
      </c>
      <c r="G13" s="193" t="s">
        <v>1685</v>
      </c>
      <c r="H13" s="193" t="s">
        <v>1686</v>
      </c>
      <c r="I13" s="193" t="s">
        <v>1687</v>
      </c>
      <c r="J13" s="193"/>
      <c r="K13" s="191"/>
    </row>
    <row r="14" spans="2:11">
      <c r="B14" s="195" t="s">
        <v>1688</v>
      </c>
      <c r="C14" s="67" t="s">
        <v>124</v>
      </c>
      <c r="D14" s="196">
        <v>3</v>
      </c>
      <c r="E14" s="196" t="s">
        <v>1689</v>
      </c>
      <c r="F14" s="196">
        <v>61001</v>
      </c>
      <c r="G14" s="196" t="s">
        <v>1690</v>
      </c>
      <c r="H14" s="196">
        <v>10</v>
      </c>
      <c r="I14" s="196">
        <v>35000</v>
      </c>
      <c r="J14" s="133" t="s">
        <v>71</v>
      </c>
      <c r="K14" s="195"/>
    </row>
    <row r="15" spans="2:11">
      <c r="B15" s="195" t="s">
        <v>1691</v>
      </c>
      <c r="C15" s="67" t="s">
        <v>124</v>
      </c>
      <c r="D15" s="196">
        <v>3</v>
      </c>
      <c r="E15" s="196" t="s">
        <v>1689</v>
      </c>
      <c r="F15" s="196">
        <v>61002</v>
      </c>
      <c r="G15" s="196" t="s">
        <v>1692</v>
      </c>
      <c r="H15" s="196">
        <v>1</v>
      </c>
      <c r="I15" s="196">
        <v>35000</v>
      </c>
      <c r="J15" s="133" t="s">
        <v>71</v>
      </c>
      <c r="K15" s="195"/>
    </row>
    <row r="16" spans="2:11">
      <c r="B16" s="195" t="s">
        <v>1693</v>
      </c>
      <c r="C16" s="67" t="s">
        <v>124</v>
      </c>
      <c r="D16" s="196">
        <v>3</v>
      </c>
      <c r="E16" s="196" t="s">
        <v>1689</v>
      </c>
      <c r="F16" s="196">
        <v>63001</v>
      </c>
      <c r="G16" s="196" t="s">
        <v>1694</v>
      </c>
      <c r="H16" s="196">
        <v>1</v>
      </c>
      <c r="I16" s="196">
        <v>35000</v>
      </c>
      <c r="J16" s="133" t="s">
        <v>71</v>
      </c>
      <c r="K16" s="195"/>
    </row>
    <row r="17" spans="2:11">
      <c r="B17" s="195" t="s">
        <v>1695</v>
      </c>
      <c r="C17" s="67" t="s">
        <v>124</v>
      </c>
      <c r="D17" s="196">
        <v>3</v>
      </c>
      <c r="E17" s="196" t="s">
        <v>1689</v>
      </c>
      <c r="F17" s="196">
        <v>90011</v>
      </c>
      <c r="G17" s="196" t="s">
        <v>1696</v>
      </c>
      <c r="H17" s="196">
        <v>1</v>
      </c>
      <c r="I17" s="196">
        <v>35000</v>
      </c>
      <c r="J17" s="133" t="s">
        <v>71</v>
      </c>
      <c r="K17" s="195"/>
    </row>
    <row r="18" spans="2:11">
      <c r="B18" s="195" t="s">
        <v>1697</v>
      </c>
      <c r="C18" s="67" t="s">
        <v>124</v>
      </c>
      <c r="D18" s="196">
        <v>4</v>
      </c>
      <c r="E18" s="196" t="s">
        <v>1698</v>
      </c>
      <c r="F18" s="196">
        <v>61001</v>
      </c>
      <c r="G18" s="196" t="s">
        <v>1690</v>
      </c>
      <c r="H18" s="196">
        <v>10</v>
      </c>
      <c r="I18" s="196">
        <v>25000</v>
      </c>
      <c r="J18" s="133" t="s">
        <v>1068</v>
      </c>
      <c r="K18" s="195"/>
    </row>
    <row r="19" spans="2:11">
      <c r="B19" s="195" t="s">
        <v>1699</v>
      </c>
      <c r="C19" s="67" t="s">
        <v>124</v>
      </c>
      <c r="D19" s="196">
        <v>4</v>
      </c>
      <c r="E19" s="196" t="s">
        <v>1698</v>
      </c>
      <c r="F19" s="196">
        <v>61002</v>
      </c>
      <c r="G19" s="196" t="s">
        <v>1692</v>
      </c>
      <c r="H19" s="196">
        <v>1</v>
      </c>
      <c r="I19" s="196">
        <v>25000</v>
      </c>
      <c r="J19" s="133" t="s">
        <v>1068</v>
      </c>
      <c r="K19" s="195"/>
    </row>
    <row r="20" spans="2:11">
      <c r="B20" s="195" t="s">
        <v>1700</v>
      </c>
      <c r="C20" s="67" t="s">
        <v>124</v>
      </c>
      <c r="D20" s="196">
        <v>4</v>
      </c>
      <c r="E20" s="196" t="s">
        <v>1698</v>
      </c>
      <c r="F20" s="196">
        <v>63003</v>
      </c>
      <c r="G20" s="196" t="s">
        <v>1701</v>
      </c>
      <c r="H20" s="196">
        <v>1</v>
      </c>
      <c r="I20" s="196">
        <v>25000</v>
      </c>
      <c r="J20" s="133" t="s">
        <v>1068</v>
      </c>
      <c r="K20" s="195"/>
    </row>
    <row r="21" spans="2:11">
      <c r="B21" s="195" t="s">
        <v>1702</v>
      </c>
      <c r="C21" s="67" t="s">
        <v>124</v>
      </c>
      <c r="D21" s="196">
        <v>4</v>
      </c>
      <c r="E21" s="196" t="s">
        <v>1698</v>
      </c>
      <c r="F21" s="196">
        <v>90011</v>
      </c>
      <c r="G21" s="196" t="s">
        <v>1696</v>
      </c>
      <c r="H21" s="196">
        <v>1</v>
      </c>
      <c r="I21" s="196">
        <v>25000</v>
      </c>
      <c r="J21" s="133" t="s">
        <v>1068</v>
      </c>
      <c r="K21" s="195"/>
    </row>
    <row r="22" spans="2:11">
      <c r="B22" s="195" t="s">
        <v>1703</v>
      </c>
      <c r="C22" s="67" t="s">
        <v>124</v>
      </c>
      <c r="D22" s="197">
        <v>1002</v>
      </c>
      <c r="E22" s="196" t="s">
        <v>1704</v>
      </c>
      <c r="F22" s="196">
        <v>63004</v>
      </c>
      <c r="G22" s="196" t="s">
        <v>1705</v>
      </c>
      <c r="H22" s="196">
        <v>8</v>
      </c>
      <c r="I22" s="196">
        <v>40</v>
      </c>
      <c r="J22" s="133" t="s">
        <v>1068</v>
      </c>
      <c r="K22" s="195"/>
    </row>
    <row r="23" spans="2:11">
      <c r="B23" s="195" t="s">
        <v>1706</v>
      </c>
      <c r="C23" s="67" t="s">
        <v>124</v>
      </c>
      <c r="D23" s="197">
        <v>1002</v>
      </c>
      <c r="E23" s="196" t="s">
        <v>1704</v>
      </c>
      <c r="F23" s="196">
        <v>63020</v>
      </c>
      <c r="G23" s="196" t="s">
        <v>1707</v>
      </c>
      <c r="H23" s="196">
        <v>3</v>
      </c>
      <c r="I23" s="196">
        <v>40</v>
      </c>
      <c r="J23" s="133" t="s">
        <v>1068</v>
      </c>
      <c r="K23" s="195"/>
    </row>
    <row r="24" spans="2:11">
      <c r="B24" s="195" t="s">
        <v>1708</v>
      </c>
      <c r="C24" s="67" t="s">
        <v>124</v>
      </c>
      <c r="D24" s="197">
        <v>1002</v>
      </c>
      <c r="E24" s="196" t="s">
        <v>1704</v>
      </c>
      <c r="F24" s="196">
        <v>95004</v>
      </c>
      <c r="G24" s="196" t="s">
        <v>1709</v>
      </c>
      <c r="H24" s="196">
        <v>1</v>
      </c>
      <c r="I24" s="196">
        <v>40</v>
      </c>
      <c r="J24" s="133" t="s">
        <v>1068</v>
      </c>
      <c r="K24" s="195"/>
    </row>
    <row r="25" spans="2:11">
      <c r="B25" s="195" t="s">
        <v>1710</v>
      </c>
      <c r="C25" s="67" t="s">
        <v>109</v>
      </c>
      <c r="D25" s="197">
        <v>1003</v>
      </c>
      <c r="E25" s="196" t="s">
        <v>1711</v>
      </c>
      <c r="F25" s="196">
        <v>63020</v>
      </c>
      <c r="G25" s="196" t="s">
        <v>1707</v>
      </c>
      <c r="H25" s="196">
        <v>3</v>
      </c>
      <c r="I25" s="196">
        <v>170</v>
      </c>
      <c r="J25" s="133" t="s">
        <v>1068</v>
      </c>
      <c r="K25" s="195"/>
    </row>
    <row r="26" spans="2:11">
      <c r="B26" s="195" t="s">
        <v>1712</v>
      </c>
      <c r="C26" s="67" t="s">
        <v>109</v>
      </c>
      <c r="D26" s="197">
        <v>1003</v>
      </c>
      <c r="E26" s="196" t="s">
        <v>1711</v>
      </c>
      <c r="F26" s="196">
        <v>63004</v>
      </c>
      <c r="G26" s="196" t="s">
        <v>1705</v>
      </c>
      <c r="H26" s="196">
        <v>8</v>
      </c>
      <c r="I26" s="196">
        <v>170</v>
      </c>
      <c r="J26" s="133" t="s">
        <v>1068</v>
      </c>
      <c r="K26" s="195"/>
    </row>
    <row r="27" spans="2:11">
      <c r="B27" s="195" t="s">
        <v>1713</v>
      </c>
      <c r="C27" s="67" t="s">
        <v>109</v>
      </c>
      <c r="D27" s="197">
        <v>1003</v>
      </c>
      <c r="E27" s="196" t="s">
        <v>1711</v>
      </c>
      <c r="F27" s="196">
        <v>95011</v>
      </c>
      <c r="G27" s="196" t="s">
        <v>1714</v>
      </c>
      <c r="H27" s="196">
        <v>2</v>
      </c>
      <c r="I27" s="196">
        <v>170</v>
      </c>
      <c r="J27" s="133" t="s">
        <v>1068</v>
      </c>
      <c r="K27" s="195"/>
    </row>
    <row r="28" spans="2:11">
      <c r="B28" s="195" t="s">
        <v>1715</v>
      </c>
      <c r="C28" s="67" t="s">
        <v>109</v>
      </c>
      <c r="D28" s="197">
        <v>1003</v>
      </c>
      <c r="E28" s="196" t="s">
        <v>1711</v>
      </c>
      <c r="F28" s="196">
        <v>90002</v>
      </c>
      <c r="G28" s="196" t="s">
        <v>1716</v>
      </c>
      <c r="H28" s="196">
        <v>1</v>
      </c>
      <c r="I28" s="196">
        <v>170</v>
      </c>
      <c r="J28" s="133" t="s">
        <v>1068</v>
      </c>
      <c r="K28" s="195"/>
    </row>
    <row r="29" spans="2:11">
      <c r="B29" s="195" t="s">
        <v>1717</v>
      </c>
      <c r="C29" s="67" t="s">
        <v>109</v>
      </c>
      <c r="D29" s="197">
        <v>1003</v>
      </c>
      <c r="E29" s="196" t="s">
        <v>1711</v>
      </c>
      <c r="F29" s="196">
        <v>1002</v>
      </c>
      <c r="G29" s="196" t="s">
        <v>1704</v>
      </c>
      <c r="H29" s="196">
        <v>1</v>
      </c>
      <c r="I29" s="196">
        <v>170</v>
      </c>
      <c r="J29" s="133" t="s">
        <v>1068</v>
      </c>
      <c r="K29" s="195"/>
    </row>
    <row r="30" spans="2:11">
      <c r="B30" s="195" t="s">
        <v>1718</v>
      </c>
      <c r="C30" s="67" t="s">
        <v>109</v>
      </c>
      <c r="D30" s="197">
        <v>1004</v>
      </c>
      <c r="E30" s="196" t="s">
        <v>1719</v>
      </c>
      <c r="F30" s="196">
        <v>90021</v>
      </c>
      <c r="G30" s="196" t="s">
        <v>1720</v>
      </c>
      <c r="H30" s="198">
        <v>1</v>
      </c>
      <c r="I30" s="196">
        <v>1060</v>
      </c>
      <c r="J30" s="133" t="s">
        <v>1068</v>
      </c>
      <c r="K30" s="195"/>
    </row>
    <row r="31" spans="2:11">
      <c r="B31" s="195" t="s">
        <v>1721</v>
      </c>
      <c r="C31" s="67" t="s">
        <v>109</v>
      </c>
      <c r="D31" s="197">
        <v>1004</v>
      </c>
      <c r="E31" s="196" t="s">
        <v>1719</v>
      </c>
      <c r="F31" s="196">
        <v>90014</v>
      </c>
      <c r="G31" s="196" t="s">
        <v>1722</v>
      </c>
      <c r="H31" s="198">
        <v>4</v>
      </c>
      <c r="I31" s="196">
        <v>1060</v>
      </c>
      <c r="J31" s="133" t="s">
        <v>1068</v>
      </c>
      <c r="K31" s="195"/>
    </row>
    <row r="32" spans="2:11">
      <c r="B32" s="195" t="s">
        <v>1723</v>
      </c>
      <c r="C32" s="67" t="s">
        <v>109</v>
      </c>
      <c r="D32" s="197">
        <v>1004</v>
      </c>
      <c r="E32" s="196" t="s">
        <v>1719</v>
      </c>
      <c r="F32" s="196">
        <v>90010</v>
      </c>
      <c r="G32" s="196" t="s">
        <v>1724</v>
      </c>
      <c r="H32" s="198">
        <v>2</v>
      </c>
      <c r="I32" s="196">
        <v>1060</v>
      </c>
      <c r="J32" s="133" t="s">
        <v>1068</v>
      </c>
      <c r="K32" s="195"/>
    </row>
    <row r="33" spans="2:11">
      <c r="B33" s="195" t="s">
        <v>1725</v>
      </c>
      <c r="C33" s="67" t="s">
        <v>109</v>
      </c>
      <c r="D33" s="197">
        <v>1004</v>
      </c>
      <c r="E33" s="196" t="s">
        <v>1719</v>
      </c>
      <c r="F33" s="196">
        <v>95015</v>
      </c>
      <c r="G33" s="196" t="s">
        <v>1726</v>
      </c>
      <c r="H33" s="198">
        <v>1</v>
      </c>
      <c r="I33" s="196">
        <v>1060</v>
      </c>
      <c r="J33" s="133" t="s">
        <v>1068</v>
      </c>
      <c r="K33" s="195"/>
    </row>
    <row r="34" spans="2:11">
      <c r="B34" s="195" t="s">
        <v>1727</v>
      </c>
      <c r="C34" s="67" t="s">
        <v>109</v>
      </c>
      <c r="D34" s="197">
        <v>1004</v>
      </c>
      <c r="E34" s="196" t="s">
        <v>1719</v>
      </c>
      <c r="F34" s="196">
        <v>90002</v>
      </c>
      <c r="G34" s="196" t="s">
        <v>1716</v>
      </c>
      <c r="H34" s="198">
        <v>1</v>
      </c>
      <c r="I34" s="196">
        <v>1060</v>
      </c>
      <c r="J34" s="133" t="s">
        <v>1068</v>
      </c>
      <c r="K34" s="195"/>
    </row>
    <row r="35" spans="2:11">
      <c r="B35" s="195" t="s">
        <v>1728</v>
      </c>
      <c r="C35" s="67" t="s">
        <v>109</v>
      </c>
      <c r="D35" s="197">
        <v>1004</v>
      </c>
      <c r="E35" s="196" t="s">
        <v>1719</v>
      </c>
      <c r="F35" s="196">
        <v>1003</v>
      </c>
      <c r="G35" s="196" t="s">
        <v>1711</v>
      </c>
      <c r="H35" s="198">
        <v>1</v>
      </c>
      <c r="I35" s="196">
        <v>1060</v>
      </c>
      <c r="J35" s="133" t="s">
        <v>1068</v>
      </c>
      <c r="K35" s="195"/>
    </row>
    <row r="36" spans="2:11">
      <c r="B36" s="195" t="s">
        <v>1729</v>
      </c>
      <c r="C36" s="67" t="s">
        <v>109</v>
      </c>
      <c r="D36" s="197">
        <v>1005</v>
      </c>
      <c r="E36" s="196" t="s">
        <v>1730</v>
      </c>
      <c r="F36" s="196">
        <v>90014</v>
      </c>
      <c r="G36" s="196" t="s">
        <v>1722</v>
      </c>
      <c r="H36" s="198">
        <v>31</v>
      </c>
      <c r="I36" s="196">
        <v>4200</v>
      </c>
      <c r="J36" s="133" t="s">
        <v>1068</v>
      </c>
      <c r="K36" s="195"/>
    </row>
    <row r="37" spans="2:11">
      <c r="B37" s="195" t="s">
        <v>1731</v>
      </c>
      <c r="C37" s="67" t="s">
        <v>109</v>
      </c>
      <c r="D37" s="197">
        <v>1005</v>
      </c>
      <c r="E37" s="196" t="s">
        <v>1730</v>
      </c>
      <c r="F37" s="196">
        <v>90021</v>
      </c>
      <c r="G37" s="196" t="s">
        <v>1720</v>
      </c>
      <c r="H37" s="198">
        <v>16</v>
      </c>
      <c r="I37" s="196">
        <v>4200</v>
      </c>
      <c r="J37" s="133" t="s">
        <v>1068</v>
      </c>
      <c r="K37" s="195"/>
    </row>
    <row r="38" spans="2:11">
      <c r="B38" s="195" t="s">
        <v>1732</v>
      </c>
      <c r="C38" s="67" t="s">
        <v>109</v>
      </c>
      <c r="D38" s="197">
        <v>1005</v>
      </c>
      <c r="E38" s="196" t="s">
        <v>1730</v>
      </c>
      <c r="F38" s="196">
        <v>90010</v>
      </c>
      <c r="G38" s="196" t="s">
        <v>1724</v>
      </c>
      <c r="H38" s="198">
        <v>16</v>
      </c>
      <c r="I38" s="196">
        <v>4200</v>
      </c>
      <c r="J38" s="133" t="s">
        <v>1068</v>
      </c>
      <c r="K38" s="195"/>
    </row>
    <row r="39" spans="2:11">
      <c r="B39" s="195" t="s">
        <v>1733</v>
      </c>
      <c r="C39" s="67" t="s">
        <v>109</v>
      </c>
      <c r="D39" s="197">
        <v>1005</v>
      </c>
      <c r="E39" s="196" t="s">
        <v>1730</v>
      </c>
      <c r="F39" s="196">
        <v>95025</v>
      </c>
      <c r="G39" s="196" t="s">
        <v>1734</v>
      </c>
      <c r="H39" s="198">
        <v>1</v>
      </c>
      <c r="I39" s="196">
        <v>4200</v>
      </c>
      <c r="J39" s="133" t="s">
        <v>1068</v>
      </c>
      <c r="K39" s="195"/>
    </row>
    <row r="40" spans="2:11">
      <c r="B40" s="195" t="s">
        <v>1735</v>
      </c>
      <c r="C40" s="67" t="s">
        <v>109</v>
      </c>
      <c r="D40" s="197">
        <v>1005</v>
      </c>
      <c r="E40" s="196" t="s">
        <v>1730</v>
      </c>
      <c r="F40" s="196">
        <v>90002</v>
      </c>
      <c r="G40" s="196" t="s">
        <v>1716</v>
      </c>
      <c r="H40" s="198">
        <v>1</v>
      </c>
      <c r="I40" s="196">
        <v>4200</v>
      </c>
      <c r="J40" s="133" t="s">
        <v>1068</v>
      </c>
      <c r="K40" s="195"/>
    </row>
    <row r="41" spans="2:11">
      <c r="B41" s="195" t="s">
        <v>1736</v>
      </c>
      <c r="C41" s="67" t="s">
        <v>109</v>
      </c>
      <c r="D41" s="197">
        <v>1005</v>
      </c>
      <c r="E41" s="196" t="s">
        <v>1730</v>
      </c>
      <c r="F41" s="196">
        <v>1004</v>
      </c>
      <c r="G41" s="196" t="s">
        <v>1719</v>
      </c>
      <c r="H41" s="198">
        <v>1</v>
      </c>
      <c r="I41" s="196">
        <v>4200</v>
      </c>
      <c r="J41" s="133" t="s">
        <v>1068</v>
      </c>
      <c r="K41" s="195"/>
    </row>
    <row r="42" spans="2:11">
      <c r="B42" s="195" t="s">
        <v>1737</v>
      </c>
      <c r="C42" s="67" t="s">
        <v>109</v>
      </c>
      <c r="D42" s="197">
        <v>1006</v>
      </c>
      <c r="E42" s="196" t="s">
        <v>1738</v>
      </c>
      <c r="F42" s="196">
        <v>90014</v>
      </c>
      <c r="G42" s="196" t="s">
        <v>1722</v>
      </c>
      <c r="H42" s="198">
        <v>19</v>
      </c>
      <c r="I42" s="196">
        <v>11280</v>
      </c>
      <c r="J42" s="133" t="s">
        <v>1068</v>
      </c>
      <c r="K42" s="195"/>
    </row>
    <row r="43" spans="2:11">
      <c r="B43" s="195" t="s">
        <v>1739</v>
      </c>
      <c r="C43" s="67" t="s">
        <v>109</v>
      </c>
      <c r="D43" s="197">
        <v>1006</v>
      </c>
      <c r="E43" s="196" t="s">
        <v>1738</v>
      </c>
      <c r="F43" s="196">
        <v>90009</v>
      </c>
      <c r="G43" s="196" t="s">
        <v>1740</v>
      </c>
      <c r="H43" s="198">
        <v>2</v>
      </c>
      <c r="I43" s="196">
        <v>11280</v>
      </c>
      <c r="J43" s="133" t="s">
        <v>1068</v>
      </c>
      <c r="K43" s="195"/>
    </row>
    <row r="44" spans="2:11">
      <c r="B44" s="195" t="s">
        <v>1741</v>
      </c>
      <c r="C44" s="67" t="s">
        <v>109</v>
      </c>
      <c r="D44" s="197">
        <v>1006</v>
      </c>
      <c r="E44" s="196" t="s">
        <v>1738</v>
      </c>
      <c r="F44" s="196">
        <v>90016</v>
      </c>
      <c r="G44" s="196" t="s">
        <v>1742</v>
      </c>
      <c r="H44" s="198">
        <v>2</v>
      </c>
      <c r="I44" s="196">
        <v>11280</v>
      </c>
      <c r="J44" s="133" t="s">
        <v>1068</v>
      </c>
      <c r="K44" s="195"/>
    </row>
    <row r="45" spans="2:11">
      <c r="B45" s="195" t="s">
        <v>1743</v>
      </c>
      <c r="C45" s="67" t="s">
        <v>109</v>
      </c>
      <c r="D45" s="197">
        <v>1006</v>
      </c>
      <c r="E45" s="196" t="s">
        <v>1738</v>
      </c>
      <c r="F45" s="196">
        <v>90031</v>
      </c>
      <c r="G45" s="196" t="s">
        <v>1744</v>
      </c>
      <c r="H45" s="198">
        <v>2</v>
      </c>
      <c r="I45" s="196">
        <v>11280</v>
      </c>
      <c r="J45" s="133" t="s">
        <v>1068</v>
      </c>
      <c r="K45" s="195"/>
    </row>
    <row r="46" spans="2:11">
      <c r="B46" s="195" t="s">
        <v>1745</v>
      </c>
      <c r="C46" s="67" t="s">
        <v>109</v>
      </c>
      <c r="D46" s="197">
        <v>1006</v>
      </c>
      <c r="E46" s="196" t="s">
        <v>1738</v>
      </c>
      <c r="F46" s="196">
        <v>95029</v>
      </c>
      <c r="G46" s="196" t="s">
        <v>1746</v>
      </c>
      <c r="H46" s="198">
        <v>1</v>
      </c>
      <c r="I46" s="196">
        <v>11280</v>
      </c>
      <c r="J46" s="133" t="s">
        <v>1068</v>
      </c>
      <c r="K46" s="195"/>
    </row>
    <row r="47" spans="2:11">
      <c r="B47" s="195" t="s">
        <v>1747</v>
      </c>
      <c r="C47" s="67" t="s">
        <v>109</v>
      </c>
      <c r="D47" s="197">
        <v>1006</v>
      </c>
      <c r="E47" s="196" t="s">
        <v>1738</v>
      </c>
      <c r="F47" s="196">
        <v>90001</v>
      </c>
      <c r="G47" s="196" t="s">
        <v>1748</v>
      </c>
      <c r="H47" s="198">
        <v>1</v>
      </c>
      <c r="I47" s="196">
        <v>11280</v>
      </c>
      <c r="J47" s="133" t="s">
        <v>1068</v>
      </c>
      <c r="K47" s="195"/>
    </row>
    <row r="48" spans="2:11">
      <c r="B48" s="195" t="s">
        <v>1749</v>
      </c>
      <c r="C48" s="67" t="s">
        <v>109</v>
      </c>
      <c r="D48" s="197">
        <v>1006</v>
      </c>
      <c r="E48" s="196" t="s">
        <v>1738</v>
      </c>
      <c r="F48" s="196">
        <v>1005</v>
      </c>
      <c r="G48" s="196" t="s">
        <v>1730</v>
      </c>
      <c r="H48" s="198">
        <v>1</v>
      </c>
      <c r="I48" s="196">
        <v>11280</v>
      </c>
      <c r="J48" s="133" t="s">
        <v>1068</v>
      </c>
      <c r="K48" s="195"/>
    </row>
    <row r="49" spans="2:11">
      <c r="B49" s="195" t="s">
        <v>1750</v>
      </c>
      <c r="C49" s="67" t="s">
        <v>109</v>
      </c>
      <c r="D49" s="197">
        <v>1007</v>
      </c>
      <c r="E49" s="196" t="s">
        <v>1751</v>
      </c>
      <c r="F49" s="196">
        <v>90014</v>
      </c>
      <c r="G49" s="196" t="s">
        <v>1722</v>
      </c>
      <c r="H49" s="198">
        <v>42</v>
      </c>
      <c r="I49" s="196">
        <v>34160</v>
      </c>
      <c r="J49" s="133" t="s">
        <v>1068</v>
      </c>
      <c r="K49" s="195"/>
    </row>
    <row r="50" spans="2:11">
      <c r="B50" s="195" t="s">
        <v>1752</v>
      </c>
      <c r="C50" s="67" t="s">
        <v>109</v>
      </c>
      <c r="D50" s="197">
        <v>1007</v>
      </c>
      <c r="E50" s="196" t="s">
        <v>1751</v>
      </c>
      <c r="F50" s="196">
        <v>90009</v>
      </c>
      <c r="G50" s="196" t="s">
        <v>1740</v>
      </c>
      <c r="H50" s="198">
        <v>8</v>
      </c>
      <c r="I50" s="196">
        <v>34160</v>
      </c>
      <c r="J50" s="133" t="s">
        <v>1068</v>
      </c>
      <c r="K50" s="195"/>
    </row>
    <row r="51" spans="2:11">
      <c r="B51" s="195" t="s">
        <v>1753</v>
      </c>
      <c r="C51" s="67" t="s">
        <v>109</v>
      </c>
      <c r="D51" s="197">
        <v>1007</v>
      </c>
      <c r="E51" s="196" t="s">
        <v>1751</v>
      </c>
      <c r="F51" s="196">
        <v>90016</v>
      </c>
      <c r="G51" s="196" t="s">
        <v>1742</v>
      </c>
      <c r="H51" s="198">
        <v>10</v>
      </c>
      <c r="I51" s="196">
        <v>34160</v>
      </c>
      <c r="J51" s="133" t="s">
        <v>1068</v>
      </c>
      <c r="K51" s="195"/>
    </row>
    <row r="52" spans="2:11">
      <c r="B52" s="195" t="s">
        <v>1754</v>
      </c>
      <c r="C52" s="67" t="s">
        <v>109</v>
      </c>
      <c r="D52" s="197">
        <v>1007</v>
      </c>
      <c r="E52" s="196" t="s">
        <v>1751</v>
      </c>
      <c r="F52" s="196">
        <v>90031</v>
      </c>
      <c r="G52" s="196" t="s">
        <v>1744</v>
      </c>
      <c r="H52" s="198">
        <v>24</v>
      </c>
      <c r="I52" s="196">
        <v>34160</v>
      </c>
      <c r="J52" s="133" t="s">
        <v>1068</v>
      </c>
      <c r="K52" s="195"/>
    </row>
    <row r="53" spans="2:11">
      <c r="B53" s="195" t="s">
        <v>1755</v>
      </c>
      <c r="C53" s="67" t="s">
        <v>109</v>
      </c>
      <c r="D53" s="197">
        <v>1007</v>
      </c>
      <c r="E53" s="196" t="s">
        <v>1751</v>
      </c>
      <c r="F53" s="196">
        <v>90038</v>
      </c>
      <c r="G53" s="196" t="s">
        <v>1756</v>
      </c>
      <c r="H53" s="198">
        <v>2</v>
      </c>
      <c r="I53" s="196">
        <v>34160</v>
      </c>
      <c r="J53" s="133" t="s">
        <v>1068</v>
      </c>
      <c r="K53" s="195"/>
    </row>
    <row r="54" spans="2:11">
      <c r="B54" s="195" t="s">
        <v>1757</v>
      </c>
      <c r="C54" s="67" t="s">
        <v>109</v>
      </c>
      <c r="D54" s="197">
        <v>1007</v>
      </c>
      <c r="E54" s="196" t="s">
        <v>1751</v>
      </c>
      <c r="F54" s="196">
        <v>1006</v>
      </c>
      <c r="G54" s="196" t="s">
        <v>1738</v>
      </c>
      <c r="H54" s="198">
        <v>1</v>
      </c>
      <c r="I54" s="196">
        <v>34160</v>
      </c>
      <c r="J54" s="133" t="s">
        <v>1068</v>
      </c>
      <c r="K54" s="195"/>
    </row>
    <row r="55" spans="2:11">
      <c r="B55" s="195" t="s">
        <v>1758</v>
      </c>
      <c r="C55" s="67" t="s">
        <v>109</v>
      </c>
      <c r="D55" s="197">
        <v>1007</v>
      </c>
      <c r="E55" s="196" t="s">
        <v>1751</v>
      </c>
      <c r="F55" s="196">
        <v>95039</v>
      </c>
      <c r="G55" s="196" t="s">
        <v>1759</v>
      </c>
      <c r="H55" s="198">
        <v>1</v>
      </c>
      <c r="I55" s="196">
        <v>34160</v>
      </c>
      <c r="J55" s="133" t="s">
        <v>1068</v>
      </c>
      <c r="K55" s="195"/>
    </row>
    <row r="56" spans="2:11">
      <c r="B56" s="195" t="s">
        <v>1760</v>
      </c>
      <c r="C56" s="67" t="s">
        <v>109</v>
      </c>
      <c r="D56" s="197">
        <v>1007</v>
      </c>
      <c r="E56" s="196" t="s">
        <v>1751</v>
      </c>
      <c r="F56" s="196">
        <v>90001</v>
      </c>
      <c r="G56" s="196" t="s">
        <v>1748</v>
      </c>
      <c r="H56" s="198">
        <v>1</v>
      </c>
      <c r="I56" s="196">
        <v>34160</v>
      </c>
      <c r="J56" s="133" t="s">
        <v>1068</v>
      </c>
      <c r="K56" s="195"/>
    </row>
    <row r="57" spans="2:11">
      <c r="B57" s="195" t="s">
        <v>1761</v>
      </c>
      <c r="C57" s="67" t="s">
        <v>109</v>
      </c>
      <c r="D57" s="196">
        <v>2999</v>
      </c>
      <c r="E57" s="196" t="s">
        <v>1762</v>
      </c>
      <c r="F57" s="196">
        <v>2998</v>
      </c>
      <c r="G57" s="196" t="s">
        <v>1763</v>
      </c>
      <c r="H57" s="198">
        <v>1</v>
      </c>
      <c r="I57" s="196">
        <v>0</v>
      </c>
      <c r="J57" s="133" t="s">
        <v>1068</v>
      </c>
      <c r="K57" s="195"/>
    </row>
    <row r="58" spans="2:11">
      <c r="B58" s="195" t="s">
        <v>1764</v>
      </c>
      <c r="C58" s="67" t="s">
        <v>109</v>
      </c>
      <c r="D58" s="196">
        <v>2999</v>
      </c>
      <c r="E58" s="196" t="s">
        <v>1762</v>
      </c>
      <c r="F58" s="196">
        <v>70079</v>
      </c>
      <c r="G58" s="196" t="s">
        <v>1765</v>
      </c>
      <c r="H58" s="198">
        <v>1</v>
      </c>
      <c r="I58" s="196">
        <v>0</v>
      </c>
      <c r="J58" s="133" t="s">
        <v>1068</v>
      </c>
      <c r="K58" s="195"/>
    </row>
    <row r="59" spans="2:11">
      <c r="B59" s="195" t="s">
        <v>1766</v>
      </c>
      <c r="C59" s="67" t="s">
        <v>109</v>
      </c>
      <c r="D59" s="197">
        <v>3002</v>
      </c>
      <c r="E59" s="196" t="s">
        <v>1767</v>
      </c>
      <c r="F59" s="196">
        <v>63004</v>
      </c>
      <c r="G59" s="196" t="s">
        <v>1705</v>
      </c>
      <c r="H59" s="196">
        <v>8</v>
      </c>
      <c r="I59" s="196">
        <v>40</v>
      </c>
      <c r="J59" s="133" t="s">
        <v>1068</v>
      </c>
      <c r="K59" s="195"/>
    </row>
    <row r="60" spans="2:11">
      <c r="B60" s="195" t="s">
        <v>1768</v>
      </c>
      <c r="C60" s="67" t="s">
        <v>109</v>
      </c>
      <c r="D60" s="197">
        <v>3002</v>
      </c>
      <c r="E60" s="196" t="s">
        <v>1767</v>
      </c>
      <c r="F60" s="196">
        <v>63020</v>
      </c>
      <c r="G60" s="196" t="s">
        <v>1707</v>
      </c>
      <c r="H60" s="196">
        <v>3</v>
      </c>
      <c r="I60" s="196">
        <v>40</v>
      </c>
      <c r="J60" s="133" t="s">
        <v>1068</v>
      </c>
      <c r="K60" s="195"/>
    </row>
    <row r="61" spans="2:11">
      <c r="B61" s="195" t="s">
        <v>1769</v>
      </c>
      <c r="C61" s="67" t="s">
        <v>109</v>
      </c>
      <c r="D61" s="197">
        <v>3002</v>
      </c>
      <c r="E61" s="196" t="s">
        <v>1767</v>
      </c>
      <c r="F61" s="196">
        <v>95001</v>
      </c>
      <c r="G61" s="196" t="s">
        <v>1770</v>
      </c>
      <c r="H61" s="196">
        <v>1</v>
      </c>
      <c r="I61" s="196">
        <v>40</v>
      </c>
      <c r="J61" s="133" t="s">
        <v>1068</v>
      </c>
      <c r="K61" s="195"/>
    </row>
    <row r="62" spans="2:11">
      <c r="B62" s="195" t="s">
        <v>1771</v>
      </c>
      <c r="C62" s="67" t="s">
        <v>124</v>
      </c>
      <c r="D62" s="197">
        <v>3003</v>
      </c>
      <c r="E62" s="196" t="s">
        <v>1772</v>
      </c>
      <c r="F62" s="196">
        <v>63020</v>
      </c>
      <c r="G62" s="196" t="s">
        <v>1707</v>
      </c>
      <c r="H62" s="196">
        <v>3</v>
      </c>
      <c r="I62" s="196">
        <v>170</v>
      </c>
      <c r="J62" s="133" t="s">
        <v>1068</v>
      </c>
      <c r="K62" s="195"/>
    </row>
    <row r="63" spans="2:11">
      <c r="B63" s="195" t="s">
        <v>1773</v>
      </c>
      <c r="C63" s="67" t="s">
        <v>124</v>
      </c>
      <c r="D63" s="197">
        <v>3003</v>
      </c>
      <c r="E63" s="196" t="s">
        <v>1772</v>
      </c>
      <c r="F63" s="196">
        <v>63004</v>
      </c>
      <c r="G63" s="196" t="s">
        <v>1705</v>
      </c>
      <c r="H63" s="196">
        <v>8</v>
      </c>
      <c r="I63" s="196">
        <v>170</v>
      </c>
      <c r="J63" s="133" t="s">
        <v>1068</v>
      </c>
      <c r="K63" s="195"/>
    </row>
    <row r="64" spans="2:11">
      <c r="B64" s="195" t="s">
        <v>1774</v>
      </c>
      <c r="C64" s="67" t="s">
        <v>124</v>
      </c>
      <c r="D64" s="197">
        <v>3003</v>
      </c>
      <c r="E64" s="196" t="s">
        <v>1772</v>
      </c>
      <c r="F64" s="196">
        <v>95008</v>
      </c>
      <c r="G64" s="196" t="s">
        <v>1775</v>
      </c>
      <c r="H64" s="196">
        <v>2</v>
      </c>
      <c r="I64" s="196">
        <v>170</v>
      </c>
      <c r="J64" s="133" t="s">
        <v>1068</v>
      </c>
      <c r="K64" s="195"/>
    </row>
    <row r="65" spans="2:11">
      <c r="B65" s="195" t="s">
        <v>1776</v>
      </c>
      <c r="C65" s="67" t="s">
        <v>124</v>
      </c>
      <c r="D65" s="197">
        <v>3003</v>
      </c>
      <c r="E65" s="196" t="s">
        <v>1772</v>
      </c>
      <c r="F65" s="196">
        <v>90002</v>
      </c>
      <c r="G65" s="196" t="s">
        <v>1716</v>
      </c>
      <c r="H65" s="196">
        <v>1</v>
      </c>
      <c r="I65" s="196">
        <v>170</v>
      </c>
      <c r="J65" s="133" t="s">
        <v>1068</v>
      </c>
      <c r="K65" s="195"/>
    </row>
    <row r="66" spans="2:11">
      <c r="B66" s="195" t="s">
        <v>1777</v>
      </c>
      <c r="C66" s="67" t="s">
        <v>124</v>
      </c>
      <c r="D66" s="197">
        <v>3003</v>
      </c>
      <c r="E66" s="196" t="s">
        <v>1772</v>
      </c>
      <c r="F66" s="196">
        <v>3002</v>
      </c>
      <c r="G66" s="196" t="s">
        <v>1767</v>
      </c>
      <c r="H66" s="196">
        <v>1</v>
      </c>
      <c r="I66" s="196">
        <v>170</v>
      </c>
      <c r="J66" s="133" t="s">
        <v>1068</v>
      </c>
      <c r="K66" s="195"/>
    </row>
    <row r="67" spans="2:11">
      <c r="B67" s="195" t="s">
        <v>1778</v>
      </c>
      <c r="C67" s="67" t="s">
        <v>109</v>
      </c>
      <c r="D67" s="197">
        <v>3004</v>
      </c>
      <c r="E67" s="196" t="s">
        <v>1779</v>
      </c>
      <c r="F67" s="196">
        <v>90021</v>
      </c>
      <c r="G67" s="196" t="s">
        <v>1720</v>
      </c>
      <c r="H67" s="198">
        <v>1</v>
      </c>
      <c r="I67" s="196">
        <v>1060</v>
      </c>
      <c r="J67" s="133" t="s">
        <v>1068</v>
      </c>
      <c r="K67" s="195"/>
    </row>
    <row r="68" spans="2:11">
      <c r="B68" s="195" t="s">
        <v>1780</v>
      </c>
      <c r="C68" s="67" t="s">
        <v>109</v>
      </c>
      <c r="D68" s="197">
        <v>3004</v>
      </c>
      <c r="E68" s="196" t="s">
        <v>1779</v>
      </c>
      <c r="F68" s="196">
        <v>90014</v>
      </c>
      <c r="G68" s="196" t="s">
        <v>1722</v>
      </c>
      <c r="H68" s="198">
        <v>4</v>
      </c>
      <c r="I68" s="196">
        <v>1060</v>
      </c>
      <c r="J68" s="133" t="s">
        <v>1068</v>
      </c>
      <c r="K68" s="195"/>
    </row>
    <row r="69" spans="2:11">
      <c r="B69" s="195" t="s">
        <v>1781</v>
      </c>
      <c r="C69" s="67" t="s">
        <v>109</v>
      </c>
      <c r="D69" s="197">
        <v>3004</v>
      </c>
      <c r="E69" s="196" t="s">
        <v>1779</v>
      </c>
      <c r="F69" s="196">
        <v>90010</v>
      </c>
      <c r="G69" s="196" t="s">
        <v>1724</v>
      </c>
      <c r="H69" s="198">
        <v>2</v>
      </c>
      <c r="I69" s="196">
        <v>1060</v>
      </c>
      <c r="J69" s="133" t="s">
        <v>1068</v>
      </c>
      <c r="K69" s="195"/>
    </row>
    <row r="70" spans="2:11">
      <c r="B70" s="195" t="s">
        <v>1782</v>
      </c>
      <c r="C70" s="67" t="s">
        <v>109</v>
      </c>
      <c r="D70" s="197">
        <v>3004</v>
      </c>
      <c r="E70" s="196" t="s">
        <v>1779</v>
      </c>
      <c r="F70" s="196">
        <v>95016</v>
      </c>
      <c r="G70" s="196" t="s">
        <v>1783</v>
      </c>
      <c r="H70" s="198">
        <v>1</v>
      </c>
      <c r="I70" s="196">
        <v>1060</v>
      </c>
      <c r="J70" s="133" t="s">
        <v>1068</v>
      </c>
      <c r="K70" s="195"/>
    </row>
    <row r="71" spans="2:11">
      <c r="B71" s="195" t="s">
        <v>1784</v>
      </c>
      <c r="C71" s="67" t="s">
        <v>109</v>
      </c>
      <c r="D71" s="197">
        <v>3004</v>
      </c>
      <c r="E71" s="196" t="s">
        <v>1779</v>
      </c>
      <c r="F71" s="196">
        <v>90002</v>
      </c>
      <c r="G71" s="196" t="s">
        <v>1716</v>
      </c>
      <c r="H71" s="198">
        <v>1</v>
      </c>
      <c r="I71" s="196">
        <v>1060</v>
      </c>
      <c r="J71" s="133" t="s">
        <v>1068</v>
      </c>
      <c r="K71" s="195"/>
    </row>
    <row r="72" spans="2:11">
      <c r="B72" s="195" t="s">
        <v>1785</v>
      </c>
      <c r="C72" s="67" t="s">
        <v>109</v>
      </c>
      <c r="D72" s="197">
        <v>3004</v>
      </c>
      <c r="E72" s="196" t="s">
        <v>1779</v>
      </c>
      <c r="F72" s="196">
        <v>3003</v>
      </c>
      <c r="G72" s="196" t="s">
        <v>1772</v>
      </c>
      <c r="H72" s="198">
        <v>1</v>
      </c>
      <c r="I72" s="196">
        <v>1060</v>
      </c>
      <c r="J72" s="133" t="s">
        <v>1068</v>
      </c>
      <c r="K72" s="195"/>
    </row>
    <row r="73" spans="2:11">
      <c r="B73" s="195" t="s">
        <v>1786</v>
      </c>
      <c r="C73" s="67" t="s">
        <v>109</v>
      </c>
      <c r="D73" s="197">
        <v>3005</v>
      </c>
      <c r="E73" s="196" t="s">
        <v>1787</v>
      </c>
      <c r="F73" s="196">
        <v>90014</v>
      </c>
      <c r="G73" s="196" t="s">
        <v>1722</v>
      </c>
      <c r="H73" s="198">
        <v>31</v>
      </c>
      <c r="I73" s="196">
        <v>4200</v>
      </c>
      <c r="J73" s="133" t="s">
        <v>1068</v>
      </c>
      <c r="K73" s="195"/>
    </row>
    <row r="74" spans="2:11">
      <c r="B74" s="195" t="s">
        <v>1788</v>
      </c>
      <c r="C74" s="67" t="s">
        <v>109</v>
      </c>
      <c r="D74" s="197">
        <v>3005</v>
      </c>
      <c r="E74" s="196" t="s">
        <v>1787</v>
      </c>
      <c r="F74" s="196">
        <v>90021</v>
      </c>
      <c r="G74" s="196" t="s">
        <v>1720</v>
      </c>
      <c r="H74" s="198">
        <v>16</v>
      </c>
      <c r="I74" s="196">
        <v>4200</v>
      </c>
      <c r="J74" s="133" t="s">
        <v>1068</v>
      </c>
      <c r="K74" s="195"/>
    </row>
    <row r="75" spans="2:11">
      <c r="B75" s="195" t="s">
        <v>1789</v>
      </c>
      <c r="C75" s="67" t="s">
        <v>109</v>
      </c>
      <c r="D75" s="197">
        <v>3005</v>
      </c>
      <c r="E75" s="196" t="s">
        <v>1787</v>
      </c>
      <c r="F75" s="196">
        <v>90010</v>
      </c>
      <c r="G75" s="196" t="s">
        <v>1724</v>
      </c>
      <c r="H75" s="198">
        <v>16</v>
      </c>
      <c r="I75" s="196">
        <v>4200</v>
      </c>
      <c r="J75" s="133" t="s">
        <v>1068</v>
      </c>
      <c r="K75" s="195"/>
    </row>
    <row r="76" spans="2:11">
      <c r="B76" s="195" t="s">
        <v>1790</v>
      </c>
      <c r="C76" s="67" t="s">
        <v>109</v>
      </c>
      <c r="D76" s="197">
        <v>3005</v>
      </c>
      <c r="E76" s="196" t="s">
        <v>1787</v>
      </c>
      <c r="F76" s="196">
        <v>95026</v>
      </c>
      <c r="G76" s="196" t="s">
        <v>1791</v>
      </c>
      <c r="H76" s="198">
        <v>1</v>
      </c>
      <c r="I76" s="196">
        <v>4200</v>
      </c>
      <c r="J76" s="133" t="s">
        <v>1068</v>
      </c>
      <c r="K76" s="195"/>
    </row>
    <row r="77" spans="2:11">
      <c r="B77" s="195" t="s">
        <v>1792</v>
      </c>
      <c r="C77" s="67" t="s">
        <v>109</v>
      </c>
      <c r="D77" s="197">
        <v>3005</v>
      </c>
      <c r="E77" s="196" t="s">
        <v>1787</v>
      </c>
      <c r="F77" s="196">
        <v>90002</v>
      </c>
      <c r="G77" s="196" t="s">
        <v>1716</v>
      </c>
      <c r="H77" s="198">
        <v>1</v>
      </c>
      <c r="I77" s="196">
        <v>4200</v>
      </c>
      <c r="J77" s="133" t="s">
        <v>1068</v>
      </c>
      <c r="K77" s="195"/>
    </row>
    <row r="78" spans="2:11">
      <c r="B78" s="195" t="s">
        <v>1793</v>
      </c>
      <c r="C78" s="67" t="s">
        <v>109</v>
      </c>
      <c r="D78" s="197">
        <v>3005</v>
      </c>
      <c r="E78" s="196" t="s">
        <v>1787</v>
      </c>
      <c r="F78" s="196">
        <v>3004</v>
      </c>
      <c r="G78" s="196" t="s">
        <v>1779</v>
      </c>
      <c r="H78" s="198">
        <v>1</v>
      </c>
      <c r="I78" s="196">
        <v>4200</v>
      </c>
      <c r="J78" s="133" t="s">
        <v>1068</v>
      </c>
      <c r="K78" s="195"/>
    </row>
    <row r="79" spans="2:11">
      <c r="B79" s="195" t="s">
        <v>1794</v>
      </c>
      <c r="C79" s="67" t="s">
        <v>109</v>
      </c>
      <c r="D79" s="197">
        <v>3006</v>
      </c>
      <c r="E79" s="196" t="s">
        <v>1795</v>
      </c>
      <c r="F79" s="196">
        <v>90014</v>
      </c>
      <c r="G79" s="196" t="s">
        <v>1722</v>
      </c>
      <c r="H79" s="198">
        <v>19</v>
      </c>
      <c r="I79" s="196">
        <v>11280</v>
      </c>
      <c r="J79" s="133" t="s">
        <v>1068</v>
      </c>
      <c r="K79" s="195"/>
    </row>
    <row r="80" spans="2:11">
      <c r="B80" s="195" t="s">
        <v>1796</v>
      </c>
      <c r="C80" s="67" t="s">
        <v>109</v>
      </c>
      <c r="D80" s="197">
        <v>3006</v>
      </c>
      <c r="E80" s="196" t="s">
        <v>1795</v>
      </c>
      <c r="F80" s="196">
        <v>90009</v>
      </c>
      <c r="G80" s="196" t="s">
        <v>1740</v>
      </c>
      <c r="H80" s="198">
        <v>2</v>
      </c>
      <c r="I80" s="196">
        <v>11280</v>
      </c>
      <c r="J80" s="133" t="s">
        <v>1068</v>
      </c>
      <c r="K80" s="195"/>
    </row>
    <row r="81" spans="2:11">
      <c r="B81" s="195" t="s">
        <v>1797</v>
      </c>
      <c r="C81" s="67" t="s">
        <v>109</v>
      </c>
      <c r="D81" s="197">
        <v>3006</v>
      </c>
      <c r="E81" s="196" t="s">
        <v>1795</v>
      </c>
      <c r="F81" s="196">
        <v>90016</v>
      </c>
      <c r="G81" s="196" t="s">
        <v>1742</v>
      </c>
      <c r="H81" s="198">
        <v>2</v>
      </c>
      <c r="I81" s="196">
        <v>11280</v>
      </c>
      <c r="J81" s="133" t="s">
        <v>1068</v>
      </c>
      <c r="K81" s="195"/>
    </row>
    <row r="82" spans="2:11">
      <c r="B82" s="195" t="s">
        <v>1798</v>
      </c>
      <c r="C82" s="67" t="s">
        <v>109</v>
      </c>
      <c r="D82" s="197">
        <v>3006</v>
      </c>
      <c r="E82" s="196" t="s">
        <v>1795</v>
      </c>
      <c r="F82" s="196">
        <v>90031</v>
      </c>
      <c r="G82" s="196" t="s">
        <v>1744</v>
      </c>
      <c r="H82" s="198">
        <v>2</v>
      </c>
      <c r="I82" s="196">
        <v>11280</v>
      </c>
      <c r="J82" s="133" t="s">
        <v>1068</v>
      </c>
      <c r="K82" s="195"/>
    </row>
    <row r="83" spans="2:11">
      <c r="B83" s="195" t="s">
        <v>1799</v>
      </c>
      <c r="C83" s="67" t="s">
        <v>109</v>
      </c>
      <c r="D83" s="197">
        <v>3006</v>
      </c>
      <c r="E83" s="196" t="s">
        <v>1795</v>
      </c>
      <c r="F83" s="196">
        <v>95030</v>
      </c>
      <c r="G83" s="196" t="s">
        <v>1800</v>
      </c>
      <c r="H83" s="198">
        <v>1</v>
      </c>
      <c r="I83" s="196">
        <v>11280</v>
      </c>
      <c r="J83" s="133" t="s">
        <v>1068</v>
      </c>
      <c r="K83" s="195"/>
    </row>
    <row r="84" spans="2:11">
      <c r="B84" s="195" t="s">
        <v>1801</v>
      </c>
      <c r="C84" s="67" t="s">
        <v>109</v>
      </c>
      <c r="D84" s="197">
        <v>3006</v>
      </c>
      <c r="E84" s="196" t="s">
        <v>1795</v>
      </c>
      <c r="F84" s="196">
        <v>90001</v>
      </c>
      <c r="G84" s="196" t="s">
        <v>1748</v>
      </c>
      <c r="H84" s="198">
        <v>1</v>
      </c>
      <c r="I84" s="196">
        <v>11280</v>
      </c>
      <c r="J84" s="133" t="s">
        <v>1068</v>
      </c>
      <c r="K84" s="195"/>
    </row>
    <row r="85" spans="2:11">
      <c r="B85" s="195" t="s">
        <v>1802</v>
      </c>
      <c r="C85" s="67" t="s">
        <v>109</v>
      </c>
      <c r="D85" s="197">
        <v>3006</v>
      </c>
      <c r="E85" s="196" t="s">
        <v>1795</v>
      </c>
      <c r="F85" s="196">
        <v>3005</v>
      </c>
      <c r="G85" s="196" t="s">
        <v>1787</v>
      </c>
      <c r="H85" s="198">
        <v>1</v>
      </c>
      <c r="I85" s="196">
        <v>11280</v>
      </c>
      <c r="J85" s="133" t="s">
        <v>1068</v>
      </c>
      <c r="K85" s="195"/>
    </row>
    <row r="86" spans="2:11">
      <c r="B86" s="195" t="s">
        <v>1803</v>
      </c>
      <c r="C86" s="67" t="s">
        <v>109</v>
      </c>
      <c r="D86" s="197">
        <v>3007</v>
      </c>
      <c r="E86" s="196" t="s">
        <v>1804</v>
      </c>
      <c r="F86" s="196">
        <v>90014</v>
      </c>
      <c r="G86" s="196" t="s">
        <v>1722</v>
      </c>
      <c r="H86" s="198">
        <v>42</v>
      </c>
      <c r="I86" s="196">
        <v>34160</v>
      </c>
      <c r="J86" s="133" t="s">
        <v>1068</v>
      </c>
      <c r="K86" s="195"/>
    </row>
    <row r="87" spans="2:11">
      <c r="B87" s="195" t="s">
        <v>1805</v>
      </c>
      <c r="C87" s="67" t="s">
        <v>109</v>
      </c>
      <c r="D87" s="197">
        <v>3007</v>
      </c>
      <c r="E87" s="196" t="s">
        <v>1804</v>
      </c>
      <c r="F87" s="196">
        <v>90009</v>
      </c>
      <c r="G87" s="196" t="s">
        <v>1740</v>
      </c>
      <c r="H87" s="198">
        <v>8</v>
      </c>
      <c r="I87" s="196">
        <v>34160</v>
      </c>
      <c r="J87" s="133" t="s">
        <v>1068</v>
      </c>
      <c r="K87" s="195"/>
    </row>
    <row r="88" spans="2:11">
      <c r="B88" s="195" t="s">
        <v>1806</v>
      </c>
      <c r="C88" s="67" t="s">
        <v>109</v>
      </c>
      <c r="D88" s="197">
        <v>3007</v>
      </c>
      <c r="E88" s="196" t="s">
        <v>1804</v>
      </c>
      <c r="F88" s="196">
        <v>90016</v>
      </c>
      <c r="G88" s="196" t="s">
        <v>1742</v>
      </c>
      <c r="H88" s="198">
        <v>10</v>
      </c>
      <c r="I88" s="196">
        <v>34160</v>
      </c>
      <c r="J88" s="133" t="s">
        <v>1068</v>
      </c>
      <c r="K88" s="195"/>
    </row>
    <row r="89" spans="2:11">
      <c r="B89" s="195" t="s">
        <v>1807</v>
      </c>
      <c r="C89" s="67" t="s">
        <v>109</v>
      </c>
      <c r="D89" s="197">
        <v>3007</v>
      </c>
      <c r="E89" s="196" t="s">
        <v>1804</v>
      </c>
      <c r="F89" s="196">
        <v>90031</v>
      </c>
      <c r="G89" s="196" t="s">
        <v>1744</v>
      </c>
      <c r="H89" s="198">
        <v>24</v>
      </c>
      <c r="I89" s="196">
        <v>34160</v>
      </c>
      <c r="J89" s="133" t="s">
        <v>1068</v>
      </c>
      <c r="K89" s="195"/>
    </row>
    <row r="90" spans="2:11">
      <c r="B90" s="195" t="s">
        <v>1808</v>
      </c>
      <c r="C90" s="67" t="s">
        <v>109</v>
      </c>
      <c r="D90" s="197">
        <v>3007</v>
      </c>
      <c r="E90" s="196" t="s">
        <v>1804</v>
      </c>
      <c r="F90" s="196">
        <v>90038</v>
      </c>
      <c r="G90" s="196" t="s">
        <v>1756</v>
      </c>
      <c r="H90" s="198">
        <v>2</v>
      </c>
      <c r="I90" s="196">
        <v>34160</v>
      </c>
      <c r="J90" s="133" t="s">
        <v>1068</v>
      </c>
      <c r="K90" s="195"/>
    </row>
    <row r="91" spans="2:11">
      <c r="B91" s="195" t="s">
        <v>1809</v>
      </c>
      <c r="C91" s="67" t="s">
        <v>109</v>
      </c>
      <c r="D91" s="197">
        <v>3007</v>
      </c>
      <c r="E91" s="196" t="s">
        <v>1804</v>
      </c>
      <c r="F91" s="196">
        <v>3006</v>
      </c>
      <c r="G91" s="196" t="s">
        <v>1795</v>
      </c>
      <c r="H91" s="198">
        <v>1</v>
      </c>
      <c r="I91" s="196">
        <v>34160</v>
      </c>
      <c r="J91" s="133" t="s">
        <v>1068</v>
      </c>
      <c r="K91" s="195"/>
    </row>
    <row r="92" spans="2:11">
      <c r="B92" s="195" t="s">
        <v>1810</v>
      </c>
      <c r="C92" s="67" t="s">
        <v>109</v>
      </c>
      <c r="D92" s="197">
        <v>3007</v>
      </c>
      <c r="E92" s="196" t="s">
        <v>1804</v>
      </c>
      <c r="F92" s="196">
        <v>95040</v>
      </c>
      <c r="G92" s="196" t="s">
        <v>1811</v>
      </c>
      <c r="H92" s="198">
        <v>1</v>
      </c>
      <c r="I92" s="196">
        <v>34160</v>
      </c>
      <c r="J92" s="133" t="s">
        <v>1068</v>
      </c>
      <c r="K92" s="195"/>
    </row>
    <row r="93" spans="2:11">
      <c r="B93" s="195" t="s">
        <v>1812</v>
      </c>
      <c r="C93" s="67" t="s">
        <v>109</v>
      </c>
      <c r="D93" s="197">
        <v>3007</v>
      </c>
      <c r="E93" s="196" t="s">
        <v>1804</v>
      </c>
      <c r="F93" s="196">
        <v>90001</v>
      </c>
      <c r="G93" s="196" t="s">
        <v>1748</v>
      </c>
      <c r="H93" s="198">
        <v>1</v>
      </c>
      <c r="I93" s="196">
        <v>34160</v>
      </c>
      <c r="J93" s="133" t="s">
        <v>1068</v>
      </c>
      <c r="K93" s="195"/>
    </row>
    <row r="94" spans="2:11">
      <c r="B94" s="195" t="s">
        <v>1813</v>
      </c>
      <c r="C94" s="67" t="s">
        <v>109</v>
      </c>
      <c r="D94" s="197">
        <v>9002</v>
      </c>
      <c r="E94" s="196" t="s">
        <v>1814</v>
      </c>
      <c r="F94" s="196">
        <v>63004</v>
      </c>
      <c r="G94" s="196" t="s">
        <v>1705</v>
      </c>
      <c r="H94" s="196">
        <v>8</v>
      </c>
      <c r="I94" s="196">
        <v>40</v>
      </c>
      <c r="J94" s="133" t="s">
        <v>1068</v>
      </c>
      <c r="K94" s="195"/>
    </row>
    <row r="95" spans="2:11">
      <c r="B95" s="195" t="s">
        <v>1815</v>
      </c>
      <c r="C95" s="67" t="s">
        <v>109</v>
      </c>
      <c r="D95" s="197">
        <v>9002</v>
      </c>
      <c r="E95" s="196" t="s">
        <v>1814</v>
      </c>
      <c r="F95" s="196">
        <v>63020</v>
      </c>
      <c r="G95" s="196" t="s">
        <v>1707</v>
      </c>
      <c r="H95" s="196">
        <v>3</v>
      </c>
      <c r="I95" s="196">
        <v>40</v>
      </c>
      <c r="J95" s="133" t="s">
        <v>1068</v>
      </c>
      <c r="K95" s="195"/>
    </row>
    <row r="96" spans="2:11">
      <c r="B96" s="195" t="s">
        <v>1816</v>
      </c>
      <c r="C96" s="67" t="s">
        <v>109</v>
      </c>
      <c r="D96" s="197">
        <v>9002</v>
      </c>
      <c r="E96" s="196" t="s">
        <v>1814</v>
      </c>
      <c r="F96" s="196">
        <v>95002</v>
      </c>
      <c r="G96" s="196" t="s">
        <v>1817</v>
      </c>
      <c r="H96" s="196">
        <v>1</v>
      </c>
      <c r="I96" s="196">
        <v>40</v>
      </c>
      <c r="J96" s="133" t="s">
        <v>1068</v>
      </c>
      <c r="K96" s="195"/>
    </row>
    <row r="97" spans="2:11">
      <c r="B97" s="195" t="s">
        <v>1818</v>
      </c>
      <c r="C97" s="67" t="s">
        <v>109</v>
      </c>
      <c r="D97" s="197">
        <v>9003</v>
      </c>
      <c r="E97" s="196" t="s">
        <v>1819</v>
      </c>
      <c r="F97" s="196">
        <v>63020</v>
      </c>
      <c r="G97" s="196" t="s">
        <v>1707</v>
      </c>
      <c r="H97" s="196">
        <v>3</v>
      </c>
      <c r="I97" s="196">
        <v>170</v>
      </c>
      <c r="J97" s="133" t="s">
        <v>1068</v>
      </c>
      <c r="K97" s="195"/>
    </row>
    <row r="98" spans="2:11">
      <c r="B98" s="195" t="s">
        <v>1820</v>
      </c>
      <c r="C98" s="67" t="s">
        <v>109</v>
      </c>
      <c r="D98" s="197">
        <v>9003</v>
      </c>
      <c r="E98" s="196" t="s">
        <v>1819</v>
      </c>
      <c r="F98" s="196">
        <v>63004</v>
      </c>
      <c r="G98" s="196" t="s">
        <v>1705</v>
      </c>
      <c r="H98" s="196">
        <v>8</v>
      </c>
      <c r="I98" s="196">
        <v>170</v>
      </c>
      <c r="J98" s="133" t="s">
        <v>1068</v>
      </c>
      <c r="K98" s="195"/>
    </row>
    <row r="99" spans="2:11">
      <c r="B99" s="195" t="s">
        <v>1821</v>
      </c>
      <c r="C99" s="67" t="s">
        <v>109</v>
      </c>
      <c r="D99" s="197">
        <v>9003</v>
      </c>
      <c r="E99" s="196" t="s">
        <v>1819</v>
      </c>
      <c r="F99" s="196">
        <v>95009</v>
      </c>
      <c r="G99" s="196" t="s">
        <v>1822</v>
      </c>
      <c r="H99" s="196">
        <v>2</v>
      </c>
      <c r="I99" s="196">
        <v>170</v>
      </c>
      <c r="J99" s="133" t="s">
        <v>1068</v>
      </c>
      <c r="K99" s="195"/>
    </row>
    <row r="100" spans="2:11">
      <c r="B100" s="195" t="s">
        <v>1823</v>
      </c>
      <c r="C100" s="67" t="s">
        <v>109</v>
      </c>
      <c r="D100" s="197">
        <v>9003</v>
      </c>
      <c r="E100" s="196" t="s">
        <v>1819</v>
      </c>
      <c r="F100" s="196">
        <v>90002</v>
      </c>
      <c r="G100" s="196" t="s">
        <v>1716</v>
      </c>
      <c r="H100" s="196">
        <v>1</v>
      </c>
      <c r="I100" s="196">
        <v>170</v>
      </c>
      <c r="J100" s="133" t="s">
        <v>1068</v>
      </c>
      <c r="K100" s="195"/>
    </row>
    <row r="101" spans="2:11">
      <c r="B101" s="195" t="s">
        <v>1824</v>
      </c>
      <c r="C101" s="67" t="s">
        <v>109</v>
      </c>
      <c r="D101" s="197">
        <v>9003</v>
      </c>
      <c r="E101" s="196" t="s">
        <v>1819</v>
      </c>
      <c r="F101" s="196">
        <v>9002</v>
      </c>
      <c r="G101" s="196" t="s">
        <v>1814</v>
      </c>
      <c r="H101" s="196">
        <v>1</v>
      </c>
      <c r="I101" s="196">
        <v>170</v>
      </c>
      <c r="J101" s="133" t="s">
        <v>1068</v>
      </c>
      <c r="K101" s="195"/>
    </row>
    <row r="102" spans="2:11">
      <c r="B102" s="195" t="s">
        <v>1825</v>
      </c>
      <c r="C102" s="67" t="s">
        <v>124</v>
      </c>
      <c r="D102" s="197">
        <v>9004</v>
      </c>
      <c r="E102" s="196" t="s">
        <v>1826</v>
      </c>
      <c r="F102" s="196">
        <v>90021</v>
      </c>
      <c r="G102" s="196" t="s">
        <v>1720</v>
      </c>
      <c r="H102" s="198">
        <v>1</v>
      </c>
      <c r="I102" s="196">
        <v>1060</v>
      </c>
      <c r="J102" s="133" t="s">
        <v>1068</v>
      </c>
      <c r="K102" s="195"/>
    </row>
    <row r="103" spans="2:11">
      <c r="B103" s="195" t="s">
        <v>1827</v>
      </c>
      <c r="C103" s="67" t="s">
        <v>124</v>
      </c>
      <c r="D103" s="197">
        <v>9004</v>
      </c>
      <c r="E103" s="196" t="s">
        <v>1826</v>
      </c>
      <c r="F103" s="196">
        <v>90014</v>
      </c>
      <c r="G103" s="196" t="s">
        <v>1722</v>
      </c>
      <c r="H103" s="198">
        <v>4</v>
      </c>
      <c r="I103" s="196">
        <v>1060</v>
      </c>
      <c r="J103" s="133" t="s">
        <v>1068</v>
      </c>
      <c r="K103" s="195"/>
    </row>
    <row r="104" spans="2:11">
      <c r="B104" s="195" t="s">
        <v>1828</v>
      </c>
      <c r="C104" s="67" t="s">
        <v>124</v>
      </c>
      <c r="D104" s="197">
        <v>9004</v>
      </c>
      <c r="E104" s="196" t="s">
        <v>1826</v>
      </c>
      <c r="F104" s="196">
        <v>90010</v>
      </c>
      <c r="G104" s="196" t="s">
        <v>1724</v>
      </c>
      <c r="H104" s="198">
        <v>2</v>
      </c>
      <c r="I104" s="196">
        <v>1060</v>
      </c>
      <c r="J104" s="133" t="s">
        <v>1068</v>
      </c>
      <c r="K104" s="195"/>
    </row>
    <row r="105" spans="2:11">
      <c r="B105" s="195" t="s">
        <v>1829</v>
      </c>
      <c r="C105" s="67" t="s">
        <v>124</v>
      </c>
      <c r="D105" s="197">
        <v>9004</v>
      </c>
      <c r="E105" s="196" t="s">
        <v>1826</v>
      </c>
      <c r="F105" s="196">
        <v>95019</v>
      </c>
      <c r="G105" s="196" t="s">
        <v>1830</v>
      </c>
      <c r="H105" s="198">
        <v>1</v>
      </c>
      <c r="I105" s="196">
        <v>1060</v>
      </c>
      <c r="J105" s="133" t="s">
        <v>1068</v>
      </c>
      <c r="K105" s="195"/>
    </row>
    <row r="106" spans="2:11">
      <c r="B106" s="195" t="s">
        <v>1831</v>
      </c>
      <c r="C106" s="67" t="s">
        <v>124</v>
      </c>
      <c r="D106" s="197">
        <v>9004</v>
      </c>
      <c r="E106" s="196" t="s">
        <v>1826</v>
      </c>
      <c r="F106" s="196">
        <v>90002</v>
      </c>
      <c r="G106" s="196" t="s">
        <v>1716</v>
      </c>
      <c r="H106" s="198">
        <v>1</v>
      </c>
      <c r="I106" s="196">
        <v>1060</v>
      </c>
      <c r="J106" s="133" t="s">
        <v>1068</v>
      </c>
      <c r="K106" s="195"/>
    </row>
    <row r="107" spans="2:11">
      <c r="B107" s="195" t="s">
        <v>1832</v>
      </c>
      <c r="C107" s="67" t="s">
        <v>124</v>
      </c>
      <c r="D107" s="197">
        <v>9004</v>
      </c>
      <c r="E107" s="196" t="s">
        <v>1826</v>
      </c>
      <c r="F107" s="196">
        <v>9003</v>
      </c>
      <c r="G107" s="196" t="s">
        <v>1819</v>
      </c>
      <c r="H107" s="198">
        <v>1</v>
      </c>
      <c r="I107" s="196">
        <v>1060</v>
      </c>
      <c r="J107" s="133" t="s">
        <v>1068</v>
      </c>
      <c r="K107" s="195"/>
    </row>
    <row r="108" spans="2:11">
      <c r="B108" s="195" t="s">
        <v>1833</v>
      </c>
      <c r="C108" s="67" t="s">
        <v>109</v>
      </c>
      <c r="D108" s="197">
        <v>9005</v>
      </c>
      <c r="E108" s="196" t="s">
        <v>1834</v>
      </c>
      <c r="F108" s="196">
        <v>90014</v>
      </c>
      <c r="G108" s="196" t="s">
        <v>1722</v>
      </c>
      <c r="H108" s="198">
        <v>31</v>
      </c>
      <c r="I108" s="196">
        <v>4200</v>
      </c>
      <c r="J108" s="133" t="s">
        <v>1068</v>
      </c>
      <c r="K108" s="195"/>
    </row>
    <row r="109" spans="2:11">
      <c r="B109" s="195" t="s">
        <v>1835</v>
      </c>
      <c r="C109" s="67" t="s">
        <v>109</v>
      </c>
      <c r="D109" s="197">
        <v>9005</v>
      </c>
      <c r="E109" s="196" t="s">
        <v>1834</v>
      </c>
      <c r="F109" s="196">
        <v>90021</v>
      </c>
      <c r="G109" s="196" t="s">
        <v>1720</v>
      </c>
      <c r="H109" s="198">
        <v>16</v>
      </c>
      <c r="I109" s="196">
        <v>4200</v>
      </c>
      <c r="J109" s="133" t="s">
        <v>1068</v>
      </c>
      <c r="K109" s="195"/>
    </row>
    <row r="110" spans="2:11">
      <c r="B110" s="195" t="s">
        <v>1836</v>
      </c>
      <c r="C110" s="67" t="s">
        <v>109</v>
      </c>
      <c r="D110" s="197">
        <v>9005</v>
      </c>
      <c r="E110" s="196" t="s">
        <v>1834</v>
      </c>
      <c r="F110" s="196">
        <v>90010</v>
      </c>
      <c r="G110" s="196" t="s">
        <v>1724</v>
      </c>
      <c r="H110" s="198">
        <v>16</v>
      </c>
      <c r="I110" s="196">
        <v>4200</v>
      </c>
      <c r="J110" s="133" t="s">
        <v>1068</v>
      </c>
      <c r="K110" s="195"/>
    </row>
    <row r="111" spans="2:11">
      <c r="B111" s="195" t="s">
        <v>1837</v>
      </c>
      <c r="C111" s="67" t="s">
        <v>109</v>
      </c>
      <c r="D111" s="197">
        <v>9005</v>
      </c>
      <c r="E111" s="196" t="s">
        <v>1834</v>
      </c>
      <c r="F111" s="196">
        <v>95024</v>
      </c>
      <c r="G111" s="196" t="s">
        <v>1838</v>
      </c>
      <c r="H111" s="198">
        <v>1</v>
      </c>
      <c r="I111" s="196">
        <v>4200</v>
      </c>
      <c r="J111" s="133" t="s">
        <v>1068</v>
      </c>
      <c r="K111" s="195"/>
    </row>
    <row r="112" spans="2:11">
      <c r="B112" s="195" t="s">
        <v>1839</v>
      </c>
      <c r="C112" s="67" t="s">
        <v>109</v>
      </c>
      <c r="D112" s="197">
        <v>9005</v>
      </c>
      <c r="E112" s="196" t="s">
        <v>1834</v>
      </c>
      <c r="F112" s="196">
        <v>90002</v>
      </c>
      <c r="G112" s="196" t="s">
        <v>1716</v>
      </c>
      <c r="H112" s="198">
        <v>1</v>
      </c>
      <c r="I112" s="196">
        <v>4200</v>
      </c>
      <c r="J112" s="133" t="s">
        <v>1068</v>
      </c>
      <c r="K112" s="195"/>
    </row>
    <row r="113" spans="2:11">
      <c r="B113" s="195" t="s">
        <v>1840</v>
      </c>
      <c r="C113" s="67" t="s">
        <v>109</v>
      </c>
      <c r="D113" s="197">
        <v>9005</v>
      </c>
      <c r="E113" s="196" t="s">
        <v>1834</v>
      </c>
      <c r="F113" s="196">
        <v>9004</v>
      </c>
      <c r="G113" s="196" t="s">
        <v>1826</v>
      </c>
      <c r="H113" s="198">
        <v>1</v>
      </c>
      <c r="I113" s="196">
        <v>4200</v>
      </c>
      <c r="J113" s="133" t="s">
        <v>1068</v>
      </c>
      <c r="K113" s="195"/>
    </row>
    <row r="114" spans="2:11">
      <c r="B114" s="195" t="s">
        <v>1841</v>
      </c>
      <c r="C114" s="67" t="s">
        <v>109</v>
      </c>
      <c r="D114" s="197">
        <v>9006</v>
      </c>
      <c r="E114" s="196" t="s">
        <v>1842</v>
      </c>
      <c r="F114" s="196">
        <v>90014</v>
      </c>
      <c r="G114" s="196" t="s">
        <v>1722</v>
      </c>
      <c r="H114" s="198">
        <v>19</v>
      </c>
      <c r="I114" s="196">
        <v>11280</v>
      </c>
      <c r="J114" s="133" t="s">
        <v>1068</v>
      </c>
      <c r="K114" s="195"/>
    </row>
    <row r="115" spans="2:11">
      <c r="B115" s="195" t="s">
        <v>1843</v>
      </c>
      <c r="C115" s="67" t="s">
        <v>109</v>
      </c>
      <c r="D115" s="197">
        <v>9006</v>
      </c>
      <c r="E115" s="196" t="s">
        <v>1842</v>
      </c>
      <c r="F115" s="196">
        <v>90009</v>
      </c>
      <c r="G115" s="196" t="s">
        <v>1740</v>
      </c>
      <c r="H115" s="198">
        <v>2</v>
      </c>
      <c r="I115" s="196">
        <v>11280</v>
      </c>
      <c r="J115" s="133" t="s">
        <v>1068</v>
      </c>
      <c r="K115" s="195"/>
    </row>
    <row r="116" spans="2:11">
      <c r="B116" s="195" t="s">
        <v>1844</v>
      </c>
      <c r="C116" s="67" t="s">
        <v>109</v>
      </c>
      <c r="D116" s="197">
        <v>9006</v>
      </c>
      <c r="E116" s="196" t="s">
        <v>1842</v>
      </c>
      <c r="F116" s="196">
        <v>90016</v>
      </c>
      <c r="G116" s="196" t="s">
        <v>1742</v>
      </c>
      <c r="H116" s="198">
        <v>2</v>
      </c>
      <c r="I116" s="196">
        <v>11280</v>
      </c>
      <c r="J116" s="133" t="s">
        <v>1068</v>
      </c>
      <c r="K116" s="195"/>
    </row>
    <row r="117" spans="2:11">
      <c r="B117" s="195" t="s">
        <v>1845</v>
      </c>
      <c r="C117" s="67" t="s">
        <v>109</v>
      </c>
      <c r="D117" s="197">
        <v>9006</v>
      </c>
      <c r="E117" s="196" t="s">
        <v>1842</v>
      </c>
      <c r="F117" s="196">
        <v>90031</v>
      </c>
      <c r="G117" s="196" t="s">
        <v>1744</v>
      </c>
      <c r="H117" s="198">
        <v>2</v>
      </c>
      <c r="I117" s="196">
        <v>11280</v>
      </c>
      <c r="J117" s="133" t="s">
        <v>1068</v>
      </c>
      <c r="K117" s="195"/>
    </row>
    <row r="118" spans="2:11">
      <c r="B118" s="195" t="s">
        <v>1846</v>
      </c>
      <c r="C118" s="67" t="s">
        <v>109</v>
      </c>
      <c r="D118" s="197">
        <v>9006</v>
      </c>
      <c r="E118" s="196" t="s">
        <v>1842</v>
      </c>
      <c r="F118" s="196">
        <v>95035</v>
      </c>
      <c r="G118" s="196" t="s">
        <v>1847</v>
      </c>
      <c r="H118" s="198">
        <v>1</v>
      </c>
      <c r="I118" s="196">
        <v>11280</v>
      </c>
      <c r="J118" s="133" t="s">
        <v>1068</v>
      </c>
      <c r="K118" s="195"/>
    </row>
    <row r="119" spans="2:11">
      <c r="B119" s="195" t="s">
        <v>1848</v>
      </c>
      <c r="C119" s="67" t="s">
        <v>109</v>
      </c>
      <c r="D119" s="197">
        <v>9006</v>
      </c>
      <c r="E119" s="196" t="s">
        <v>1842</v>
      </c>
      <c r="F119" s="196">
        <v>90001</v>
      </c>
      <c r="G119" s="196" t="s">
        <v>1748</v>
      </c>
      <c r="H119" s="198">
        <v>1</v>
      </c>
      <c r="I119" s="196">
        <v>11280</v>
      </c>
      <c r="J119" s="133" t="s">
        <v>1068</v>
      </c>
      <c r="K119" s="195"/>
    </row>
    <row r="120" spans="2:11">
      <c r="B120" s="195" t="s">
        <v>1849</v>
      </c>
      <c r="C120" s="67" t="s">
        <v>109</v>
      </c>
      <c r="D120" s="197">
        <v>9006</v>
      </c>
      <c r="E120" s="196" t="s">
        <v>1842</v>
      </c>
      <c r="F120" s="196">
        <v>9005</v>
      </c>
      <c r="G120" s="196" t="s">
        <v>1834</v>
      </c>
      <c r="H120" s="198">
        <v>1</v>
      </c>
      <c r="I120" s="196">
        <v>11280</v>
      </c>
      <c r="J120" s="133" t="s">
        <v>1068</v>
      </c>
      <c r="K120" s="195"/>
    </row>
    <row r="121" spans="2:11">
      <c r="B121" s="195" t="s">
        <v>1850</v>
      </c>
      <c r="C121" s="67" t="s">
        <v>109</v>
      </c>
      <c r="D121" s="197">
        <v>9007</v>
      </c>
      <c r="E121" s="196" t="s">
        <v>1851</v>
      </c>
      <c r="F121" s="196">
        <v>90014</v>
      </c>
      <c r="G121" s="196" t="s">
        <v>1722</v>
      </c>
      <c r="H121" s="198">
        <v>42</v>
      </c>
      <c r="I121" s="196">
        <v>34160</v>
      </c>
      <c r="J121" s="133" t="s">
        <v>1068</v>
      </c>
      <c r="K121" s="195"/>
    </row>
    <row r="122" spans="2:11">
      <c r="B122" s="195" t="s">
        <v>1852</v>
      </c>
      <c r="C122" s="67" t="s">
        <v>109</v>
      </c>
      <c r="D122" s="197">
        <v>9007</v>
      </c>
      <c r="E122" s="196" t="s">
        <v>1851</v>
      </c>
      <c r="F122" s="196">
        <v>90009</v>
      </c>
      <c r="G122" s="196" t="s">
        <v>1740</v>
      </c>
      <c r="H122" s="198">
        <v>8</v>
      </c>
      <c r="I122" s="196">
        <v>34160</v>
      </c>
      <c r="J122" s="133" t="s">
        <v>1068</v>
      </c>
      <c r="K122" s="195"/>
    </row>
    <row r="123" spans="2:11">
      <c r="B123" s="195" t="s">
        <v>1853</v>
      </c>
      <c r="C123" s="67" t="s">
        <v>109</v>
      </c>
      <c r="D123" s="197">
        <v>9007</v>
      </c>
      <c r="E123" s="196" t="s">
        <v>1851</v>
      </c>
      <c r="F123" s="196">
        <v>90016</v>
      </c>
      <c r="G123" s="196" t="s">
        <v>1742</v>
      </c>
      <c r="H123" s="198">
        <v>10</v>
      </c>
      <c r="I123" s="196">
        <v>34160</v>
      </c>
      <c r="J123" s="133" t="s">
        <v>1068</v>
      </c>
      <c r="K123" s="195"/>
    </row>
    <row r="124" spans="2:11">
      <c r="B124" s="195" t="s">
        <v>1854</v>
      </c>
      <c r="C124" s="67" t="s">
        <v>109</v>
      </c>
      <c r="D124" s="197">
        <v>9007</v>
      </c>
      <c r="E124" s="196" t="s">
        <v>1851</v>
      </c>
      <c r="F124" s="196">
        <v>90031</v>
      </c>
      <c r="G124" s="196" t="s">
        <v>1744</v>
      </c>
      <c r="H124" s="198">
        <v>24</v>
      </c>
      <c r="I124" s="196">
        <v>34160</v>
      </c>
      <c r="J124" s="133" t="s">
        <v>1068</v>
      </c>
      <c r="K124" s="195"/>
    </row>
    <row r="125" spans="2:11">
      <c r="B125" s="195" t="s">
        <v>1855</v>
      </c>
      <c r="C125" s="67" t="s">
        <v>109</v>
      </c>
      <c r="D125" s="197">
        <v>9007</v>
      </c>
      <c r="E125" s="196" t="s">
        <v>1851</v>
      </c>
      <c r="F125" s="196">
        <v>90038</v>
      </c>
      <c r="G125" s="196" t="s">
        <v>1756</v>
      </c>
      <c r="H125" s="198">
        <v>2</v>
      </c>
      <c r="I125" s="196">
        <v>34160</v>
      </c>
      <c r="J125" s="133" t="s">
        <v>1068</v>
      </c>
      <c r="K125" s="195"/>
    </row>
    <row r="126" spans="2:11">
      <c r="B126" s="195" t="s">
        <v>1856</v>
      </c>
      <c r="C126" s="67" t="s">
        <v>109</v>
      </c>
      <c r="D126" s="197">
        <v>9007</v>
      </c>
      <c r="E126" s="196" t="s">
        <v>1851</v>
      </c>
      <c r="F126" s="196">
        <v>9006</v>
      </c>
      <c r="G126" s="196" t="s">
        <v>1842</v>
      </c>
      <c r="H126" s="198">
        <v>1</v>
      </c>
      <c r="I126" s="196">
        <v>34160</v>
      </c>
      <c r="J126" s="133" t="s">
        <v>1068</v>
      </c>
      <c r="K126" s="195"/>
    </row>
    <row r="127" spans="2:11">
      <c r="B127" s="195" t="s">
        <v>1857</v>
      </c>
      <c r="C127" s="67" t="s">
        <v>109</v>
      </c>
      <c r="D127" s="197">
        <v>9007</v>
      </c>
      <c r="E127" s="196" t="s">
        <v>1851</v>
      </c>
      <c r="F127" s="196">
        <v>95038</v>
      </c>
      <c r="G127" s="196" t="s">
        <v>1858</v>
      </c>
      <c r="H127" s="198">
        <v>1</v>
      </c>
      <c r="I127" s="196">
        <v>34160</v>
      </c>
      <c r="J127" s="133" t="s">
        <v>1068</v>
      </c>
      <c r="K127" s="195"/>
    </row>
    <row r="128" spans="2:11">
      <c r="B128" s="195" t="s">
        <v>1859</v>
      </c>
      <c r="C128" s="67" t="s">
        <v>109</v>
      </c>
      <c r="D128" s="197">
        <v>9007</v>
      </c>
      <c r="E128" s="196" t="s">
        <v>1851</v>
      </c>
      <c r="F128" s="196">
        <v>90001</v>
      </c>
      <c r="G128" s="196" t="s">
        <v>1748</v>
      </c>
      <c r="H128" s="198">
        <v>1</v>
      </c>
      <c r="I128" s="196">
        <v>34160</v>
      </c>
      <c r="J128" s="133" t="s">
        <v>1068</v>
      </c>
      <c r="K128" s="195"/>
    </row>
    <row r="129" spans="2:11">
      <c r="B129" s="195" t="s">
        <v>1860</v>
      </c>
      <c r="C129" s="67" t="s">
        <v>109</v>
      </c>
      <c r="D129" s="197">
        <v>11002</v>
      </c>
      <c r="E129" s="196" t="s">
        <v>1861</v>
      </c>
      <c r="F129" s="196">
        <v>63004</v>
      </c>
      <c r="G129" s="196" t="s">
        <v>1705</v>
      </c>
      <c r="H129" s="196">
        <v>8</v>
      </c>
      <c r="I129" s="196">
        <v>40</v>
      </c>
      <c r="J129" s="133" t="s">
        <v>1068</v>
      </c>
      <c r="K129" s="195"/>
    </row>
    <row r="130" spans="2:11">
      <c r="B130" s="195" t="s">
        <v>1862</v>
      </c>
      <c r="C130" s="67" t="s">
        <v>109</v>
      </c>
      <c r="D130" s="197">
        <v>11002</v>
      </c>
      <c r="E130" s="196" t="s">
        <v>1861</v>
      </c>
      <c r="F130" s="196">
        <v>63020</v>
      </c>
      <c r="G130" s="196" t="s">
        <v>1707</v>
      </c>
      <c r="H130" s="196">
        <v>3</v>
      </c>
      <c r="I130" s="196">
        <v>40</v>
      </c>
      <c r="J130" s="133" t="s">
        <v>1068</v>
      </c>
      <c r="K130" s="195"/>
    </row>
    <row r="131" spans="2:11">
      <c r="B131" s="195" t="s">
        <v>1863</v>
      </c>
      <c r="C131" s="67" t="s">
        <v>109</v>
      </c>
      <c r="D131" s="197">
        <v>11002</v>
      </c>
      <c r="E131" s="196" t="s">
        <v>1861</v>
      </c>
      <c r="F131" s="196">
        <v>95006</v>
      </c>
      <c r="G131" s="196" t="s">
        <v>1864</v>
      </c>
      <c r="H131" s="196">
        <v>1</v>
      </c>
      <c r="I131" s="196">
        <v>40</v>
      </c>
      <c r="J131" s="133" t="s">
        <v>1068</v>
      </c>
      <c r="K131" s="195"/>
    </row>
    <row r="132" spans="2:11">
      <c r="B132" s="195" t="s">
        <v>1865</v>
      </c>
      <c r="C132" s="67" t="s">
        <v>109</v>
      </c>
      <c r="D132" s="197">
        <v>11003</v>
      </c>
      <c r="E132" s="196" t="s">
        <v>1866</v>
      </c>
      <c r="F132" s="196">
        <v>63020</v>
      </c>
      <c r="G132" s="196" t="s">
        <v>1707</v>
      </c>
      <c r="H132" s="196">
        <v>3</v>
      </c>
      <c r="I132" s="196">
        <v>170</v>
      </c>
      <c r="J132" s="133" t="s">
        <v>1068</v>
      </c>
      <c r="K132" s="195"/>
    </row>
    <row r="133" spans="2:11">
      <c r="B133" s="195" t="s">
        <v>1867</v>
      </c>
      <c r="C133" s="67" t="s">
        <v>109</v>
      </c>
      <c r="D133" s="197">
        <v>11003</v>
      </c>
      <c r="E133" s="196" t="s">
        <v>1866</v>
      </c>
      <c r="F133" s="196">
        <v>63004</v>
      </c>
      <c r="G133" s="196" t="s">
        <v>1705</v>
      </c>
      <c r="H133" s="196">
        <v>8</v>
      </c>
      <c r="I133" s="196">
        <v>170</v>
      </c>
      <c r="J133" s="133" t="s">
        <v>1068</v>
      </c>
      <c r="K133" s="195"/>
    </row>
    <row r="134" spans="2:11">
      <c r="B134" s="195" t="s">
        <v>1868</v>
      </c>
      <c r="C134" s="67" t="s">
        <v>109</v>
      </c>
      <c r="D134" s="197">
        <v>11003</v>
      </c>
      <c r="E134" s="196" t="s">
        <v>1866</v>
      </c>
      <c r="F134" s="196">
        <v>95013</v>
      </c>
      <c r="G134" s="196" t="s">
        <v>1869</v>
      </c>
      <c r="H134" s="196">
        <v>2</v>
      </c>
      <c r="I134" s="196">
        <v>170</v>
      </c>
      <c r="J134" s="133" t="s">
        <v>1068</v>
      </c>
      <c r="K134" s="195"/>
    </row>
    <row r="135" spans="2:11">
      <c r="B135" s="195" t="s">
        <v>1870</v>
      </c>
      <c r="C135" s="67" t="s">
        <v>109</v>
      </c>
      <c r="D135" s="197">
        <v>11003</v>
      </c>
      <c r="E135" s="196" t="s">
        <v>1866</v>
      </c>
      <c r="F135" s="196">
        <v>90002</v>
      </c>
      <c r="G135" s="196" t="s">
        <v>1716</v>
      </c>
      <c r="H135" s="196">
        <v>1</v>
      </c>
      <c r="I135" s="196">
        <v>170</v>
      </c>
      <c r="J135" s="133" t="s">
        <v>1068</v>
      </c>
      <c r="K135" s="195"/>
    </row>
    <row r="136" spans="2:11">
      <c r="B136" s="195" t="s">
        <v>1871</v>
      </c>
      <c r="C136" s="67" t="s">
        <v>109</v>
      </c>
      <c r="D136" s="197">
        <v>11003</v>
      </c>
      <c r="E136" s="196" t="s">
        <v>1866</v>
      </c>
      <c r="F136" s="196">
        <v>11002</v>
      </c>
      <c r="G136" s="196" t="s">
        <v>1861</v>
      </c>
      <c r="H136" s="196">
        <v>1</v>
      </c>
      <c r="I136" s="196">
        <v>170</v>
      </c>
      <c r="J136" s="133" t="s">
        <v>1068</v>
      </c>
      <c r="K136" s="195"/>
    </row>
    <row r="137" spans="2:11">
      <c r="B137" s="195" t="s">
        <v>1872</v>
      </c>
      <c r="C137" s="67" t="s">
        <v>109</v>
      </c>
      <c r="D137" s="197">
        <v>11004</v>
      </c>
      <c r="E137" s="196" t="s">
        <v>1873</v>
      </c>
      <c r="F137" s="196">
        <v>90021</v>
      </c>
      <c r="G137" s="196" t="s">
        <v>1720</v>
      </c>
      <c r="H137" s="198">
        <v>1</v>
      </c>
      <c r="I137" s="196">
        <v>1060</v>
      </c>
      <c r="J137" s="133" t="s">
        <v>1068</v>
      </c>
      <c r="K137" s="195"/>
    </row>
    <row r="138" spans="2:11">
      <c r="B138" s="195" t="s">
        <v>1874</v>
      </c>
      <c r="C138" s="67" t="s">
        <v>109</v>
      </c>
      <c r="D138" s="197">
        <v>11004</v>
      </c>
      <c r="E138" s="196" t="s">
        <v>1873</v>
      </c>
      <c r="F138" s="196">
        <v>90014</v>
      </c>
      <c r="G138" s="196" t="s">
        <v>1722</v>
      </c>
      <c r="H138" s="198">
        <v>4</v>
      </c>
      <c r="I138" s="196">
        <v>1060</v>
      </c>
      <c r="J138" s="133" t="s">
        <v>1068</v>
      </c>
      <c r="K138" s="195"/>
    </row>
    <row r="139" spans="2:11">
      <c r="B139" s="195" t="s">
        <v>1875</v>
      </c>
      <c r="C139" s="67" t="s">
        <v>109</v>
      </c>
      <c r="D139" s="197">
        <v>11004</v>
      </c>
      <c r="E139" s="196" t="s">
        <v>1873</v>
      </c>
      <c r="F139" s="196">
        <v>90010</v>
      </c>
      <c r="G139" s="196" t="s">
        <v>1724</v>
      </c>
      <c r="H139" s="198">
        <v>2</v>
      </c>
      <c r="I139" s="196">
        <v>1060</v>
      </c>
      <c r="J139" s="133" t="s">
        <v>1068</v>
      </c>
      <c r="K139" s="195"/>
    </row>
    <row r="140" spans="2:11">
      <c r="B140" s="195" t="s">
        <v>1876</v>
      </c>
      <c r="C140" s="67" t="s">
        <v>109</v>
      </c>
      <c r="D140" s="197">
        <v>11004</v>
      </c>
      <c r="E140" s="196" t="s">
        <v>1873</v>
      </c>
      <c r="F140" s="196">
        <v>95017</v>
      </c>
      <c r="G140" s="196" t="s">
        <v>1877</v>
      </c>
      <c r="H140" s="198">
        <v>1</v>
      </c>
      <c r="I140" s="196">
        <v>1060</v>
      </c>
      <c r="J140" s="133" t="s">
        <v>1068</v>
      </c>
      <c r="K140" s="195"/>
    </row>
    <row r="141" spans="2:11">
      <c r="B141" s="195" t="s">
        <v>1878</v>
      </c>
      <c r="C141" s="67" t="s">
        <v>109</v>
      </c>
      <c r="D141" s="197">
        <v>11004</v>
      </c>
      <c r="E141" s="196" t="s">
        <v>1873</v>
      </c>
      <c r="F141" s="196">
        <v>90002</v>
      </c>
      <c r="G141" s="196" t="s">
        <v>1716</v>
      </c>
      <c r="H141" s="198">
        <v>1</v>
      </c>
      <c r="I141" s="196">
        <v>1060</v>
      </c>
      <c r="J141" s="133" t="s">
        <v>1068</v>
      </c>
      <c r="K141" s="195"/>
    </row>
    <row r="142" spans="2:11">
      <c r="B142" s="195" t="s">
        <v>1879</v>
      </c>
      <c r="C142" s="67" t="s">
        <v>109</v>
      </c>
      <c r="D142" s="197">
        <v>11004</v>
      </c>
      <c r="E142" s="196" t="s">
        <v>1873</v>
      </c>
      <c r="F142" s="196">
        <v>11003</v>
      </c>
      <c r="G142" s="196" t="s">
        <v>1866</v>
      </c>
      <c r="H142" s="198">
        <v>1</v>
      </c>
      <c r="I142" s="196">
        <v>1060</v>
      </c>
      <c r="J142" s="133" t="s">
        <v>1068</v>
      </c>
      <c r="K142" s="195"/>
    </row>
    <row r="143" spans="2:11">
      <c r="B143" s="195" t="s">
        <v>1880</v>
      </c>
      <c r="C143" s="67" t="s">
        <v>124</v>
      </c>
      <c r="D143" s="197">
        <v>11005</v>
      </c>
      <c r="E143" s="196" t="s">
        <v>1881</v>
      </c>
      <c r="F143" s="196">
        <v>90014</v>
      </c>
      <c r="G143" s="196" t="s">
        <v>1722</v>
      </c>
      <c r="H143" s="198">
        <v>31</v>
      </c>
      <c r="I143" s="196">
        <v>4200</v>
      </c>
      <c r="J143" s="133" t="s">
        <v>1068</v>
      </c>
      <c r="K143" s="195"/>
    </row>
    <row r="144" spans="2:11">
      <c r="B144" s="195" t="s">
        <v>1882</v>
      </c>
      <c r="C144" s="67" t="s">
        <v>124</v>
      </c>
      <c r="D144" s="197">
        <v>11005</v>
      </c>
      <c r="E144" s="196" t="s">
        <v>1881</v>
      </c>
      <c r="F144" s="196">
        <v>90021</v>
      </c>
      <c r="G144" s="196" t="s">
        <v>1720</v>
      </c>
      <c r="H144" s="198">
        <v>16</v>
      </c>
      <c r="I144" s="196">
        <v>4200</v>
      </c>
      <c r="J144" s="133" t="s">
        <v>1068</v>
      </c>
      <c r="K144" s="195"/>
    </row>
    <row r="145" spans="2:11">
      <c r="B145" s="195" t="s">
        <v>1883</v>
      </c>
      <c r="C145" s="67" t="s">
        <v>124</v>
      </c>
      <c r="D145" s="197">
        <v>11005</v>
      </c>
      <c r="E145" s="196" t="s">
        <v>1881</v>
      </c>
      <c r="F145" s="196">
        <v>90010</v>
      </c>
      <c r="G145" s="196" t="s">
        <v>1724</v>
      </c>
      <c r="H145" s="198">
        <v>16</v>
      </c>
      <c r="I145" s="196">
        <v>4200</v>
      </c>
      <c r="J145" s="133" t="s">
        <v>1068</v>
      </c>
      <c r="K145" s="195"/>
    </row>
    <row r="146" spans="2:11">
      <c r="B146" s="195" t="s">
        <v>1884</v>
      </c>
      <c r="C146" s="67" t="s">
        <v>124</v>
      </c>
      <c r="D146" s="197">
        <v>11005</v>
      </c>
      <c r="E146" s="196" t="s">
        <v>1881</v>
      </c>
      <c r="F146" s="196">
        <v>95023</v>
      </c>
      <c r="G146" s="196" t="s">
        <v>1885</v>
      </c>
      <c r="H146" s="198">
        <v>1</v>
      </c>
      <c r="I146" s="196">
        <v>4200</v>
      </c>
      <c r="J146" s="133" t="s">
        <v>1068</v>
      </c>
      <c r="K146" s="195"/>
    </row>
    <row r="147" spans="2:11">
      <c r="B147" s="195" t="s">
        <v>1886</v>
      </c>
      <c r="C147" s="67" t="s">
        <v>124</v>
      </c>
      <c r="D147" s="197">
        <v>11005</v>
      </c>
      <c r="E147" s="196" t="s">
        <v>1881</v>
      </c>
      <c r="F147" s="196">
        <v>90002</v>
      </c>
      <c r="G147" s="196" t="s">
        <v>1716</v>
      </c>
      <c r="H147" s="198">
        <v>1</v>
      </c>
      <c r="I147" s="196">
        <v>4200</v>
      </c>
      <c r="J147" s="133" t="s">
        <v>1068</v>
      </c>
      <c r="K147" s="195"/>
    </row>
    <row r="148" spans="2:11">
      <c r="B148" s="195" t="s">
        <v>1887</v>
      </c>
      <c r="C148" s="67" t="s">
        <v>124</v>
      </c>
      <c r="D148" s="197">
        <v>11005</v>
      </c>
      <c r="E148" s="196" t="s">
        <v>1881</v>
      </c>
      <c r="F148" s="196">
        <v>11004</v>
      </c>
      <c r="G148" s="196" t="s">
        <v>1873</v>
      </c>
      <c r="H148" s="198">
        <v>1</v>
      </c>
      <c r="I148" s="196">
        <v>4200</v>
      </c>
      <c r="J148" s="133" t="s">
        <v>1068</v>
      </c>
      <c r="K148" s="195"/>
    </row>
    <row r="149" spans="2:11">
      <c r="B149" s="195" t="s">
        <v>1888</v>
      </c>
      <c r="C149" s="67" t="s">
        <v>109</v>
      </c>
      <c r="D149" s="197">
        <v>11006</v>
      </c>
      <c r="E149" s="196" t="s">
        <v>1889</v>
      </c>
      <c r="F149" s="196">
        <v>90014</v>
      </c>
      <c r="G149" s="196" t="s">
        <v>1722</v>
      </c>
      <c r="H149" s="198">
        <v>19</v>
      </c>
      <c r="I149" s="196">
        <v>11280</v>
      </c>
      <c r="J149" s="133" t="s">
        <v>1068</v>
      </c>
      <c r="K149" s="195"/>
    </row>
    <row r="150" spans="2:11">
      <c r="B150" s="195" t="s">
        <v>1890</v>
      </c>
      <c r="C150" s="67" t="s">
        <v>109</v>
      </c>
      <c r="D150" s="197">
        <v>11006</v>
      </c>
      <c r="E150" s="196" t="s">
        <v>1889</v>
      </c>
      <c r="F150" s="196">
        <v>90009</v>
      </c>
      <c r="G150" s="196" t="s">
        <v>1740</v>
      </c>
      <c r="H150" s="198">
        <v>2</v>
      </c>
      <c r="I150" s="196">
        <v>11280</v>
      </c>
      <c r="J150" s="133" t="s">
        <v>1068</v>
      </c>
      <c r="K150" s="195"/>
    </row>
    <row r="151" spans="2:11">
      <c r="B151" s="195" t="s">
        <v>1891</v>
      </c>
      <c r="C151" s="67" t="s">
        <v>109</v>
      </c>
      <c r="D151" s="197">
        <v>11006</v>
      </c>
      <c r="E151" s="196" t="s">
        <v>1889</v>
      </c>
      <c r="F151" s="196">
        <v>90016</v>
      </c>
      <c r="G151" s="196" t="s">
        <v>1742</v>
      </c>
      <c r="H151" s="198">
        <v>2</v>
      </c>
      <c r="I151" s="196">
        <v>11280</v>
      </c>
      <c r="J151" s="133" t="s">
        <v>1068</v>
      </c>
      <c r="K151" s="195"/>
    </row>
    <row r="152" spans="2:11">
      <c r="B152" s="195" t="s">
        <v>1892</v>
      </c>
      <c r="C152" s="67" t="s">
        <v>109</v>
      </c>
      <c r="D152" s="197">
        <v>11006</v>
      </c>
      <c r="E152" s="196" t="s">
        <v>1889</v>
      </c>
      <c r="F152" s="196">
        <v>90031</v>
      </c>
      <c r="G152" s="196" t="s">
        <v>1744</v>
      </c>
      <c r="H152" s="198">
        <v>2</v>
      </c>
      <c r="I152" s="196">
        <v>11280</v>
      </c>
      <c r="J152" s="133" t="s">
        <v>1068</v>
      </c>
      <c r="K152" s="195"/>
    </row>
    <row r="153" spans="2:11">
      <c r="B153" s="195" t="s">
        <v>1893</v>
      </c>
      <c r="C153" s="67" t="s">
        <v>109</v>
      </c>
      <c r="D153" s="197">
        <v>11006</v>
      </c>
      <c r="E153" s="196" t="s">
        <v>1889</v>
      </c>
      <c r="F153" s="196">
        <v>95034</v>
      </c>
      <c r="G153" s="196" t="s">
        <v>1894</v>
      </c>
      <c r="H153" s="198">
        <v>1</v>
      </c>
      <c r="I153" s="196">
        <v>11280</v>
      </c>
      <c r="J153" s="133" t="s">
        <v>1068</v>
      </c>
      <c r="K153" s="195"/>
    </row>
    <row r="154" spans="2:11">
      <c r="B154" s="195" t="s">
        <v>1895</v>
      </c>
      <c r="C154" s="67" t="s">
        <v>109</v>
      </c>
      <c r="D154" s="197">
        <v>11006</v>
      </c>
      <c r="E154" s="196" t="s">
        <v>1889</v>
      </c>
      <c r="F154" s="196">
        <v>90001</v>
      </c>
      <c r="G154" s="196" t="s">
        <v>1748</v>
      </c>
      <c r="H154" s="198">
        <v>1</v>
      </c>
      <c r="I154" s="196">
        <v>11280</v>
      </c>
      <c r="J154" s="133" t="s">
        <v>1068</v>
      </c>
      <c r="K154" s="195"/>
    </row>
    <row r="155" spans="2:11">
      <c r="B155" s="195" t="s">
        <v>1896</v>
      </c>
      <c r="C155" s="67" t="s">
        <v>109</v>
      </c>
      <c r="D155" s="197">
        <v>11006</v>
      </c>
      <c r="E155" s="196" t="s">
        <v>1889</v>
      </c>
      <c r="F155" s="196">
        <v>11005</v>
      </c>
      <c r="G155" s="196" t="s">
        <v>1881</v>
      </c>
      <c r="H155" s="198">
        <v>1</v>
      </c>
      <c r="I155" s="196">
        <v>11280</v>
      </c>
      <c r="J155" s="133" t="s">
        <v>1068</v>
      </c>
      <c r="K155" s="195"/>
    </row>
    <row r="156" spans="2:11">
      <c r="B156" s="195" t="s">
        <v>1897</v>
      </c>
      <c r="C156" s="67" t="s">
        <v>109</v>
      </c>
      <c r="D156" s="197">
        <v>11007</v>
      </c>
      <c r="E156" s="196" t="s">
        <v>1898</v>
      </c>
      <c r="F156" s="196">
        <v>90014</v>
      </c>
      <c r="G156" s="196" t="s">
        <v>1722</v>
      </c>
      <c r="H156" s="198">
        <v>42</v>
      </c>
      <c r="I156" s="196">
        <v>34160</v>
      </c>
      <c r="J156" s="133" t="s">
        <v>1068</v>
      </c>
      <c r="K156" s="195"/>
    </row>
    <row r="157" spans="2:11">
      <c r="B157" s="195" t="s">
        <v>1899</v>
      </c>
      <c r="C157" s="67" t="s">
        <v>109</v>
      </c>
      <c r="D157" s="197">
        <v>11007</v>
      </c>
      <c r="E157" s="196" t="s">
        <v>1898</v>
      </c>
      <c r="F157" s="196">
        <v>90009</v>
      </c>
      <c r="G157" s="196" t="s">
        <v>1740</v>
      </c>
      <c r="H157" s="198">
        <v>8</v>
      </c>
      <c r="I157" s="196">
        <v>34160</v>
      </c>
      <c r="J157" s="133" t="s">
        <v>1068</v>
      </c>
      <c r="K157" s="195"/>
    </row>
    <row r="158" spans="2:11">
      <c r="B158" s="195" t="s">
        <v>1900</v>
      </c>
      <c r="C158" s="67" t="s">
        <v>109</v>
      </c>
      <c r="D158" s="197">
        <v>11007</v>
      </c>
      <c r="E158" s="196" t="s">
        <v>1898</v>
      </c>
      <c r="F158" s="196">
        <v>90016</v>
      </c>
      <c r="G158" s="196" t="s">
        <v>1742</v>
      </c>
      <c r="H158" s="198">
        <v>10</v>
      </c>
      <c r="I158" s="196">
        <v>34160</v>
      </c>
      <c r="J158" s="133" t="s">
        <v>1068</v>
      </c>
      <c r="K158" s="195"/>
    </row>
    <row r="159" spans="2:11">
      <c r="B159" s="195" t="s">
        <v>1901</v>
      </c>
      <c r="C159" s="67" t="s">
        <v>109</v>
      </c>
      <c r="D159" s="197">
        <v>11007</v>
      </c>
      <c r="E159" s="196" t="s">
        <v>1898</v>
      </c>
      <c r="F159" s="196">
        <v>90031</v>
      </c>
      <c r="G159" s="196" t="s">
        <v>1744</v>
      </c>
      <c r="H159" s="198">
        <v>24</v>
      </c>
      <c r="I159" s="196">
        <v>34160</v>
      </c>
      <c r="J159" s="133" t="s">
        <v>1068</v>
      </c>
      <c r="K159" s="195"/>
    </row>
    <row r="160" spans="2:11">
      <c r="B160" s="195" t="s">
        <v>1902</v>
      </c>
      <c r="C160" s="67" t="s">
        <v>109</v>
      </c>
      <c r="D160" s="197">
        <v>11007</v>
      </c>
      <c r="E160" s="196" t="s">
        <v>1898</v>
      </c>
      <c r="F160" s="196">
        <v>90038</v>
      </c>
      <c r="G160" s="196" t="s">
        <v>1756</v>
      </c>
      <c r="H160" s="198">
        <v>2</v>
      </c>
      <c r="I160" s="196">
        <v>34160</v>
      </c>
      <c r="J160" s="133" t="s">
        <v>1068</v>
      </c>
      <c r="K160" s="195"/>
    </row>
    <row r="161" spans="2:11">
      <c r="B161" s="195" t="s">
        <v>1903</v>
      </c>
      <c r="C161" s="67" t="s">
        <v>109</v>
      </c>
      <c r="D161" s="197">
        <v>11007</v>
      </c>
      <c r="E161" s="196" t="s">
        <v>1898</v>
      </c>
      <c r="F161" s="196">
        <v>11006</v>
      </c>
      <c r="G161" s="196" t="s">
        <v>1889</v>
      </c>
      <c r="H161" s="198">
        <v>1</v>
      </c>
      <c r="I161" s="196">
        <v>34160</v>
      </c>
      <c r="J161" s="133" t="s">
        <v>1068</v>
      </c>
      <c r="K161" s="195"/>
    </row>
    <row r="162" spans="2:11">
      <c r="B162" s="195" t="s">
        <v>1904</v>
      </c>
      <c r="C162" s="67" t="s">
        <v>109</v>
      </c>
      <c r="D162" s="197">
        <v>11007</v>
      </c>
      <c r="E162" s="196" t="s">
        <v>1898</v>
      </c>
      <c r="F162" s="196">
        <v>95037</v>
      </c>
      <c r="G162" s="196" t="s">
        <v>1905</v>
      </c>
      <c r="H162" s="198">
        <v>1</v>
      </c>
      <c r="I162" s="196">
        <v>34160</v>
      </c>
      <c r="J162" s="133" t="s">
        <v>1068</v>
      </c>
      <c r="K162" s="195"/>
    </row>
    <row r="163" spans="2:11">
      <c r="B163" s="195" t="s">
        <v>1906</v>
      </c>
      <c r="C163" s="67" t="s">
        <v>109</v>
      </c>
      <c r="D163" s="197">
        <v>11007</v>
      </c>
      <c r="E163" s="196" t="s">
        <v>1898</v>
      </c>
      <c r="F163" s="196">
        <v>90001</v>
      </c>
      <c r="G163" s="196" t="s">
        <v>1748</v>
      </c>
      <c r="H163" s="198">
        <v>1</v>
      </c>
      <c r="I163" s="196">
        <v>34160</v>
      </c>
      <c r="J163" s="133" t="s">
        <v>1068</v>
      </c>
      <c r="K163" s="195"/>
    </row>
    <row r="164" spans="2:11">
      <c r="B164" s="195" t="s">
        <v>1907</v>
      </c>
      <c r="C164" s="67" t="s">
        <v>109</v>
      </c>
      <c r="D164" s="197">
        <v>13002</v>
      </c>
      <c r="E164" s="196" t="s">
        <v>1908</v>
      </c>
      <c r="F164" s="196">
        <v>63004</v>
      </c>
      <c r="G164" s="196" t="s">
        <v>1705</v>
      </c>
      <c r="H164" s="196">
        <v>6</v>
      </c>
      <c r="I164" s="196">
        <v>40</v>
      </c>
      <c r="J164" s="133" t="s">
        <v>1068</v>
      </c>
      <c r="K164" s="195"/>
    </row>
    <row r="165" spans="2:11">
      <c r="B165" s="195" t="s">
        <v>1909</v>
      </c>
      <c r="C165" s="67" t="s">
        <v>109</v>
      </c>
      <c r="D165" s="197">
        <v>13002</v>
      </c>
      <c r="E165" s="196" t="s">
        <v>1908</v>
      </c>
      <c r="F165" s="196">
        <v>63020</v>
      </c>
      <c r="G165" s="196" t="s">
        <v>1707</v>
      </c>
      <c r="H165" s="196">
        <v>2</v>
      </c>
      <c r="I165" s="196">
        <v>40</v>
      </c>
      <c r="J165" s="133" t="s">
        <v>1068</v>
      </c>
      <c r="K165" s="195"/>
    </row>
    <row r="166" spans="2:11">
      <c r="B166" s="195" t="s">
        <v>1910</v>
      </c>
      <c r="C166" s="67" t="s">
        <v>109</v>
      </c>
      <c r="D166" s="197">
        <v>13002</v>
      </c>
      <c r="E166" s="196" t="s">
        <v>1908</v>
      </c>
      <c r="F166" s="196">
        <v>95007</v>
      </c>
      <c r="G166" s="196" t="s">
        <v>1911</v>
      </c>
      <c r="H166" s="196">
        <v>1</v>
      </c>
      <c r="I166" s="196">
        <v>40</v>
      </c>
      <c r="J166" s="133" t="s">
        <v>1068</v>
      </c>
      <c r="K166" s="195"/>
    </row>
    <row r="167" spans="2:11">
      <c r="B167" s="195" t="s">
        <v>1912</v>
      </c>
      <c r="C167" s="67" t="s">
        <v>109</v>
      </c>
      <c r="D167" s="197">
        <v>13003</v>
      </c>
      <c r="E167" s="196" t="s">
        <v>1913</v>
      </c>
      <c r="F167" s="196">
        <v>63020</v>
      </c>
      <c r="G167" s="196" t="s">
        <v>1707</v>
      </c>
      <c r="H167" s="196">
        <v>3</v>
      </c>
      <c r="I167" s="196">
        <v>170</v>
      </c>
      <c r="J167" s="133" t="s">
        <v>1068</v>
      </c>
      <c r="K167" s="195"/>
    </row>
    <row r="168" spans="2:11">
      <c r="B168" s="195" t="s">
        <v>1914</v>
      </c>
      <c r="C168" s="67" t="s">
        <v>109</v>
      </c>
      <c r="D168" s="197">
        <v>13003</v>
      </c>
      <c r="E168" s="196" t="s">
        <v>1913</v>
      </c>
      <c r="F168" s="196">
        <v>63004</v>
      </c>
      <c r="G168" s="196" t="s">
        <v>1705</v>
      </c>
      <c r="H168" s="196">
        <v>8</v>
      </c>
      <c r="I168" s="196">
        <v>170</v>
      </c>
      <c r="J168" s="133" t="s">
        <v>1068</v>
      </c>
      <c r="K168" s="195"/>
    </row>
    <row r="169" spans="2:11">
      <c r="B169" s="195" t="s">
        <v>1915</v>
      </c>
      <c r="C169" s="67" t="s">
        <v>109</v>
      </c>
      <c r="D169" s="197">
        <v>13003</v>
      </c>
      <c r="E169" s="196" t="s">
        <v>1913</v>
      </c>
      <c r="F169" s="196">
        <v>95014</v>
      </c>
      <c r="G169" s="196" t="s">
        <v>1916</v>
      </c>
      <c r="H169" s="196">
        <v>2</v>
      </c>
      <c r="I169" s="196">
        <v>170</v>
      </c>
      <c r="J169" s="133" t="s">
        <v>1068</v>
      </c>
      <c r="K169" s="195"/>
    </row>
    <row r="170" spans="2:11">
      <c r="B170" s="195" t="s">
        <v>1917</v>
      </c>
      <c r="C170" s="67" t="s">
        <v>109</v>
      </c>
      <c r="D170" s="197">
        <v>13003</v>
      </c>
      <c r="E170" s="196" t="s">
        <v>1913</v>
      </c>
      <c r="F170" s="196">
        <v>90002</v>
      </c>
      <c r="G170" s="196" t="s">
        <v>1716</v>
      </c>
      <c r="H170" s="196">
        <v>1</v>
      </c>
      <c r="I170" s="196">
        <v>170</v>
      </c>
      <c r="J170" s="133" t="s">
        <v>1068</v>
      </c>
      <c r="K170" s="195"/>
    </row>
    <row r="171" spans="2:11">
      <c r="B171" s="195" t="s">
        <v>1918</v>
      </c>
      <c r="C171" s="67" t="s">
        <v>109</v>
      </c>
      <c r="D171" s="197">
        <v>13003</v>
      </c>
      <c r="E171" s="196" t="s">
        <v>1913</v>
      </c>
      <c r="F171" s="196">
        <v>13002</v>
      </c>
      <c r="G171" s="196" t="s">
        <v>1908</v>
      </c>
      <c r="H171" s="196">
        <v>1</v>
      </c>
      <c r="I171" s="196">
        <v>170</v>
      </c>
      <c r="J171" s="133" t="s">
        <v>1068</v>
      </c>
      <c r="K171" s="195"/>
    </row>
    <row r="172" spans="2:11">
      <c r="B172" s="195" t="s">
        <v>1919</v>
      </c>
      <c r="C172" s="67" t="s">
        <v>109</v>
      </c>
      <c r="D172" s="197">
        <v>13004</v>
      </c>
      <c r="E172" s="196" t="s">
        <v>1920</v>
      </c>
      <c r="F172" s="196">
        <v>90021</v>
      </c>
      <c r="G172" s="196" t="s">
        <v>1720</v>
      </c>
      <c r="H172" s="198">
        <v>1</v>
      </c>
      <c r="I172" s="196">
        <v>1060</v>
      </c>
      <c r="J172" s="133" t="s">
        <v>1068</v>
      </c>
      <c r="K172" s="195"/>
    </row>
    <row r="173" spans="2:11">
      <c r="B173" s="195" t="s">
        <v>1921</v>
      </c>
      <c r="C173" s="67" t="s">
        <v>109</v>
      </c>
      <c r="D173" s="197">
        <v>13004</v>
      </c>
      <c r="E173" s="196" t="s">
        <v>1920</v>
      </c>
      <c r="F173" s="196">
        <v>90014</v>
      </c>
      <c r="G173" s="196" t="s">
        <v>1722</v>
      </c>
      <c r="H173" s="198">
        <v>4</v>
      </c>
      <c r="I173" s="196">
        <v>1060</v>
      </c>
      <c r="J173" s="133" t="s">
        <v>1068</v>
      </c>
      <c r="K173" s="195"/>
    </row>
    <row r="174" spans="2:11">
      <c r="B174" s="195" t="s">
        <v>1922</v>
      </c>
      <c r="C174" s="67" t="s">
        <v>109</v>
      </c>
      <c r="D174" s="197">
        <v>13004</v>
      </c>
      <c r="E174" s="196" t="s">
        <v>1920</v>
      </c>
      <c r="F174" s="196">
        <v>90010</v>
      </c>
      <c r="G174" s="196" t="s">
        <v>1724</v>
      </c>
      <c r="H174" s="198">
        <v>2</v>
      </c>
      <c r="I174" s="196">
        <v>1060</v>
      </c>
      <c r="J174" s="133" t="s">
        <v>1068</v>
      </c>
      <c r="K174" s="195"/>
    </row>
    <row r="175" spans="2:11">
      <c r="B175" s="195" t="s">
        <v>1923</v>
      </c>
      <c r="C175" s="67" t="s">
        <v>109</v>
      </c>
      <c r="D175" s="197">
        <v>13004</v>
      </c>
      <c r="E175" s="196" t="s">
        <v>1920</v>
      </c>
      <c r="F175" s="196">
        <v>95020</v>
      </c>
      <c r="G175" s="196" t="s">
        <v>1924</v>
      </c>
      <c r="H175" s="198">
        <v>1</v>
      </c>
      <c r="I175" s="196">
        <v>1060</v>
      </c>
      <c r="J175" s="133" t="s">
        <v>1068</v>
      </c>
      <c r="K175" s="195"/>
    </row>
    <row r="176" spans="2:11">
      <c r="B176" s="195" t="s">
        <v>1925</v>
      </c>
      <c r="C176" s="67" t="s">
        <v>109</v>
      </c>
      <c r="D176" s="197">
        <v>13004</v>
      </c>
      <c r="E176" s="196" t="s">
        <v>1920</v>
      </c>
      <c r="F176" s="196">
        <v>90002</v>
      </c>
      <c r="G176" s="196" t="s">
        <v>1716</v>
      </c>
      <c r="H176" s="198">
        <v>1</v>
      </c>
      <c r="I176" s="196">
        <v>1060</v>
      </c>
      <c r="J176" s="133" t="s">
        <v>1068</v>
      </c>
      <c r="K176" s="195"/>
    </row>
    <row r="177" spans="2:11">
      <c r="B177" s="195" t="s">
        <v>1926</v>
      </c>
      <c r="C177" s="67" t="s">
        <v>109</v>
      </c>
      <c r="D177" s="197">
        <v>13004</v>
      </c>
      <c r="E177" s="196" t="s">
        <v>1920</v>
      </c>
      <c r="F177" s="196">
        <v>13003</v>
      </c>
      <c r="G177" s="196" t="s">
        <v>1913</v>
      </c>
      <c r="H177" s="198">
        <v>1</v>
      </c>
      <c r="I177" s="196">
        <v>1060</v>
      </c>
      <c r="J177" s="133" t="s">
        <v>1068</v>
      </c>
      <c r="K177" s="195"/>
    </row>
    <row r="178" spans="2:11">
      <c r="B178" s="195" t="s">
        <v>1927</v>
      </c>
      <c r="C178" s="67" t="s">
        <v>109</v>
      </c>
      <c r="D178" s="197">
        <v>13005</v>
      </c>
      <c r="E178" s="196" t="s">
        <v>1928</v>
      </c>
      <c r="F178" s="196">
        <v>90014</v>
      </c>
      <c r="G178" s="196" t="s">
        <v>1722</v>
      </c>
      <c r="H178" s="198">
        <v>31</v>
      </c>
      <c r="I178" s="196">
        <v>4200</v>
      </c>
      <c r="J178" s="133" t="s">
        <v>1068</v>
      </c>
      <c r="K178" s="195"/>
    </row>
    <row r="179" spans="2:11">
      <c r="B179" s="195" t="s">
        <v>1929</v>
      </c>
      <c r="C179" s="67" t="s">
        <v>109</v>
      </c>
      <c r="D179" s="197">
        <v>13005</v>
      </c>
      <c r="E179" s="196" t="s">
        <v>1928</v>
      </c>
      <c r="F179" s="196">
        <v>90021</v>
      </c>
      <c r="G179" s="196" t="s">
        <v>1720</v>
      </c>
      <c r="H179" s="198">
        <v>16</v>
      </c>
      <c r="I179" s="196">
        <v>4200</v>
      </c>
      <c r="J179" s="133" t="s">
        <v>1068</v>
      </c>
      <c r="K179" s="195"/>
    </row>
    <row r="180" spans="2:11">
      <c r="B180" s="195" t="s">
        <v>1930</v>
      </c>
      <c r="C180" s="67" t="s">
        <v>109</v>
      </c>
      <c r="D180" s="197">
        <v>13005</v>
      </c>
      <c r="E180" s="196" t="s">
        <v>1928</v>
      </c>
      <c r="F180" s="196">
        <v>90010</v>
      </c>
      <c r="G180" s="196" t="s">
        <v>1724</v>
      </c>
      <c r="H180" s="198">
        <v>16</v>
      </c>
      <c r="I180" s="196">
        <v>4200</v>
      </c>
      <c r="J180" s="133" t="s">
        <v>1068</v>
      </c>
      <c r="K180" s="195"/>
    </row>
    <row r="181" spans="2:11">
      <c r="B181" s="195" t="s">
        <v>1931</v>
      </c>
      <c r="C181" s="67" t="s">
        <v>109</v>
      </c>
      <c r="D181" s="197">
        <v>13005</v>
      </c>
      <c r="E181" s="196" t="s">
        <v>1928</v>
      </c>
      <c r="F181" s="196">
        <v>95022</v>
      </c>
      <c r="G181" s="196" t="s">
        <v>1932</v>
      </c>
      <c r="H181" s="198">
        <v>1</v>
      </c>
      <c r="I181" s="196">
        <v>4200</v>
      </c>
      <c r="J181" s="133" t="s">
        <v>1068</v>
      </c>
      <c r="K181" s="195"/>
    </row>
    <row r="182" spans="2:11">
      <c r="B182" s="195" t="s">
        <v>1933</v>
      </c>
      <c r="C182" s="67" t="s">
        <v>109</v>
      </c>
      <c r="D182" s="197">
        <v>13005</v>
      </c>
      <c r="E182" s="196" t="s">
        <v>1928</v>
      </c>
      <c r="F182" s="196">
        <v>90002</v>
      </c>
      <c r="G182" s="196" t="s">
        <v>1716</v>
      </c>
      <c r="H182" s="198">
        <v>1</v>
      </c>
      <c r="I182" s="196">
        <v>4200</v>
      </c>
      <c r="J182" s="133" t="s">
        <v>1068</v>
      </c>
      <c r="K182" s="195"/>
    </row>
    <row r="183" spans="2:11">
      <c r="B183" s="195" t="s">
        <v>1934</v>
      </c>
      <c r="C183" s="67" t="s">
        <v>109</v>
      </c>
      <c r="D183" s="197">
        <v>13005</v>
      </c>
      <c r="E183" s="196" t="s">
        <v>1928</v>
      </c>
      <c r="F183" s="196">
        <v>13004</v>
      </c>
      <c r="G183" s="196" t="s">
        <v>1920</v>
      </c>
      <c r="H183" s="198">
        <v>1</v>
      </c>
      <c r="I183" s="196">
        <v>4200</v>
      </c>
      <c r="J183" s="133" t="s">
        <v>1068</v>
      </c>
      <c r="K183" s="195"/>
    </row>
    <row r="184" spans="2:11">
      <c r="B184" s="195" t="s">
        <v>1935</v>
      </c>
      <c r="C184" s="67" t="s">
        <v>124</v>
      </c>
      <c r="D184" s="197">
        <v>13006</v>
      </c>
      <c r="E184" s="196" t="s">
        <v>1936</v>
      </c>
      <c r="F184" s="196">
        <v>90014</v>
      </c>
      <c r="G184" s="196" t="s">
        <v>1722</v>
      </c>
      <c r="H184" s="198">
        <v>19</v>
      </c>
      <c r="I184" s="196">
        <v>11280</v>
      </c>
      <c r="J184" s="133" t="s">
        <v>1068</v>
      </c>
      <c r="K184" s="195"/>
    </row>
    <row r="185" spans="2:11">
      <c r="B185" s="195" t="s">
        <v>1937</v>
      </c>
      <c r="C185" s="67" t="s">
        <v>124</v>
      </c>
      <c r="D185" s="197">
        <v>13006</v>
      </c>
      <c r="E185" s="196" t="s">
        <v>1936</v>
      </c>
      <c r="F185" s="196">
        <v>90009</v>
      </c>
      <c r="G185" s="196" t="s">
        <v>1740</v>
      </c>
      <c r="H185" s="198">
        <v>2</v>
      </c>
      <c r="I185" s="196">
        <v>11280</v>
      </c>
      <c r="J185" s="133" t="s">
        <v>1068</v>
      </c>
      <c r="K185" s="195"/>
    </row>
    <row r="186" spans="2:11">
      <c r="B186" s="195" t="s">
        <v>1938</v>
      </c>
      <c r="C186" s="67" t="s">
        <v>124</v>
      </c>
      <c r="D186" s="197">
        <v>13006</v>
      </c>
      <c r="E186" s="196" t="s">
        <v>1936</v>
      </c>
      <c r="F186" s="196">
        <v>90016</v>
      </c>
      <c r="G186" s="196" t="s">
        <v>1742</v>
      </c>
      <c r="H186" s="198">
        <v>2</v>
      </c>
      <c r="I186" s="196">
        <v>11280</v>
      </c>
      <c r="J186" s="133" t="s">
        <v>1068</v>
      </c>
      <c r="K186" s="195"/>
    </row>
    <row r="187" spans="2:11">
      <c r="B187" s="195" t="s">
        <v>1939</v>
      </c>
      <c r="C187" s="67" t="s">
        <v>124</v>
      </c>
      <c r="D187" s="197">
        <v>13006</v>
      </c>
      <c r="E187" s="196" t="s">
        <v>1936</v>
      </c>
      <c r="F187" s="196">
        <v>90031</v>
      </c>
      <c r="G187" s="196" t="s">
        <v>1744</v>
      </c>
      <c r="H187" s="198">
        <v>2</v>
      </c>
      <c r="I187" s="196">
        <v>11280</v>
      </c>
      <c r="J187" s="133" t="s">
        <v>1068</v>
      </c>
      <c r="K187" s="195"/>
    </row>
    <row r="188" spans="2:11">
      <c r="B188" s="195" t="s">
        <v>1940</v>
      </c>
      <c r="C188" s="67" t="s">
        <v>124</v>
      </c>
      <c r="D188" s="197">
        <v>13006</v>
      </c>
      <c r="E188" s="196" t="s">
        <v>1936</v>
      </c>
      <c r="F188" s="196">
        <v>95031</v>
      </c>
      <c r="G188" s="196" t="s">
        <v>1941</v>
      </c>
      <c r="H188" s="198">
        <v>1</v>
      </c>
      <c r="I188" s="196">
        <v>11280</v>
      </c>
      <c r="J188" s="133" t="s">
        <v>1068</v>
      </c>
      <c r="K188" s="195"/>
    </row>
    <row r="189" spans="2:11">
      <c r="B189" s="195" t="s">
        <v>1942</v>
      </c>
      <c r="C189" s="67" t="s">
        <v>124</v>
      </c>
      <c r="D189" s="197">
        <v>13006</v>
      </c>
      <c r="E189" s="196" t="s">
        <v>1936</v>
      </c>
      <c r="F189" s="196">
        <v>90001</v>
      </c>
      <c r="G189" s="196" t="s">
        <v>1748</v>
      </c>
      <c r="H189" s="198">
        <v>1</v>
      </c>
      <c r="I189" s="196">
        <v>11280</v>
      </c>
      <c r="J189" s="133" t="s">
        <v>1068</v>
      </c>
      <c r="K189" s="195"/>
    </row>
    <row r="190" spans="2:11">
      <c r="B190" s="195" t="s">
        <v>1943</v>
      </c>
      <c r="C190" s="67" t="s">
        <v>124</v>
      </c>
      <c r="D190" s="197">
        <v>13006</v>
      </c>
      <c r="E190" s="196" t="s">
        <v>1936</v>
      </c>
      <c r="F190" s="196">
        <v>13005</v>
      </c>
      <c r="G190" s="196" t="s">
        <v>1928</v>
      </c>
      <c r="H190" s="198">
        <v>1</v>
      </c>
      <c r="I190" s="196">
        <v>11280</v>
      </c>
      <c r="J190" s="133" t="s">
        <v>1068</v>
      </c>
      <c r="K190" s="195"/>
    </row>
    <row r="191" spans="2:11">
      <c r="B191" s="195" t="s">
        <v>1944</v>
      </c>
      <c r="C191" s="67" t="s">
        <v>109</v>
      </c>
      <c r="D191" s="197">
        <v>13007</v>
      </c>
      <c r="E191" s="196" t="s">
        <v>1945</v>
      </c>
      <c r="F191" s="196">
        <v>90014</v>
      </c>
      <c r="G191" s="196" t="s">
        <v>1722</v>
      </c>
      <c r="H191" s="198">
        <v>42</v>
      </c>
      <c r="I191" s="196">
        <v>34160</v>
      </c>
      <c r="J191" s="133" t="s">
        <v>1068</v>
      </c>
      <c r="K191" s="195"/>
    </row>
    <row r="192" spans="2:11">
      <c r="B192" s="195" t="s">
        <v>1946</v>
      </c>
      <c r="C192" s="67" t="s">
        <v>109</v>
      </c>
      <c r="D192" s="197">
        <v>13007</v>
      </c>
      <c r="E192" s="196" t="s">
        <v>1945</v>
      </c>
      <c r="F192" s="196">
        <v>90009</v>
      </c>
      <c r="G192" s="196" t="s">
        <v>1740</v>
      </c>
      <c r="H192" s="198">
        <v>8</v>
      </c>
      <c r="I192" s="196">
        <v>34160</v>
      </c>
      <c r="J192" s="133" t="s">
        <v>1068</v>
      </c>
      <c r="K192" s="195"/>
    </row>
    <row r="193" spans="2:11">
      <c r="B193" s="195" t="s">
        <v>1947</v>
      </c>
      <c r="C193" s="67" t="s">
        <v>109</v>
      </c>
      <c r="D193" s="197">
        <v>13007</v>
      </c>
      <c r="E193" s="196" t="s">
        <v>1945</v>
      </c>
      <c r="F193" s="196">
        <v>90016</v>
      </c>
      <c r="G193" s="196" t="s">
        <v>1742</v>
      </c>
      <c r="H193" s="198">
        <v>10</v>
      </c>
      <c r="I193" s="196">
        <v>34160</v>
      </c>
      <c r="J193" s="133" t="s">
        <v>1068</v>
      </c>
      <c r="K193" s="195"/>
    </row>
    <row r="194" spans="2:11">
      <c r="B194" s="195" t="s">
        <v>1948</v>
      </c>
      <c r="C194" s="67" t="s">
        <v>109</v>
      </c>
      <c r="D194" s="197">
        <v>13007</v>
      </c>
      <c r="E194" s="196" t="s">
        <v>1945</v>
      </c>
      <c r="F194" s="196">
        <v>90031</v>
      </c>
      <c r="G194" s="196" t="s">
        <v>1744</v>
      </c>
      <c r="H194" s="198">
        <v>24</v>
      </c>
      <c r="I194" s="196">
        <v>34160</v>
      </c>
      <c r="J194" s="133" t="s">
        <v>1068</v>
      </c>
      <c r="K194" s="195"/>
    </row>
    <row r="195" spans="2:11">
      <c r="B195" s="195" t="s">
        <v>1949</v>
      </c>
      <c r="C195" s="67" t="s">
        <v>109</v>
      </c>
      <c r="D195" s="197">
        <v>13007</v>
      </c>
      <c r="E195" s="196" t="s">
        <v>1945</v>
      </c>
      <c r="F195" s="196">
        <v>90038</v>
      </c>
      <c r="G195" s="196" t="s">
        <v>1756</v>
      </c>
      <c r="H195" s="198">
        <v>2</v>
      </c>
      <c r="I195" s="196">
        <v>34160</v>
      </c>
      <c r="J195" s="133" t="s">
        <v>1068</v>
      </c>
      <c r="K195" s="195"/>
    </row>
    <row r="196" spans="2:11">
      <c r="B196" s="195" t="s">
        <v>1950</v>
      </c>
      <c r="C196" s="67" t="s">
        <v>109</v>
      </c>
      <c r="D196" s="197">
        <v>13007</v>
      </c>
      <c r="E196" s="196" t="s">
        <v>1945</v>
      </c>
      <c r="F196" s="196">
        <v>13006</v>
      </c>
      <c r="G196" s="196" t="s">
        <v>1936</v>
      </c>
      <c r="H196" s="198">
        <v>1</v>
      </c>
      <c r="I196" s="196">
        <v>34160</v>
      </c>
      <c r="J196" s="133" t="s">
        <v>1068</v>
      </c>
      <c r="K196" s="195"/>
    </row>
    <row r="197" spans="2:11">
      <c r="B197" s="195" t="s">
        <v>1951</v>
      </c>
      <c r="C197" s="67" t="s">
        <v>109</v>
      </c>
      <c r="D197" s="197">
        <v>13007</v>
      </c>
      <c r="E197" s="196" t="s">
        <v>1945</v>
      </c>
      <c r="F197" s="196">
        <v>95036</v>
      </c>
      <c r="G197" s="196" t="s">
        <v>1952</v>
      </c>
      <c r="H197" s="198">
        <v>1</v>
      </c>
      <c r="I197" s="196">
        <v>34160</v>
      </c>
      <c r="J197" s="133" t="s">
        <v>1068</v>
      </c>
      <c r="K197" s="195"/>
    </row>
    <row r="198" spans="2:11">
      <c r="B198" s="195" t="s">
        <v>1953</v>
      </c>
      <c r="C198" s="67" t="s">
        <v>109</v>
      </c>
      <c r="D198" s="197">
        <v>13007</v>
      </c>
      <c r="E198" s="196" t="s">
        <v>1945</v>
      </c>
      <c r="F198" s="196">
        <v>90001</v>
      </c>
      <c r="G198" s="196" t="s">
        <v>1748</v>
      </c>
      <c r="H198" s="198">
        <v>1</v>
      </c>
      <c r="I198" s="196">
        <v>34160</v>
      </c>
      <c r="J198" s="133" t="s">
        <v>1068</v>
      </c>
      <c r="K198" s="195"/>
    </row>
    <row r="199" spans="2:11">
      <c r="B199" s="195" t="s">
        <v>1954</v>
      </c>
      <c r="C199" s="67" t="s">
        <v>109</v>
      </c>
      <c r="D199" s="197">
        <v>15002</v>
      </c>
      <c r="E199" s="196" t="s">
        <v>1955</v>
      </c>
      <c r="F199" s="196">
        <v>63004</v>
      </c>
      <c r="G199" s="196" t="s">
        <v>1705</v>
      </c>
      <c r="H199" s="196">
        <v>8</v>
      </c>
      <c r="I199" s="196">
        <v>40</v>
      </c>
      <c r="J199" s="133" t="s">
        <v>1068</v>
      </c>
      <c r="K199" s="195"/>
    </row>
    <row r="200" spans="2:11">
      <c r="B200" s="195" t="s">
        <v>1956</v>
      </c>
      <c r="C200" s="67" t="s">
        <v>109</v>
      </c>
      <c r="D200" s="197">
        <v>15002</v>
      </c>
      <c r="E200" s="196" t="s">
        <v>1955</v>
      </c>
      <c r="F200" s="196">
        <v>63020</v>
      </c>
      <c r="G200" s="196" t="s">
        <v>1707</v>
      </c>
      <c r="H200" s="196">
        <v>3</v>
      </c>
      <c r="I200" s="196">
        <v>40</v>
      </c>
      <c r="J200" s="133" t="s">
        <v>1068</v>
      </c>
      <c r="K200" s="195"/>
    </row>
    <row r="201" spans="2:11">
      <c r="B201" s="195" t="s">
        <v>1957</v>
      </c>
      <c r="C201" s="67" t="s">
        <v>109</v>
      </c>
      <c r="D201" s="197">
        <v>15002</v>
      </c>
      <c r="E201" s="196" t="s">
        <v>1955</v>
      </c>
      <c r="F201" s="196">
        <v>95005</v>
      </c>
      <c r="G201" s="196" t="s">
        <v>1958</v>
      </c>
      <c r="H201" s="196">
        <v>1</v>
      </c>
      <c r="I201" s="196">
        <v>40</v>
      </c>
      <c r="J201" s="133" t="s">
        <v>1068</v>
      </c>
      <c r="K201" s="195"/>
    </row>
    <row r="202" spans="2:11">
      <c r="B202" s="195" t="s">
        <v>1959</v>
      </c>
      <c r="C202" s="67" t="s">
        <v>109</v>
      </c>
      <c r="D202" s="197">
        <v>15003</v>
      </c>
      <c r="E202" s="196" t="s">
        <v>1960</v>
      </c>
      <c r="F202" s="196">
        <v>63020</v>
      </c>
      <c r="G202" s="196" t="s">
        <v>1707</v>
      </c>
      <c r="H202" s="196">
        <v>3</v>
      </c>
      <c r="I202" s="196">
        <v>170</v>
      </c>
      <c r="J202" s="133" t="s">
        <v>1068</v>
      </c>
      <c r="K202" s="195"/>
    </row>
    <row r="203" spans="2:11">
      <c r="B203" s="195" t="s">
        <v>1961</v>
      </c>
      <c r="C203" s="67" t="s">
        <v>109</v>
      </c>
      <c r="D203" s="197">
        <v>15003</v>
      </c>
      <c r="E203" s="196" t="s">
        <v>1960</v>
      </c>
      <c r="F203" s="196">
        <v>63004</v>
      </c>
      <c r="G203" s="196" t="s">
        <v>1705</v>
      </c>
      <c r="H203" s="196">
        <v>8</v>
      </c>
      <c r="I203" s="196">
        <v>170</v>
      </c>
      <c r="J203" s="133" t="s">
        <v>1068</v>
      </c>
      <c r="K203" s="195"/>
    </row>
    <row r="204" spans="2:11">
      <c r="B204" s="195" t="s">
        <v>1962</v>
      </c>
      <c r="C204" s="67" t="s">
        <v>109</v>
      </c>
      <c r="D204" s="197">
        <v>15003</v>
      </c>
      <c r="E204" s="196" t="s">
        <v>1960</v>
      </c>
      <c r="F204" s="196">
        <v>95012</v>
      </c>
      <c r="G204" s="196" t="s">
        <v>1963</v>
      </c>
      <c r="H204" s="196">
        <v>2</v>
      </c>
      <c r="I204" s="196">
        <v>170</v>
      </c>
      <c r="J204" s="133" t="s">
        <v>1068</v>
      </c>
      <c r="K204" s="195"/>
    </row>
    <row r="205" spans="2:11">
      <c r="B205" s="195" t="s">
        <v>1964</v>
      </c>
      <c r="C205" s="67" t="s">
        <v>109</v>
      </c>
      <c r="D205" s="197">
        <v>15003</v>
      </c>
      <c r="E205" s="196" t="s">
        <v>1960</v>
      </c>
      <c r="F205" s="196">
        <v>90002</v>
      </c>
      <c r="G205" s="196" t="s">
        <v>1716</v>
      </c>
      <c r="H205" s="196">
        <v>1</v>
      </c>
      <c r="I205" s="196">
        <v>170</v>
      </c>
      <c r="J205" s="133" t="s">
        <v>1068</v>
      </c>
      <c r="K205" s="195"/>
    </row>
    <row r="206" spans="2:11">
      <c r="B206" s="195" t="s">
        <v>1965</v>
      </c>
      <c r="C206" s="67" t="s">
        <v>109</v>
      </c>
      <c r="D206" s="197">
        <v>15003</v>
      </c>
      <c r="E206" s="196" t="s">
        <v>1960</v>
      </c>
      <c r="F206" s="196">
        <v>15002</v>
      </c>
      <c r="G206" s="196" t="s">
        <v>1955</v>
      </c>
      <c r="H206" s="196">
        <v>1</v>
      </c>
      <c r="I206" s="196">
        <v>170</v>
      </c>
      <c r="J206" s="133" t="s">
        <v>1068</v>
      </c>
      <c r="K206" s="195"/>
    </row>
    <row r="207" spans="2:11">
      <c r="B207" s="195" t="s">
        <v>1966</v>
      </c>
      <c r="C207" s="67" t="s">
        <v>109</v>
      </c>
      <c r="D207" s="197">
        <v>15004</v>
      </c>
      <c r="E207" s="196" t="s">
        <v>1967</v>
      </c>
      <c r="F207" s="196">
        <v>90021</v>
      </c>
      <c r="G207" s="196" t="s">
        <v>1720</v>
      </c>
      <c r="H207" s="198">
        <v>1</v>
      </c>
      <c r="I207" s="196">
        <v>1060</v>
      </c>
      <c r="J207" s="133" t="s">
        <v>1068</v>
      </c>
      <c r="K207" s="195"/>
    </row>
    <row r="208" spans="2:11">
      <c r="B208" s="195" t="s">
        <v>1968</v>
      </c>
      <c r="C208" s="67" t="s">
        <v>109</v>
      </c>
      <c r="D208" s="197">
        <v>15004</v>
      </c>
      <c r="E208" s="196" t="s">
        <v>1967</v>
      </c>
      <c r="F208" s="196">
        <v>90014</v>
      </c>
      <c r="G208" s="196" t="s">
        <v>1722</v>
      </c>
      <c r="H208" s="198">
        <v>4</v>
      </c>
      <c r="I208" s="196">
        <v>1060</v>
      </c>
      <c r="J208" s="133" t="s">
        <v>1068</v>
      </c>
      <c r="K208" s="195"/>
    </row>
    <row r="209" spans="2:11">
      <c r="B209" s="195" t="s">
        <v>1969</v>
      </c>
      <c r="C209" s="67" t="s">
        <v>109</v>
      </c>
      <c r="D209" s="197">
        <v>15004</v>
      </c>
      <c r="E209" s="196" t="s">
        <v>1967</v>
      </c>
      <c r="F209" s="196">
        <v>90010</v>
      </c>
      <c r="G209" s="196" t="s">
        <v>1724</v>
      </c>
      <c r="H209" s="198">
        <v>2</v>
      </c>
      <c r="I209" s="196">
        <v>1060</v>
      </c>
      <c r="J209" s="133" t="s">
        <v>1068</v>
      </c>
      <c r="K209" s="195"/>
    </row>
    <row r="210" spans="2:11">
      <c r="B210" s="195" t="s">
        <v>1970</v>
      </c>
      <c r="C210" s="67" t="s">
        <v>109</v>
      </c>
      <c r="D210" s="197">
        <v>15004</v>
      </c>
      <c r="E210" s="196" t="s">
        <v>1967</v>
      </c>
      <c r="F210" s="196">
        <v>95018</v>
      </c>
      <c r="G210" s="196" t="s">
        <v>1971</v>
      </c>
      <c r="H210" s="198">
        <v>1</v>
      </c>
      <c r="I210" s="196">
        <v>1060</v>
      </c>
      <c r="J210" s="133" t="s">
        <v>1068</v>
      </c>
      <c r="K210" s="195"/>
    </row>
    <row r="211" spans="2:11">
      <c r="B211" s="195" t="s">
        <v>1972</v>
      </c>
      <c r="C211" s="67" t="s">
        <v>109</v>
      </c>
      <c r="D211" s="197">
        <v>15004</v>
      </c>
      <c r="E211" s="196" t="s">
        <v>1967</v>
      </c>
      <c r="F211" s="196">
        <v>90002</v>
      </c>
      <c r="G211" s="196" t="s">
        <v>1716</v>
      </c>
      <c r="H211" s="198">
        <v>1</v>
      </c>
      <c r="I211" s="196">
        <v>1060</v>
      </c>
      <c r="J211" s="133" t="s">
        <v>1068</v>
      </c>
      <c r="K211" s="195"/>
    </row>
    <row r="212" spans="2:11">
      <c r="B212" s="195" t="s">
        <v>1973</v>
      </c>
      <c r="C212" s="67" t="s">
        <v>109</v>
      </c>
      <c r="D212" s="197">
        <v>15004</v>
      </c>
      <c r="E212" s="196" t="s">
        <v>1967</v>
      </c>
      <c r="F212" s="196">
        <v>15003</v>
      </c>
      <c r="G212" s="196" t="s">
        <v>1960</v>
      </c>
      <c r="H212" s="198">
        <v>1</v>
      </c>
      <c r="I212" s="196">
        <v>1060</v>
      </c>
      <c r="J212" s="133" t="s">
        <v>1068</v>
      </c>
      <c r="K212" s="195"/>
    </row>
    <row r="213" spans="2:11">
      <c r="B213" s="195" t="s">
        <v>1974</v>
      </c>
      <c r="C213" s="67" t="s">
        <v>109</v>
      </c>
      <c r="D213" s="197">
        <v>15005</v>
      </c>
      <c r="E213" s="196" t="s">
        <v>1975</v>
      </c>
      <c r="F213" s="196">
        <v>90014</v>
      </c>
      <c r="G213" s="196" t="s">
        <v>1722</v>
      </c>
      <c r="H213" s="198">
        <v>31</v>
      </c>
      <c r="I213" s="196">
        <v>4200</v>
      </c>
      <c r="J213" s="133" t="s">
        <v>1068</v>
      </c>
      <c r="K213" s="195"/>
    </row>
    <row r="214" spans="2:11">
      <c r="B214" s="195" t="s">
        <v>1976</v>
      </c>
      <c r="C214" s="67" t="s">
        <v>109</v>
      </c>
      <c r="D214" s="197">
        <v>15005</v>
      </c>
      <c r="E214" s="196" t="s">
        <v>1975</v>
      </c>
      <c r="F214" s="196">
        <v>90021</v>
      </c>
      <c r="G214" s="196" t="s">
        <v>1720</v>
      </c>
      <c r="H214" s="198">
        <v>16</v>
      </c>
      <c r="I214" s="196">
        <v>4200</v>
      </c>
      <c r="J214" s="133" t="s">
        <v>1068</v>
      </c>
      <c r="K214" s="195"/>
    </row>
    <row r="215" spans="2:11">
      <c r="B215" s="195" t="s">
        <v>1977</v>
      </c>
      <c r="C215" s="67" t="s">
        <v>109</v>
      </c>
      <c r="D215" s="197">
        <v>15005</v>
      </c>
      <c r="E215" s="196" t="s">
        <v>1975</v>
      </c>
      <c r="F215" s="196">
        <v>90010</v>
      </c>
      <c r="G215" s="196" t="s">
        <v>1724</v>
      </c>
      <c r="H215" s="198">
        <v>16</v>
      </c>
      <c r="I215" s="196">
        <v>4200</v>
      </c>
      <c r="J215" s="133" t="s">
        <v>1068</v>
      </c>
      <c r="K215" s="195"/>
    </row>
    <row r="216" spans="2:11">
      <c r="B216" s="195" t="s">
        <v>1978</v>
      </c>
      <c r="C216" s="67" t="s">
        <v>109</v>
      </c>
      <c r="D216" s="197">
        <v>15005</v>
      </c>
      <c r="E216" s="196" t="s">
        <v>1975</v>
      </c>
      <c r="F216" s="196">
        <v>95027</v>
      </c>
      <c r="G216" s="196" t="s">
        <v>1979</v>
      </c>
      <c r="H216" s="198">
        <v>1</v>
      </c>
      <c r="I216" s="196">
        <v>4200</v>
      </c>
      <c r="J216" s="133" t="s">
        <v>1068</v>
      </c>
      <c r="K216" s="195"/>
    </row>
    <row r="217" spans="2:11">
      <c r="B217" s="195" t="s">
        <v>1980</v>
      </c>
      <c r="C217" s="67" t="s">
        <v>109</v>
      </c>
      <c r="D217" s="197">
        <v>15005</v>
      </c>
      <c r="E217" s="196" t="s">
        <v>1975</v>
      </c>
      <c r="F217" s="196">
        <v>90002</v>
      </c>
      <c r="G217" s="196" t="s">
        <v>1716</v>
      </c>
      <c r="H217" s="198">
        <v>1</v>
      </c>
      <c r="I217" s="196">
        <v>4200</v>
      </c>
      <c r="J217" s="133" t="s">
        <v>1068</v>
      </c>
      <c r="K217" s="195"/>
    </row>
    <row r="218" spans="2:11">
      <c r="B218" s="195" t="s">
        <v>1981</v>
      </c>
      <c r="C218" s="67" t="s">
        <v>109</v>
      </c>
      <c r="D218" s="197">
        <v>15005</v>
      </c>
      <c r="E218" s="196" t="s">
        <v>1975</v>
      </c>
      <c r="F218" s="196">
        <v>15004</v>
      </c>
      <c r="G218" s="196" t="s">
        <v>1967</v>
      </c>
      <c r="H218" s="198">
        <v>1</v>
      </c>
      <c r="I218" s="196">
        <v>4200</v>
      </c>
      <c r="J218" s="133" t="s">
        <v>1068</v>
      </c>
      <c r="K218" s="195"/>
    </row>
    <row r="219" spans="2:11">
      <c r="B219" s="195" t="s">
        <v>1982</v>
      </c>
      <c r="C219" s="67" t="s">
        <v>109</v>
      </c>
      <c r="D219" s="197">
        <v>15006</v>
      </c>
      <c r="E219" s="196" t="s">
        <v>1983</v>
      </c>
      <c r="F219" s="196">
        <v>90014</v>
      </c>
      <c r="G219" s="196" t="s">
        <v>1722</v>
      </c>
      <c r="H219" s="198">
        <v>19</v>
      </c>
      <c r="I219" s="196">
        <v>11280</v>
      </c>
      <c r="J219" s="133" t="s">
        <v>1068</v>
      </c>
      <c r="K219" s="195"/>
    </row>
    <row r="220" spans="2:11">
      <c r="B220" s="195" t="s">
        <v>1984</v>
      </c>
      <c r="C220" s="67" t="s">
        <v>109</v>
      </c>
      <c r="D220" s="197">
        <v>15006</v>
      </c>
      <c r="E220" s="196" t="s">
        <v>1983</v>
      </c>
      <c r="F220" s="196">
        <v>90009</v>
      </c>
      <c r="G220" s="196" t="s">
        <v>1740</v>
      </c>
      <c r="H220" s="198">
        <v>2</v>
      </c>
      <c r="I220" s="196">
        <v>11280</v>
      </c>
      <c r="J220" s="133" t="s">
        <v>1068</v>
      </c>
      <c r="K220" s="195"/>
    </row>
    <row r="221" spans="2:11">
      <c r="B221" s="195" t="s">
        <v>1985</v>
      </c>
      <c r="C221" s="67" t="s">
        <v>109</v>
      </c>
      <c r="D221" s="197">
        <v>15006</v>
      </c>
      <c r="E221" s="196" t="s">
        <v>1983</v>
      </c>
      <c r="F221" s="196">
        <v>90016</v>
      </c>
      <c r="G221" s="196" t="s">
        <v>1742</v>
      </c>
      <c r="H221" s="198">
        <v>2</v>
      </c>
      <c r="I221" s="196">
        <v>11280</v>
      </c>
      <c r="J221" s="133" t="s">
        <v>1068</v>
      </c>
      <c r="K221" s="195"/>
    </row>
    <row r="222" spans="2:11">
      <c r="B222" s="195" t="s">
        <v>1986</v>
      </c>
      <c r="C222" s="67" t="s">
        <v>109</v>
      </c>
      <c r="D222" s="197">
        <v>15006</v>
      </c>
      <c r="E222" s="196" t="s">
        <v>1983</v>
      </c>
      <c r="F222" s="196">
        <v>90031</v>
      </c>
      <c r="G222" s="196" t="s">
        <v>1744</v>
      </c>
      <c r="H222" s="198">
        <v>2</v>
      </c>
      <c r="I222" s="196">
        <v>11280</v>
      </c>
      <c r="J222" s="133" t="s">
        <v>1068</v>
      </c>
      <c r="K222" s="195"/>
    </row>
    <row r="223" spans="2:11">
      <c r="B223" s="195" t="s">
        <v>1987</v>
      </c>
      <c r="C223" s="67" t="s">
        <v>109</v>
      </c>
      <c r="D223" s="197">
        <v>15006</v>
      </c>
      <c r="E223" s="196" t="s">
        <v>1983</v>
      </c>
      <c r="F223" s="196">
        <v>95032</v>
      </c>
      <c r="G223" s="196" t="s">
        <v>1988</v>
      </c>
      <c r="H223" s="198">
        <v>1</v>
      </c>
      <c r="I223" s="196">
        <v>11280</v>
      </c>
      <c r="J223" s="133" t="s">
        <v>1068</v>
      </c>
      <c r="K223" s="195"/>
    </row>
    <row r="224" spans="2:11">
      <c r="B224" s="195" t="s">
        <v>1989</v>
      </c>
      <c r="C224" s="67" t="s">
        <v>109</v>
      </c>
      <c r="D224" s="197">
        <v>15006</v>
      </c>
      <c r="E224" s="196" t="s">
        <v>1983</v>
      </c>
      <c r="F224" s="196">
        <v>90001</v>
      </c>
      <c r="G224" s="196" t="s">
        <v>1748</v>
      </c>
      <c r="H224" s="198">
        <v>1</v>
      </c>
      <c r="I224" s="196">
        <v>11280</v>
      </c>
      <c r="J224" s="133" t="s">
        <v>1068</v>
      </c>
      <c r="K224" s="195"/>
    </row>
    <row r="225" spans="2:11">
      <c r="B225" s="195" t="s">
        <v>1990</v>
      </c>
      <c r="C225" s="67" t="s">
        <v>109</v>
      </c>
      <c r="D225" s="197">
        <v>15006</v>
      </c>
      <c r="E225" s="196" t="s">
        <v>1983</v>
      </c>
      <c r="F225" s="196">
        <v>15005</v>
      </c>
      <c r="G225" s="196" t="s">
        <v>1975</v>
      </c>
      <c r="H225" s="198">
        <v>1</v>
      </c>
      <c r="I225" s="196">
        <v>11280</v>
      </c>
      <c r="J225" s="133" t="s">
        <v>1068</v>
      </c>
      <c r="K225" s="195"/>
    </row>
    <row r="226" spans="2:11">
      <c r="B226" s="195" t="s">
        <v>1991</v>
      </c>
      <c r="C226" s="67" t="s">
        <v>124</v>
      </c>
      <c r="D226" s="197">
        <v>15007</v>
      </c>
      <c r="E226" s="196" t="s">
        <v>1992</v>
      </c>
      <c r="F226" s="196">
        <v>90014</v>
      </c>
      <c r="G226" s="196" t="s">
        <v>1722</v>
      </c>
      <c r="H226" s="198">
        <v>42</v>
      </c>
      <c r="I226" s="196">
        <v>34160</v>
      </c>
      <c r="J226" s="133" t="s">
        <v>1068</v>
      </c>
      <c r="K226" s="195"/>
    </row>
    <row r="227" spans="2:11">
      <c r="B227" s="195" t="s">
        <v>1993</v>
      </c>
      <c r="C227" s="67" t="s">
        <v>124</v>
      </c>
      <c r="D227" s="197">
        <v>15007</v>
      </c>
      <c r="E227" s="196" t="s">
        <v>1992</v>
      </c>
      <c r="F227" s="196">
        <v>90009</v>
      </c>
      <c r="G227" s="196" t="s">
        <v>1740</v>
      </c>
      <c r="H227" s="198">
        <v>8</v>
      </c>
      <c r="I227" s="196">
        <v>34160</v>
      </c>
      <c r="J227" s="133" t="s">
        <v>1068</v>
      </c>
      <c r="K227" s="195"/>
    </row>
    <row r="228" spans="2:11">
      <c r="B228" s="195" t="s">
        <v>1994</v>
      </c>
      <c r="C228" s="67" t="s">
        <v>124</v>
      </c>
      <c r="D228" s="197">
        <v>15007</v>
      </c>
      <c r="E228" s="196" t="s">
        <v>1992</v>
      </c>
      <c r="F228" s="196">
        <v>90016</v>
      </c>
      <c r="G228" s="196" t="s">
        <v>1742</v>
      </c>
      <c r="H228" s="198">
        <v>10</v>
      </c>
      <c r="I228" s="196">
        <v>34160</v>
      </c>
      <c r="J228" s="133" t="s">
        <v>1068</v>
      </c>
      <c r="K228" s="195"/>
    </row>
    <row r="229" spans="2:11">
      <c r="B229" s="195" t="s">
        <v>1995</v>
      </c>
      <c r="C229" s="67" t="s">
        <v>124</v>
      </c>
      <c r="D229" s="197">
        <v>15007</v>
      </c>
      <c r="E229" s="196" t="s">
        <v>1992</v>
      </c>
      <c r="F229" s="196">
        <v>90031</v>
      </c>
      <c r="G229" s="196" t="s">
        <v>1744</v>
      </c>
      <c r="H229" s="198">
        <v>24</v>
      </c>
      <c r="I229" s="196">
        <v>34160</v>
      </c>
      <c r="J229" s="133" t="s">
        <v>1068</v>
      </c>
      <c r="K229" s="195"/>
    </row>
    <row r="230" spans="2:11">
      <c r="B230" s="195" t="s">
        <v>1996</v>
      </c>
      <c r="C230" s="67" t="s">
        <v>124</v>
      </c>
      <c r="D230" s="197">
        <v>15007</v>
      </c>
      <c r="E230" s="196" t="s">
        <v>1992</v>
      </c>
      <c r="F230" s="196">
        <v>90038</v>
      </c>
      <c r="G230" s="196" t="s">
        <v>1756</v>
      </c>
      <c r="H230" s="198">
        <v>2</v>
      </c>
      <c r="I230" s="196">
        <v>34160</v>
      </c>
      <c r="J230" s="133" t="s">
        <v>1068</v>
      </c>
      <c r="K230" s="195"/>
    </row>
    <row r="231" spans="2:11">
      <c r="B231" s="195" t="s">
        <v>1997</v>
      </c>
      <c r="C231" s="67" t="s">
        <v>124</v>
      </c>
      <c r="D231" s="197">
        <v>15007</v>
      </c>
      <c r="E231" s="196" t="s">
        <v>1992</v>
      </c>
      <c r="F231" s="196">
        <v>15006</v>
      </c>
      <c r="G231" s="196" t="s">
        <v>1983</v>
      </c>
      <c r="H231" s="198">
        <v>1</v>
      </c>
      <c r="I231" s="196">
        <v>34160</v>
      </c>
      <c r="J231" s="133" t="s">
        <v>1068</v>
      </c>
      <c r="K231" s="195"/>
    </row>
    <row r="232" spans="2:11">
      <c r="B232" s="195" t="s">
        <v>1998</v>
      </c>
      <c r="C232" s="67" t="s">
        <v>124</v>
      </c>
      <c r="D232" s="197">
        <v>15007</v>
      </c>
      <c r="E232" s="196" t="s">
        <v>1992</v>
      </c>
      <c r="F232" s="196">
        <v>95043</v>
      </c>
      <c r="G232" s="196" t="s">
        <v>1999</v>
      </c>
      <c r="H232" s="198">
        <v>1</v>
      </c>
      <c r="I232" s="196">
        <v>34160</v>
      </c>
      <c r="J232" s="133" t="s">
        <v>1068</v>
      </c>
      <c r="K232" s="195"/>
    </row>
    <row r="233" spans="2:11">
      <c r="B233" s="195" t="s">
        <v>2000</v>
      </c>
      <c r="C233" s="67" t="s">
        <v>124</v>
      </c>
      <c r="D233" s="197">
        <v>15007</v>
      </c>
      <c r="E233" s="196" t="s">
        <v>1992</v>
      </c>
      <c r="F233" s="196">
        <v>90001</v>
      </c>
      <c r="G233" s="196" t="s">
        <v>1748</v>
      </c>
      <c r="H233" s="198">
        <v>1</v>
      </c>
      <c r="I233" s="196">
        <v>34160</v>
      </c>
      <c r="J233" s="133" t="s">
        <v>1068</v>
      </c>
      <c r="K233" s="195"/>
    </row>
    <row r="234" spans="2:11">
      <c r="B234" s="195" t="s">
        <v>2001</v>
      </c>
      <c r="C234" s="67" t="s">
        <v>109</v>
      </c>
      <c r="D234" s="197">
        <v>16002</v>
      </c>
      <c r="E234" s="196" t="s">
        <v>2002</v>
      </c>
      <c r="F234" s="196">
        <v>63004</v>
      </c>
      <c r="G234" s="196" t="s">
        <v>1705</v>
      </c>
      <c r="H234" s="196">
        <v>8</v>
      </c>
      <c r="I234" s="196">
        <v>40</v>
      </c>
      <c r="J234" s="133" t="s">
        <v>1068</v>
      </c>
      <c r="K234" s="195"/>
    </row>
    <row r="235" spans="2:11">
      <c r="B235" s="195" t="s">
        <v>2003</v>
      </c>
      <c r="C235" s="67" t="s">
        <v>109</v>
      </c>
      <c r="D235" s="197">
        <v>16002</v>
      </c>
      <c r="E235" s="196" t="s">
        <v>2002</v>
      </c>
      <c r="F235" s="196">
        <v>63020</v>
      </c>
      <c r="G235" s="196" t="s">
        <v>1707</v>
      </c>
      <c r="H235" s="196">
        <v>3</v>
      </c>
      <c r="I235" s="196">
        <v>40</v>
      </c>
      <c r="J235" s="133" t="s">
        <v>1068</v>
      </c>
      <c r="K235" s="195"/>
    </row>
    <row r="236" spans="2:11">
      <c r="B236" s="195" t="s">
        <v>2004</v>
      </c>
      <c r="C236" s="67" t="s">
        <v>109</v>
      </c>
      <c r="D236" s="197">
        <v>16002</v>
      </c>
      <c r="E236" s="196" t="s">
        <v>2002</v>
      </c>
      <c r="F236" s="196">
        <v>95003</v>
      </c>
      <c r="G236" s="196" t="s">
        <v>2005</v>
      </c>
      <c r="H236" s="196">
        <v>1</v>
      </c>
      <c r="I236" s="196">
        <v>40</v>
      </c>
      <c r="J236" s="133" t="s">
        <v>1068</v>
      </c>
      <c r="K236" s="195"/>
    </row>
    <row r="237" spans="2:11">
      <c r="B237" s="195" t="s">
        <v>2006</v>
      </c>
      <c r="C237" s="67" t="s">
        <v>109</v>
      </c>
      <c r="D237" s="197">
        <v>16003</v>
      </c>
      <c r="E237" s="196" t="s">
        <v>2007</v>
      </c>
      <c r="F237" s="196">
        <v>63020</v>
      </c>
      <c r="G237" s="196" t="s">
        <v>1707</v>
      </c>
      <c r="H237" s="196">
        <v>3</v>
      </c>
      <c r="I237" s="196">
        <v>170</v>
      </c>
      <c r="J237" s="133" t="s">
        <v>1068</v>
      </c>
      <c r="K237" s="195"/>
    </row>
    <row r="238" spans="2:11">
      <c r="B238" s="195" t="s">
        <v>2008</v>
      </c>
      <c r="C238" s="67" t="s">
        <v>109</v>
      </c>
      <c r="D238" s="197">
        <v>16003</v>
      </c>
      <c r="E238" s="196" t="s">
        <v>2007</v>
      </c>
      <c r="F238" s="196">
        <v>63004</v>
      </c>
      <c r="G238" s="196" t="s">
        <v>1705</v>
      </c>
      <c r="H238" s="196">
        <v>8</v>
      </c>
      <c r="I238" s="196">
        <v>170</v>
      </c>
      <c r="J238" s="133" t="s">
        <v>1068</v>
      </c>
      <c r="K238" s="195"/>
    </row>
    <row r="239" spans="2:11">
      <c r="B239" s="195" t="s">
        <v>2009</v>
      </c>
      <c r="C239" s="67" t="s">
        <v>109</v>
      </c>
      <c r="D239" s="197">
        <v>16003</v>
      </c>
      <c r="E239" s="196" t="s">
        <v>2007</v>
      </c>
      <c r="F239" s="196">
        <v>95010</v>
      </c>
      <c r="G239" s="196" t="s">
        <v>2010</v>
      </c>
      <c r="H239" s="196">
        <v>2</v>
      </c>
      <c r="I239" s="196">
        <v>170</v>
      </c>
      <c r="J239" s="133" t="s">
        <v>1068</v>
      </c>
      <c r="K239" s="195"/>
    </row>
    <row r="240" spans="2:11">
      <c r="B240" s="195" t="s">
        <v>2011</v>
      </c>
      <c r="C240" s="67" t="s">
        <v>109</v>
      </c>
      <c r="D240" s="197">
        <v>16003</v>
      </c>
      <c r="E240" s="196" t="s">
        <v>2007</v>
      </c>
      <c r="F240" s="196">
        <v>90002</v>
      </c>
      <c r="G240" s="196" t="s">
        <v>1716</v>
      </c>
      <c r="H240" s="196">
        <v>1</v>
      </c>
      <c r="I240" s="196">
        <v>170</v>
      </c>
      <c r="J240" s="133" t="s">
        <v>1068</v>
      </c>
      <c r="K240" s="195"/>
    </row>
    <row r="241" spans="2:11">
      <c r="B241" s="195" t="s">
        <v>2012</v>
      </c>
      <c r="C241" s="67" t="s">
        <v>109</v>
      </c>
      <c r="D241" s="197">
        <v>16003</v>
      </c>
      <c r="E241" s="196" t="s">
        <v>2007</v>
      </c>
      <c r="F241" s="196">
        <v>16002</v>
      </c>
      <c r="G241" s="196" t="s">
        <v>2013</v>
      </c>
      <c r="H241" s="196">
        <v>1</v>
      </c>
      <c r="I241" s="196">
        <v>170</v>
      </c>
      <c r="J241" s="133" t="s">
        <v>1068</v>
      </c>
      <c r="K241" s="195"/>
    </row>
    <row r="242" spans="2:11">
      <c r="B242" s="195" t="s">
        <v>2014</v>
      </c>
      <c r="C242" s="67" t="s">
        <v>109</v>
      </c>
      <c r="D242" s="197">
        <v>16004</v>
      </c>
      <c r="E242" s="196" t="s">
        <v>2015</v>
      </c>
      <c r="F242" s="196">
        <v>90021</v>
      </c>
      <c r="G242" s="196" t="s">
        <v>1720</v>
      </c>
      <c r="H242" s="198">
        <v>1</v>
      </c>
      <c r="I242" s="196">
        <v>1060</v>
      </c>
      <c r="J242" s="133" t="s">
        <v>1068</v>
      </c>
      <c r="K242" s="195"/>
    </row>
    <row r="243" spans="2:11">
      <c r="B243" s="195" t="s">
        <v>2016</v>
      </c>
      <c r="C243" s="67" t="s">
        <v>109</v>
      </c>
      <c r="D243" s="197">
        <v>16004</v>
      </c>
      <c r="E243" s="196" t="s">
        <v>2015</v>
      </c>
      <c r="F243" s="196">
        <v>90014</v>
      </c>
      <c r="G243" s="196" t="s">
        <v>1722</v>
      </c>
      <c r="H243" s="198">
        <v>4</v>
      </c>
      <c r="I243" s="196">
        <v>1060</v>
      </c>
      <c r="J243" s="133" t="s">
        <v>1068</v>
      </c>
      <c r="K243" s="195"/>
    </row>
    <row r="244" spans="2:11">
      <c r="B244" s="195" t="s">
        <v>2017</v>
      </c>
      <c r="C244" s="67" t="s">
        <v>109</v>
      </c>
      <c r="D244" s="197">
        <v>16004</v>
      </c>
      <c r="E244" s="196" t="s">
        <v>2015</v>
      </c>
      <c r="F244" s="196">
        <v>90010</v>
      </c>
      <c r="G244" s="196" t="s">
        <v>1724</v>
      </c>
      <c r="H244" s="198">
        <v>2</v>
      </c>
      <c r="I244" s="196">
        <v>1060</v>
      </c>
      <c r="J244" s="133" t="s">
        <v>1068</v>
      </c>
      <c r="K244" s="195"/>
    </row>
    <row r="245" spans="2:11">
      <c r="B245" s="195" t="s">
        <v>2018</v>
      </c>
      <c r="C245" s="67" t="s">
        <v>109</v>
      </c>
      <c r="D245" s="197">
        <v>16004</v>
      </c>
      <c r="E245" s="196" t="s">
        <v>2015</v>
      </c>
      <c r="F245" s="196">
        <v>95021</v>
      </c>
      <c r="G245" s="196" t="s">
        <v>2019</v>
      </c>
      <c r="H245" s="198">
        <v>1</v>
      </c>
      <c r="I245" s="196">
        <v>1060</v>
      </c>
      <c r="J245" s="133" t="s">
        <v>1068</v>
      </c>
      <c r="K245" s="195"/>
    </row>
    <row r="246" spans="2:11">
      <c r="B246" s="195" t="s">
        <v>2020</v>
      </c>
      <c r="C246" s="67" t="s">
        <v>109</v>
      </c>
      <c r="D246" s="197">
        <v>16004</v>
      </c>
      <c r="E246" s="196" t="s">
        <v>2015</v>
      </c>
      <c r="F246" s="196">
        <v>90002</v>
      </c>
      <c r="G246" s="196" t="s">
        <v>1716</v>
      </c>
      <c r="H246" s="198">
        <v>1</v>
      </c>
      <c r="I246" s="196">
        <v>1060</v>
      </c>
      <c r="J246" s="133" t="s">
        <v>1068</v>
      </c>
      <c r="K246" s="195"/>
    </row>
    <row r="247" spans="2:11">
      <c r="B247" s="195" t="s">
        <v>2021</v>
      </c>
      <c r="C247" s="67" t="s">
        <v>109</v>
      </c>
      <c r="D247" s="197">
        <v>16004</v>
      </c>
      <c r="E247" s="196" t="s">
        <v>2015</v>
      </c>
      <c r="F247" s="196">
        <v>16003</v>
      </c>
      <c r="G247" s="196" t="s">
        <v>2022</v>
      </c>
      <c r="H247" s="198">
        <v>1</v>
      </c>
      <c r="I247" s="196">
        <v>1060</v>
      </c>
      <c r="J247" s="133" t="s">
        <v>1068</v>
      </c>
      <c r="K247" s="195"/>
    </row>
    <row r="248" spans="2:11">
      <c r="B248" s="195" t="s">
        <v>2023</v>
      </c>
      <c r="C248" s="67" t="s">
        <v>109</v>
      </c>
      <c r="D248" s="197">
        <v>16005</v>
      </c>
      <c r="E248" s="196" t="s">
        <v>2024</v>
      </c>
      <c r="F248" s="196">
        <v>90014</v>
      </c>
      <c r="G248" s="196" t="s">
        <v>1722</v>
      </c>
      <c r="H248" s="198">
        <v>31</v>
      </c>
      <c r="I248" s="196">
        <v>4200</v>
      </c>
      <c r="J248" s="133" t="s">
        <v>1068</v>
      </c>
      <c r="K248" s="195"/>
    </row>
    <row r="249" spans="2:11">
      <c r="B249" s="195" t="s">
        <v>2025</v>
      </c>
      <c r="C249" s="67" t="s">
        <v>109</v>
      </c>
      <c r="D249" s="197">
        <v>16005</v>
      </c>
      <c r="E249" s="196" t="s">
        <v>2024</v>
      </c>
      <c r="F249" s="196">
        <v>90021</v>
      </c>
      <c r="G249" s="196" t="s">
        <v>1720</v>
      </c>
      <c r="H249" s="198">
        <v>16</v>
      </c>
      <c r="I249" s="196">
        <v>4200</v>
      </c>
      <c r="J249" s="133" t="s">
        <v>1068</v>
      </c>
      <c r="K249" s="195"/>
    </row>
    <row r="250" spans="2:11">
      <c r="B250" s="195" t="s">
        <v>2026</v>
      </c>
      <c r="C250" s="67" t="s">
        <v>109</v>
      </c>
      <c r="D250" s="197">
        <v>16005</v>
      </c>
      <c r="E250" s="196" t="s">
        <v>2024</v>
      </c>
      <c r="F250" s="196">
        <v>90010</v>
      </c>
      <c r="G250" s="196" t="s">
        <v>1724</v>
      </c>
      <c r="H250" s="198">
        <v>16</v>
      </c>
      <c r="I250" s="196">
        <v>4200</v>
      </c>
      <c r="J250" s="133" t="s">
        <v>1068</v>
      </c>
      <c r="K250" s="195"/>
    </row>
    <row r="251" spans="2:11">
      <c r="B251" s="195" t="s">
        <v>2027</v>
      </c>
      <c r="C251" s="67" t="s">
        <v>109</v>
      </c>
      <c r="D251" s="197">
        <v>16005</v>
      </c>
      <c r="E251" s="196" t="s">
        <v>2024</v>
      </c>
      <c r="F251" s="196">
        <v>95028</v>
      </c>
      <c r="G251" s="196" t="s">
        <v>2028</v>
      </c>
      <c r="H251" s="198">
        <v>1</v>
      </c>
      <c r="I251" s="196">
        <v>4200</v>
      </c>
      <c r="J251" s="133" t="s">
        <v>1068</v>
      </c>
      <c r="K251" s="195"/>
    </row>
    <row r="252" spans="2:11">
      <c r="B252" s="195" t="s">
        <v>2029</v>
      </c>
      <c r="C252" s="67" t="s">
        <v>109</v>
      </c>
      <c r="D252" s="197">
        <v>16005</v>
      </c>
      <c r="E252" s="196" t="s">
        <v>2024</v>
      </c>
      <c r="F252" s="196">
        <v>90002</v>
      </c>
      <c r="G252" s="196" t="s">
        <v>1716</v>
      </c>
      <c r="H252" s="198">
        <v>1</v>
      </c>
      <c r="I252" s="196">
        <v>4200</v>
      </c>
      <c r="J252" s="133" t="s">
        <v>1068</v>
      </c>
      <c r="K252" s="195"/>
    </row>
    <row r="253" spans="2:11">
      <c r="B253" s="195" t="s">
        <v>2030</v>
      </c>
      <c r="C253" s="67" t="s">
        <v>109</v>
      </c>
      <c r="D253" s="197">
        <v>16005</v>
      </c>
      <c r="E253" s="196" t="s">
        <v>2024</v>
      </c>
      <c r="F253" s="196">
        <v>16004</v>
      </c>
      <c r="G253" s="196" t="s">
        <v>2031</v>
      </c>
      <c r="H253" s="198">
        <v>1</v>
      </c>
      <c r="I253" s="196">
        <v>4200</v>
      </c>
      <c r="J253" s="133" t="s">
        <v>1068</v>
      </c>
      <c r="K253" s="195"/>
    </row>
    <row r="254" spans="2:11">
      <c r="B254" s="195" t="s">
        <v>2032</v>
      </c>
      <c r="C254" s="67" t="s">
        <v>109</v>
      </c>
      <c r="D254" s="197">
        <v>16006</v>
      </c>
      <c r="E254" s="196" t="s">
        <v>2033</v>
      </c>
      <c r="F254" s="196">
        <v>90014</v>
      </c>
      <c r="G254" s="196" t="s">
        <v>1722</v>
      </c>
      <c r="H254" s="198">
        <v>19</v>
      </c>
      <c r="I254" s="196">
        <v>11280</v>
      </c>
      <c r="J254" s="133" t="s">
        <v>1068</v>
      </c>
      <c r="K254" s="195"/>
    </row>
    <row r="255" spans="2:11">
      <c r="B255" s="195" t="s">
        <v>2034</v>
      </c>
      <c r="C255" s="67" t="s">
        <v>109</v>
      </c>
      <c r="D255" s="197">
        <v>16006</v>
      </c>
      <c r="E255" s="196" t="s">
        <v>2033</v>
      </c>
      <c r="F255" s="196">
        <v>90009</v>
      </c>
      <c r="G255" s="196" t="s">
        <v>1740</v>
      </c>
      <c r="H255" s="198">
        <v>2</v>
      </c>
      <c r="I255" s="196">
        <v>11280</v>
      </c>
      <c r="J255" s="133" t="s">
        <v>1068</v>
      </c>
      <c r="K255" s="195"/>
    </row>
    <row r="256" spans="2:11">
      <c r="B256" s="195" t="s">
        <v>2035</v>
      </c>
      <c r="C256" s="67" t="s">
        <v>109</v>
      </c>
      <c r="D256" s="197">
        <v>16006</v>
      </c>
      <c r="E256" s="196" t="s">
        <v>2033</v>
      </c>
      <c r="F256" s="196">
        <v>90016</v>
      </c>
      <c r="G256" s="196" t="s">
        <v>1742</v>
      </c>
      <c r="H256" s="198">
        <v>2</v>
      </c>
      <c r="I256" s="196">
        <v>11280</v>
      </c>
      <c r="J256" s="133" t="s">
        <v>1068</v>
      </c>
      <c r="K256" s="195"/>
    </row>
    <row r="257" spans="2:11">
      <c r="B257" s="195" t="s">
        <v>2036</v>
      </c>
      <c r="C257" s="67" t="s">
        <v>109</v>
      </c>
      <c r="D257" s="197">
        <v>16006</v>
      </c>
      <c r="E257" s="196" t="s">
        <v>2033</v>
      </c>
      <c r="F257" s="196">
        <v>90031</v>
      </c>
      <c r="G257" s="196" t="s">
        <v>1744</v>
      </c>
      <c r="H257" s="198">
        <v>2</v>
      </c>
      <c r="I257" s="196">
        <v>11280</v>
      </c>
      <c r="J257" s="133" t="s">
        <v>1068</v>
      </c>
      <c r="K257" s="195"/>
    </row>
    <row r="258" spans="2:11">
      <c r="B258" s="195" t="s">
        <v>2037</v>
      </c>
      <c r="C258" s="67" t="s">
        <v>109</v>
      </c>
      <c r="D258" s="197">
        <v>16006</v>
      </c>
      <c r="E258" s="196" t="s">
        <v>2033</v>
      </c>
      <c r="F258" s="196">
        <v>95033</v>
      </c>
      <c r="G258" s="196" t="s">
        <v>2038</v>
      </c>
      <c r="H258" s="198">
        <v>1</v>
      </c>
      <c r="I258" s="196">
        <v>11280</v>
      </c>
      <c r="J258" s="133" t="s">
        <v>1068</v>
      </c>
      <c r="K258" s="195"/>
    </row>
    <row r="259" spans="2:11">
      <c r="B259" s="195" t="s">
        <v>2039</v>
      </c>
      <c r="C259" s="67" t="s">
        <v>109</v>
      </c>
      <c r="D259" s="197">
        <v>16006</v>
      </c>
      <c r="E259" s="196" t="s">
        <v>2033</v>
      </c>
      <c r="F259" s="196">
        <v>90001</v>
      </c>
      <c r="G259" s="196" t="s">
        <v>1748</v>
      </c>
      <c r="H259" s="198">
        <v>1</v>
      </c>
      <c r="I259" s="196">
        <v>11280</v>
      </c>
      <c r="J259" s="133" t="s">
        <v>1068</v>
      </c>
      <c r="K259" s="195"/>
    </row>
    <row r="260" spans="2:11">
      <c r="B260" s="195" t="s">
        <v>2040</v>
      </c>
      <c r="C260" s="67" t="s">
        <v>109</v>
      </c>
      <c r="D260" s="197">
        <v>16006</v>
      </c>
      <c r="E260" s="196" t="s">
        <v>2033</v>
      </c>
      <c r="F260" s="196">
        <v>16005</v>
      </c>
      <c r="G260" s="196" t="s">
        <v>2041</v>
      </c>
      <c r="H260" s="198">
        <v>1</v>
      </c>
      <c r="I260" s="196">
        <v>11280</v>
      </c>
      <c r="J260" s="133" t="s">
        <v>1068</v>
      </c>
      <c r="K260" s="195"/>
    </row>
    <row r="261" spans="2:11">
      <c r="B261" s="195" t="s">
        <v>2042</v>
      </c>
      <c r="C261" s="67" t="s">
        <v>109</v>
      </c>
      <c r="D261" s="197">
        <v>16007</v>
      </c>
      <c r="E261" s="196" t="s">
        <v>2043</v>
      </c>
      <c r="F261" s="196">
        <v>90014</v>
      </c>
      <c r="G261" s="196" t="s">
        <v>1722</v>
      </c>
      <c r="H261" s="198">
        <v>42</v>
      </c>
      <c r="I261" s="196">
        <v>34160</v>
      </c>
      <c r="J261" s="133" t="s">
        <v>1068</v>
      </c>
      <c r="K261" s="195"/>
    </row>
    <row r="262" spans="2:11">
      <c r="B262" s="195" t="s">
        <v>2044</v>
      </c>
      <c r="C262" s="67" t="s">
        <v>109</v>
      </c>
      <c r="D262" s="197">
        <v>16007</v>
      </c>
      <c r="E262" s="196" t="s">
        <v>2043</v>
      </c>
      <c r="F262" s="196">
        <v>90009</v>
      </c>
      <c r="G262" s="196" t="s">
        <v>1740</v>
      </c>
      <c r="H262" s="198">
        <v>8</v>
      </c>
      <c r="I262" s="196">
        <v>34160</v>
      </c>
      <c r="J262" s="133" t="s">
        <v>1068</v>
      </c>
      <c r="K262" s="195"/>
    </row>
    <row r="263" spans="2:11">
      <c r="B263" s="195" t="s">
        <v>2045</v>
      </c>
      <c r="C263" s="67" t="s">
        <v>109</v>
      </c>
      <c r="D263" s="197">
        <v>16007</v>
      </c>
      <c r="E263" s="196" t="s">
        <v>2043</v>
      </c>
      <c r="F263" s="196">
        <v>90016</v>
      </c>
      <c r="G263" s="196" t="s">
        <v>1742</v>
      </c>
      <c r="H263" s="198">
        <v>10</v>
      </c>
      <c r="I263" s="196">
        <v>34160</v>
      </c>
      <c r="J263" s="133" t="s">
        <v>1068</v>
      </c>
      <c r="K263" s="195"/>
    </row>
    <row r="264" spans="2:11">
      <c r="B264" s="195" t="s">
        <v>2046</v>
      </c>
      <c r="C264" s="67" t="s">
        <v>109</v>
      </c>
      <c r="D264" s="197">
        <v>16007</v>
      </c>
      <c r="E264" s="196" t="s">
        <v>2043</v>
      </c>
      <c r="F264" s="196">
        <v>90031</v>
      </c>
      <c r="G264" s="196" t="s">
        <v>1744</v>
      </c>
      <c r="H264" s="198">
        <v>24</v>
      </c>
      <c r="I264" s="196">
        <v>34160</v>
      </c>
      <c r="J264" s="133" t="s">
        <v>1068</v>
      </c>
      <c r="K264" s="195"/>
    </row>
    <row r="265" spans="2:11">
      <c r="B265" s="195" t="s">
        <v>2047</v>
      </c>
      <c r="C265" s="67" t="s">
        <v>109</v>
      </c>
      <c r="D265" s="197">
        <v>16007</v>
      </c>
      <c r="E265" s="196" t="s">
        <v>2043</v>
      </c>
      <c r="F265" s="196">
        <v>90038</v>
      </c>
      <c r="G265" s="196" t="s">
        <v>1756</v>
      </c>
      <c r="H265" s="198">
        <v>2</v>
      </c>
      <c r="I265" s="196">
        <v>34160</v>
      </c>
      <c r="J265" s="133" t="s">
        <v>1068</v>
      </c>
      <c r="K265" s="195"/>
    </row>
    <row r="266" spans="2:11">
      <c r="B266" s="195" t="s">
        <v>2048</v>
      </c>
      <c r="C266" s="67" t="s">
        <v>109</v>
      </c>
      <c r="D266" s="197">
        <v>16007</v>
      </c>
      <c r="E266" s="196" t="s">
        <v>2043</v>
      </c>
      <c r="F266" s="196">
        <v>16006</v>
      </c>
      <c r="G266" s="196" t="s">
        <v>2049</v>
      </c>
      <c r="H266" s="198">
        <v>1</v>
      </c>
      <c r="I266" s="196">
        <v>34160</v>
      </c>
      <c r="J266" s="133" t="s">
        <v>1068</v>
      </c>
      <c r="K266" s="195"/>
    </row>
    <row r="267" spans="2:11">
      <c r="B267" s="195" t="s">
        <v>2050</v>
      </c>
      <c r="C267" s="67" t="s">
        <v>109</v>
      </c>
      <c r="D267" s="197">
        <v>16007</v>
      </c>
      <c r="E267" s="196" t="s">
        <v>2043</v>
      </c>
      <c r="F267" s="196">
        <v>95042</v>
      </c>
      <c r="G267" s="196" t="s">
        <v>2051</v>
      </c>
      <c r="H267" s="198">
        <v>1</v>
      </c>
      <c r="I267" s="196">
        <v>34160</v>
      </c>
      <c r="J267" s="133" t="s">
        <v>1068</v>
      </c>
      <c r="K267" s="195"/>
    </row>
    <row r="268" spans="2:11">
      <c r="B268" s="195" t="s">
        <v>2052</v>
      </c>
      <c r="C268" s="67" t="s">
        <v>109</v>
      </c>
      <c r="D268" s="197">
        <v>16007</v>
      </c>
      <c r="E268" s="196" t="s">
        <v>2043</v>
      </c>
      <c r="F268" s="196">
        <v>90001</v>
      </c>
      <c r="G268" s="196" t="s">
        <v>1748</v>
      </c>
      <c r="H268" s="198">
        <v>1</v>
      </c>
      <c r="I268" s="196">
        <v>34160</v>
      </c>
      <c r="J268" s="133" t="s">
        <v>1068</v>
      </c>
      <c r="K268" s="195"/>
    </row>
    <row r="269" spans="2:11">
      <c r="B269" s="195" t="s">
        <v>2053</v>
      </c>
      <c r="C269" s="67" t="s">
        <v>109</v>
      </c>
      <c r="D269" s="197">
        <v>32002</v>
      </c>
      <c r="E269" s="196" t="s">
        <v>2054</v>
      </c>
      <c r="F269" s="196">
        <v>63004</v>
      </c>
      <c r="G269" s="196" t="s">
        <v>1705</v>
      </c>
      <c r="H269" s="196">
        <v>5</v>
      </c>
      <c r="I269" s="196">
        <v>30</v>
      </c>
      <c r="J269" s="133" t="s">
        <v>1068</v>
      </c>
      <c r="K269" s="195"/>
    </row>
    <row r="270" spans="2:11">
      <c r="B270" s="195" t="s">
        <v>2055</v>
      </c>
      <c r="C270" s="67" t="s">
        <v>109</v>
      </c>
      <c r="D270" s="197">
        <v>32002</v>
      </c>
      <c r="E270" s="196" t="s">
        <v>2054</v>
      </c>
      <c r="F270" s="196">
        <v>90006</v>
      </c>
      <c r="G270" s="196" t="s">
        <v>2056</v>
      </c>
      <c r="H270" s="196">
        <v>2</v>
      </c>
      <c r="I270" s="196">
        <v>30</v>
      </c>
      <c r="J270" s="133" t="s">
        <v>1068</v>
      </c>
      <c r="K270" s="195"/>
    </row>
    <row r="271" spans="2:11">
      <c r="B271" s="195" t="s">
        <v>2057</v>
      </c>
      <c r="C271" s="67" t="s">
        <v>109</v>
      </c>
      <c r="D271" s="197">
        <v>32002</v>
      </c>
      <c r="E271" s="196" t="s">
        <v>2054</v>
      </c>
      <c r="F271" s="196">
        <v>90047</v>
      </c>
      <c r="G271" s="196" t="s">
        <v>2058</v>
      </c>
      <c r="H271" s="196">
        <v>1</v>
      </c>
      <c r="I271" s="196">
        <v>30</v>
      </c>
      <c r="J271" s="133" t="s">
        <v>1068</v>
      </c>
      <c r="K271" s="195"/>
    </row>
    <row r="272" spans="2:11">
      <c r="B272" s="195" t="s">
        <v>2059</v>
      </c>
      <c r="C272" s="67" t="s">
        <v>109</v>
      </c>
      <c r="D272" s="197">
        <v>32003</v>
      </c>
      <c r="E272" s="196" t="s">
        <v>2060</v>
      </c>
      <c r="F272" s="196">
        <v>63004</v>
      </c>
      <c r="G272" s="196" t="s">
        <v>1705</v>
      </c>
      <c r="H272" s="196">
        <v>15</v>
      </c>
      <c r="I272" s="196">
        <v>70</v>
      </c>
      <c r="J272" s="133" t="s">
        <v>1068</v>
      </c>
      <c r="K272" s="195"/>
    </row>
    <row r="273" spans="2:11">
      <c r="B273" s="195" t="s">
        <v>2061</v>
      </c>
      <c r="C273" s="67" t="s">
        <v>109</v>
      </c>
      <c r="D273" s="197">
        <v>32003</v>
      </c>
      <c r="E273" s="196" t="s">
        <v>2060</v>
      </c>
      <c r="F273" s="196">
        <v>90006</v>
      </c>
      <c r="G273" s="196" t="s">
        <v>2056</v>
      </c>
      <c r="H273" s="196">
        <v>8</v>
      </c>
      <c r="I273" s="196">
        <v>70</v>
      </c>
      <c r="J273" s="133" t="s">
        <v>1068</v>
      </c>
      <c r="K273" s="195"/>
    </row>
    <row r="274" spans="2:11">
      <c r="B274" s="195" t="s">
        <v>2062</v>
      </c>
      <c r="C274" s="67" t="s">
        <v>109</v>
      </c>
      <c r="D274" s="197">
        <v>32003</v>
      </c>
      <c r="E274" s="196" t="s">
        <v>2060</v>
      </c>
      <c r="F274" s="196">
        <v>90047</v>
      </c>
      <c r="G274" s="196" t="s">
        <v>2058</v>
      </c>
      <c r="H274" s="196">
        <v>7</v>
      </c>
      <c r="I274" s="196">
        <v>70</v>
      </c>
      <c r="J274" s="133" t="s">
        <v>1068</v>
      </c>
      <c r="K274" s="195"/>
    </row>
    <row r="275" spans="2:11">
      <c r="B275" s="195" t="s">
        <v>2063</v>
      </c>
      <c r="C275" s="67" t="s">
        <v>109</v>
      </c>
      <c r="D275" s="197">
        <v>32003</v>
      </c>
      <c r="E275" s="196" t="s">
        <v>2060</v>
      </c>
      <c r="F275" s="196">
        <v>32002</v>
      </c>
      <c r="G275" s="196" t="s">
        <v>2054</v>
      </c>
      <c r="H275" s="196">
        <v>1</v>
      </c>
      <c r="I275" s="196">
        <v>70</v>
      </c>
      <c r="J275" s="133" t="s">
        <v>1068</v>
      </c>
      <c r="K275" s="195"/>
    </row>
    <row r="276" spans="2:11">
      <c r="B276" s="195" t="s">
        <v>2064</v>
      </c>
      <c r="C276" s="67" t="s">
        <v>109</v>
      </c>
      <c r="D276" s="197">
        <v>32004</v>
      </c>
      <c r="E276" s="196" t="s">
        <v>2065</v>
      </c>
      <c r="F276" s="196">
        <v>90014</v>
      </c>
      <c r="G276" s="196" t="s">
        <v>1722</v>
      </c>
      <c r="H276" s="196">
        <v>8</v>
      </c>
      <c r="I276" s="196">
        <v>410</v>
      </c>
      <c r="J276" s="133" t="s">
        <v>1068</v>
      </c>
      <c r="K276" s="195"/>
    </row>
    <row r="277" spans="2:11">
      <c r="B277" s="195" t="s">
        <v>2066</v>
      </c>
      <c r="C277" s="67" t="s">
        <v>109</v>
      </c>
      <c r="D277" s="197">
        <v>32004</v>
      </c>
      <c r="E277" s="196" t="s">
        <v>2065</v>
      </c>
      <c r="F277" s="196">
        <v>90025</v>
      </c>
      <c r="G277" s="196" t="s">
        <v>2067</v>
      </c>
      <c r="H277" s="196">
        <v>6</v>
      </c>
      <c r="I277" s="196">
        <v>410</v>
      </c>
      <c r="J277" s="133" t="s">
        <v>1068</v>
      </c>
      <c r="K277" s="195"/>
    </row>
    <row r="278" spans="2:11">
      <c r="B278" s="195" t="s">
        <v>2068</v>
      </c>
      <c r="C278" s="67" t="s">
        <v>109</v>
      </c>
      <c r="D278" s="197">
        <v>32004</v>
      </c>
      <c r="E278" s="196" t="s">
        <v>2065</v>
      </c>
      <c r="F278" s="196">
        <v>90047</v>
      </c>
      <c r="G278" s="196" t="s">
        <v>2058</v>
      </c>
      <c r="H278" s="196">
        <v>3</v>
      </c>
      <c r="I278" s="196">
        <v>410</v>
      </c>
      <c r="J278" s="133" t="s">
        <v>1068</v>
      </c>
      <c r="K278" s="195"/>
    </row>
    <row r="279" spans="2:11">
      <c r="B279" s="195" t="s">
        <v>2069</v>
      </c>
      <c r="C279" s="67" t="s">
        <v>109</v>
      </c>
      <c r="D279" s="197">
        <v>32004</v>
      </c>
      <c r="E279" s="196" t="s">
        <v>2065</v>
      </c>
      <c r="F279" s="196">
        <v>32003</v>
      </c>
      <c r="G279" s="196" t="s">
        <v>2060</v>
      </c>
      <c r="H279" s="196">
        <v>1</v>
      </c>
      <c r="I279" s="196">
        <v>410</v>
      </c>
      <c r="J279" s="133" t="s">
        <v>1068</v>
      </c>
      <c r="K279" s="195"/>
    </row>
    <row r="280" spans="2:11">
      <c r="B280" s="195" t="s">
        <v>2070</v>
      </c>
      <c r="C280" s="67" t="s">
        <v>109</v>
      </c>
      <c r="D280" s="197">
        <v>32004</v>
      </c>
      <c r="E280" s="196" t="s">
        <v>2065</v>
      </c>
      <c r="F280" s="198">
        <v>63004</v>
      </c>
      <c r="G280" s="196" t="s">
        <v>1705</v>
      </c>
      <c r="H280" s="198">
        <v>11</v>
      </c>
      <c r="I280" s="196">
        <v>410</v>
      </c>
      <c r="J280" s="133" t="s">
        <v>1068</v>
      </c>
      <c r="K280" s="195"/>
    </row>
    <row r="281" spans="2:11">
      <c r="B281" s="195" t="s">
        <v>2071</v>
      </c>
      <c r="C281" s="67" t="s">
        <v>109</v>
      </c>
      <c r="D281" s="197">
        <v>32005</v>
      </c>
      <c r="E281" s="196" t="s">
        <v>2072</v>
      </c>
      <c r="F281" s="196">
        <v>90014</v>
      </c>
      <c r="G281" s="196" t="s">
        <v>1722</v>
      </c>
      <c r="H281" s="196">
        <v>8</v>
      </c>
      <c r="I281" s="196">
        <v>1620</v>
      </c>
      <c r="J281" s="133" t="s">
        <v>1068</v>
      </c>
      <c r="K281" s="195"/>
    </row>
    <row r="282" spans="2:11">
      <c r="B282" s="195" t="s">
        <v>2073</v>
      </c>
      <c r="C282" s="67" t="s">
        <v>109</v>
      </c>
      <c r="D282" s="197">
        <v>32005</v>
      </c>
      <c r="E282" s="196" t="s">
        <v>2072</v>
      </c>
      <c r="F282" s="196">
        <v>90025</v>
      </c>
      <c r="G282" s="196" t="s">
        <v>2067</v>
      </c>
      <c r="H282" s="196">
        <v>3</v>
      </c>
      <c r="I282" s="196">
        <v>1620</v>
      </c>
      <c r="J282" s="133" t="s">
        <v>1068</v>
      </c>
      <c r="K282" s="195"/>
    </row>
    <row r="283" spans="2:11">
      <c r="B283" s="195" t="s">
        <v>2074</v>
      </c>
      <c r="C283" s="67" t="s">
        <v>109</v>
      </c>
      <c r="D283" s="197">
        <v>32005</v>
      </c>
      <c r="E283" s="196" t="s">
        <v>2072</v>
      </c>
      <c r="F283" s="196">
        <v>90047</v>
      </c>
      <c r="G283" s="196" t="s">
        <v>2058</v>
      </c>
      <c r="H283" s="196">
        <v>1</v>
      </c>
      <c r="I283" s="196">
        <v>1620</v>
      </c>
      <c r="J283" s="133" t="s">
        <v>1068</v>
      </c>
      <c r="K283" s="195"/>
    </row>
    <row r="284" spans="2:11">
      <c r="B284" s="195" t="s">
        <v>2075</v>
      </c>
      <c r="C284" s="67" t="s">
        <v>109</v>
      </c>
      <c r="D284" s="197">
        <v>32005</v>
      </c>
      <c r="E284" s="196" t="s">
        <v>2072</v>
      </c>
      <c r="F284" s="196">
        <v>90010</v>
      </c>
      <c r="G284" s="196" t="s">
        <v>1724</v>
      </c>
      <c r="H284" s="196">
        <v>1</v>
      </c>
      <c r="I284" s="196">
        <v>1620</v>
      </c>
      <c r="J284" s="133" t="s">
        <v>1068</v>
      </c>
      <c r="K284" s="195"/>
    </row>
    <row r="285" spans="2:11">
      <c r="B285" s="195" t="s">
        <v>2076</v>
      </c>
      <c r="C285" s="67" t="s">
        <v>109</v>
      </c>
      <c r="D285" s="197">
        <v>32005</v>
      </c>
      <c r="E285" s="196" t="s">
        <v>2072</v>
      </c>
      <c r="F285" s="196">
        <v>90002</v>
      </c>
      <c r="G285" s="196" t="s">
        <v>1716</v>
      </c>
      <c r="H285" s="196">
        <v>1</v>
      </c>
      <c r="I285" s="196">
        <v>1620</v>
      </c>
      <c r="J285" s="133" t="s">
        <v>1068</v>
      </c>
      <c r="K285" s="195"/>
    </row>
    <row r="286" spans="2:11">
      <c r="B286" s="195" t="s">
        <v>2077</v>
      </c>
      <c r="C286" s="67" t="s">
        <v>109</v>
      </c>
      <c r="D286" s="197">
        <v>32005</v>
      </c>
      <c r="E286" s="196" t="s">
        <v>2072</v>
      </c>
      <c r="F286" s="196">
        <v>32004</v>
      </c>
      <c r="G286" s="196" t="s">
        <v>2065</v>
      </c>
      <c r="H286" s="196">
        <v>1</v>
      </c>
      <c r="I286" s="196">
        <v>1620</v>
      </c>
      <c r="J286" s="133" t="s">
        <v>1068</v>
      </c>
      <c r="K286" s="195"/>
    </row>
    <row r="287" spans="2:11">
      <c r="B287" s="195" t="s">
        <v>2078</v>
      </c>
      <c r="C287" s="67" t="s">
        <v>109</v>
      </c>
      <c r="D287" s="197">
        <v>32006</v>
      </c>
      <c r="E287" s="196" t="s">
        <v>2079</v>
      </c>
      <c r="F287" s="196">
        <v>90014</v>
      </c>
      <c r="G287" s="196" t="s">
        <v>1722</v>
      </c>
      <c r="H287" s="196">
        <v>7</v>
      </c>
      <c r="I287" s="196">
        <v>4320</v>
      </c>
      <c r="J287" s="133" t="s">
        <v>1068</v>
      </c>
      <c r="K287" s="195"/>
    </row>
    <row r="288" spans="2:11">
      <c r="B288" s="195" t="s">
        <v>2080</v>
      </c>
      <c r="C288" s="67" t="s">
        <v>109</v>
      </c>
      <c r="D288" s="197">
        <v>32006</v>
      </c>
      <c r="E288" s="196" t="s">
        <v>2079</v>
      </c>
      <c r="F288" s="196">
        <v>90025</v>
      </c>
      <c r="G288" s="196" t="s">
        <v>2067</v>
      </c>
      <c r="H288" s="196">
        <v>4</v>
      </c>
      <c r="I288" s="196">
        <v>4320</v>
      </c>
      <c r="J288" s="133" t="s">
        <v>1068</v>
      </c>
      <c r="K288" s="195"/>
    </row>
    <row r="289" spans="2:11">
      <c r="B289" s="195" t="s">
        <v>2081</v>
      </c>
      <c r="C289" s="67" t="s">
        <v>109</v>
      </c>
      <c r="D289" s="197">
        <v>32006</v>
      </c>
      <c r="E289" s="196" t="s">
        <v>2079</v>
      </c>
      <c r="F289" s="196">
        <v>90047</v>
      </c>
      <c r="G289" s="196" t="s">
        <v>2058</v>
      </c>
      <c r="H289" s="196">
        <v>1</v>
      </c>
      <c r="I289" s="196">
        <v>4320</v>
      </c>
      <c r="J289" s="133" t="s">
        <v>1068</v>
      </c>
      <c r="K289" s="195"/>
    </row>
    <row r="290" spans="2:11">
      <c r="B290" s="195" t="s">
        <v>2082</v>
      </c>
      <c r="C290" s="67" t="s">
        <v>109</v>
      </c>
      <c r="D290" s="197">
        <v>32006</v>
      </c>
      <c r="E290" s="196" t="s">
        <v>2079</v>
      </c>
      <c r="F290" s="196">
        <v>90010</v>
      </c>
      <c r="G290" s="196" t="s">
        <v>1724</v>
      </c>
      <c r="H290" s="196">
        <v>1</v>
      </c>
      <c r="I290" s="196">
        <v>4320</v>
      </c>
      <c r="J290" s="133" t="s">
        <v>1068</v>
      </c>
      <c r="K290" s="195"/>
    </row>
    <row r="291" spans="2:11">
      <c r="B291" s="195" t="s">
        <v>2083</v>
      </c>
      <c r="C291" s="67" t="s">
        <v>109</v>
      </c>
      <c r="D291" s="197">
        <v>32006</v>
      </c>
      <c r="E291" s="196" t="s">
        <v>2079</v>
      </c>
      <c r="F291" s="196">
        <v>32005</v>
      </c>
      <c r="G291" s="196" t="s">
        <v>2072</v>
      </c>
      <c r="H291" s="196">
        <v>1</v>
      </c>
      <c r="I291" s="196">
        <v>4320</v>
      </c>
      <c r="J291" s="133" t="s">
        <v>1068</v>
      </c>
      <c r="K291" s="195"/>
    </row>
    <row r="292" spans="2:11">
      <c r="B292" s="195" t="s">
        <v>2084</v>
      </c>
      <c r="C292" s="67" t="s">
        <v>109</v>
      </c>
      <c r="D292" s="197">
        <v>32006</v>
      </c>
      <c r="E292" s="196" t="s">
        <v>2079</v>
      </c>
      <c r="F292" s="196">
        <v>90002</v>
      </c>
      <c r="G292" s="196" t="s">
        <v>1716</v>
      </c>
      <c r="H292" s="196">
        <v>1</v>
      </c>
      <c r="I292" s="196">
        <v>4320</v>
      </c>
      <c r="J292" s="133" t="s">
        <v>1068</v>
      </c>
      <c r="K292" s="195"/>
    </row>
    <row r="293" spans="2:11">
      <c r="B293" s="195" t="s">
        <v>2085</v>
      </c>
      <c r="C293" s="67" t="s">
        <v>109</v>
      </c>
      <c r="D293" s="197">
        <v>32006</v>
      </c>
      <c r="E293" s="196" t="s">
        <v>2079</v>
      </c>
      <c r="F293" s="198">
        <v>90027</v>
      </c>
      <c r="G293" s="196" t="s">
        <v>2086</v>
      </c>
      <c r="H293" s="198">
        <v>3</v>
      </c>
      <c r="I293" s="196">
        <v>4320</v>
      </c>
      <c r="J293" s="133" t="s">
        <v>1068</v>
      </c>
      <c r="K293" s="195"/>
    </row>
    <row r="294" spans="2:11">
      <c r="B294" s="195" t="s">
        <v>2087</v>
      </c>
      <c r="C294" s="67" t="s">
        <v>109</v>
      </c>
      <c r="D294" s="197">
        <v>32402</v>
      </c>
      <c r="E294" s="196" t="s">
        <v>2088</v>
      </c>
      <c r="F294" s="196">
        <v>63004</v>
      </c>
      <c r="G294" s="196" t="s">
        <v>1705</v>
      </c>
      <c r="H294" s="196">
        <v>5</v>
      </c>
      <c r="I294" s="196">
        <v>30</v>
      </c>
      <c r="J294" s="133" t="s">
        <v>1068</v>
      </c>
      <c r="K294" s="195"/>
    </row>
    <row r="295" spans="2:11">
      <c r="B295" s="195" t="s">
        <v>2089</v>
      </c>
      <c r="C295" s="67" t="s">
        <v>109</v>
      </c>
      <c r="D295" s="197">
        <v>32402</v>
      </c>
      <c r="E295" s="196" t="s">
        <v>2088</v>
      </c>
      <c r="F295" s="196">
        <v>90006</v>
      </c>
      <c r="G295" s="196" t="s">
        <v>2056</v>
      </c>
      <c r="H295" s="196">
        <v>2</v>
      </c>
      <c r="I295" s="196">
        <v>30</v>
      </c>
      <c r="J295" s="133" t="s">
        <v>1068</v>
      </c>
      <c r="K295" s="195"/>
    </row>
    <row r="296" spans="2:11">
      <c r="B296" s="195" t="s">
        <v>2090</v>
      </c>
      <c r="C296" s="67" t="s">
        <v>109</v>
      </c>
      <c r="D296" s="197">
        <v>32402</v>
      </c>
      <c r="E296" s="196" t="s">
        <v>2088</v>
      </c>
      <c r="F296" s="196">
        <v>90047</v>
      </c>
      <c r="G296" s="196" t="s">
        <v>2058</v>
      </c>
      <c r="H296" s="196">
        <v>1</v>
      </c>
      <c r="I296" s="196">
        <v>30</v>
      </c>
      <c r="J296" s="133" t="s">
        <v>1068</v>
      </c>
      <c r="K296" s="195"/>
    </row>
    <row r="297" spans="2:11">
      <c r="B297" s="195" t="s">
        <v>2091</v>
      </c>
      <c r="C297" s="67" t="s">
        <v>109</v>
      </c>
      <c r="D297" s="197">
        <v>32403</v>
      </c>
      <c r="E297" s="196" t="s">
        <v>2092</v>
      </c>
      <c r="F297" s="196">
        <v>63004</v>
      </c>
      <c r="G297" s="196" t="s">
        <v>1705</v>
      </c>
      <c r="H297" s="196">
        <v>14</v>
      </c>
      <c r="I297" s="196">
        <v>60</v>
      </c>
      <c r="J297" s="133" t="s">
        <v>1068</v>
      </c>
      <c r="K297" s="195"/>
    </row>
    <row r="298" spans="2:11">
      <c r="B298" s="195" t="s">
        <v>2093</v>
      </c>
      <c r="C298" s="67" t="s">
        <v>109</v>
      </c>
      <c r="D298" s="197">
        <v>32403</v>
      </c>
      <c r="E298" s="196" t="s">
        <v>2092</v>
      </c>
      <c r="F298" s="196">
        <v>90006</v>
      </c>
      <c r="G298" s="196" t="s">
        <v>2056</v>
      </c>
      <c r="H298" s="196">
        <v>8</v>
      </c>
      <c r="I298" s="196">
        <v>60</v>
      </c>
      <c r="J298" s="133" t="s">
        <v>1068</v>
      </c>
      <c r="K298" s="195"/>
    </row>
    <row r="299" spans="2:11">
      <c r="B299" s="195" t="s">
        <v>2094</v>
      </c>
      <c r="C299" s="67" t="s">
        <v>109</v>
      </c>
      <c r="D299" s="197">
        <v>32403</v>
      </c>
      <c r="E299" s="196" t="s">
        <v>2092</v>
      </c>
      <c r="F299" s="196">
        <v>90047</v>
      </c>
      <c r="G299" s="196" t="s">
        <v>2058</v>
      </c>
      <c r="H299" s="196">
        <v>6</v>
      </c>
      <c r="I299" s="196">
        <v>60</v>
      </c>
      <c r="J299" s="133" t="s">
        <v>1068</v>
      </c>
      <c r="K299" s="195"/>
    </row>
    <row r="300" spans="2:11">
      <c r="B300" s="195" t="s">
        <v>2095</v>
      </c>
      <c r="C300" s="67" t="s">
        <v>109</v>
      </c>
      <c r="D300" s="197">
        <v>32403</v>
      </c>
      <c r="E300" s="196" t="s">
        <v>2092</v>
      </c>
      <c r="F300" s="196">
        <v>32402</v>
      </c>
      <c r="G300" s="196" t="s">
        <v>2088</v>
      </c>
      <c r="H300" s="196">
        <v>1</v>
      </c>
      <c r="I300" s="196">
        <v>60</v>
      </c>
      <c r="J300" s="133" t="s">
        <v>1068</v>
      </c>
      <c r="K300" s="195"/>
    </row>
    <row r="301" spans="2:11">
      <c r="B301" s="195" t="s">
        <v>2096</v>
      </c>
      <c r="C301" s="67" t="s">
        <v>109</v>
      </c>
      <c r="D301" s="197">
        <v>32404</v>
      </c>
      <c r="E301" s="196" t="s">
        <v>2097</v>
      </c>
      <c r="F301" s="196">
        <v>90014</v>
      </c>
      <c r="G301" s="196" t="s">
        <v>1722</v>
      </c>
      <c r="H301" s="196">
        <v>8</v>
      </c>
      <c r="I301" s="196">
        <v>390</v>
      </c>
      <c r="J301" s="133" t="s">
        <v>1068</v>
      </c>
      <c r="K301" s="195"/>
    </row>
    <row r="302" spans="2:11">
      <c r="B302" s="195" t="s">
        <v>2098</v>
      </c>
      <c r="C302" s="67" t="s">
        <v>109</v>
      </c>
      <c r="D302" s="197">
        <v>32404</v>
      </c>
      <c r="E302" s="196" t="s">
        <v>2097</v>
      </c>
      <c r="F302" s="196">
        <v>90025</v>
      </c>
      <c r="G302" s="196" t="s">
        <v>2067</v>
      </c>
      <c r="H302" s="196">
        <v>6</v>
      </c>
      <c r="I302" s="196">
        <v>390</v>
      </c>
      <c r="J302" s="133" t="s">
        <v>1068</v>
      </c>
      <c r="K302" s="195"/>
    </row>
    <row r="303" spans="2:11">
      <c r="B303" s="195" t="s">
        <v>2099</v>
      </c>
      <c r="C303" s="67" t="s">
        <v>109</v>
      </c>
      <c r="D303" s="197">
        <v>32404</v>
      </c>
      <c r="E303" s="196" t="s">
        <v>2097</v>
      </c>
      <c r="F303" s="196">
        <v>90047</v>
      </c>
      <c r="G303" s="196" t="s">
        <v>2058</v>
      </c>
      <c r="H303" s="196">
        <v>3</v>
      </c>
      <c r="I303" s="196">
        <v>390</v>
      </c>
      <c r="J303" s="133" t="s">
        <v>1068</v>
      </c>
      <c r="K303" s="195"/>
    </row>
    <row r="304" spans="2:11">
      <c r="B304" s="195" t="s">
        <v>2100</v>
      </c>
      <c r="C304" s="67" t="s">
        <v>109</v>
      </c>
      <c r="D304" s="197">
        <v>32404</v>
      </c>
      <c r="E304" s="196" t="s">
        <v>2097</v>
      </c>
      <c r="F304" s="196">
        <v>32403</v>
      </c>
      <c r="G304" s="196" t="s">
        <v>2092</v>
      </c>
      <c r="H304" s="196">
        <v>1</v>
      </c>
      <c r="I304" s="196">
        <v>390</v>
      </c>
      <c r="J304" s="133" t="s">
        <v>1068</v>
      </c>
      <c r="K304" s="195"/>
    </row>
    <row r="305" spans="2:11">
      <c r="B305" s="195" t="s">
        <v>2101</v>
      </c>
      <c r="C305" s="67" t="s">
        <v>109</v>
      </c>
      <c r="D305" s="197">
        <v>32404</v>
      </c>
      <c r="E305" s="196" t="s">
        <v>2097</v>
      </c>
      <c r="F305" s="198">
        <v>63004</v>
      </c>
      <c r="G305" s="196" t="s">
        <v>1705</v>
      </c>
      <c r="H305" s="198">
        <v>11</v>
      </c>
      <c r="I305" s="196">
        <v>390</v>
      </c>
      <c r="J305" s="133" t="s">
        <v>1068</v>
      </c>
      <c r="K305" s="195"/>
    </row>
    <row r="306" spans="2:11">
      <c r="B306" s="195" t="s">
        <v>2102</v>
      </c>
      <c r="C306" s="67" t="s">
        <v>109</v>
      </c>
      <c r="D306" s="197">
        <v>32405</v>
      </c>
      <c r="E306" s="196" t="s">
        <v>2103</v>
      </c>
      <c r="F306" s="196">
        <v>90014</v>
      </c>
      <c r="G306" s="196" t="s">
        <v>1722</v>
      </c>
      <c r="H306" s="196">
        <v>8</v>
      </c>
      <c r="I306" s="196">
        <v>1560</v>
      </c>
      <c r="J306" s="133" t="s">
        <v>1068</v>
      </c>
      <c r="K306" s="195"/>
    </row>
    <row r="307" spans="2:11">
      <c r="B307" s="195" t="s">
        <v>2104</v>
      </c>
      <c r="C307" s="67" t="s">
        <v>109</v>
      </c>
      <c r="D307" s="197">
        <v>32405</v>
      </c>
      <c r="E307" s="196" t="s">
        <v>2103</v>
      </c>
      <c r="F307" s="196">
        <v>90025</v>
      </c>
      <c r="G307" s="196" t="s">
        <v>2067</v>
      </c>
      <c r="H307" s="196">
        <v>3</v>
      </c>
      <c r="I307" s="196">
        <v>1560</v>
      </c>
      <c r="J307" s="133" t="s">
        <v>1068</v>
      </c>
      <c r="K307" s="195"/>
    </row>
    <row r="308" spans="2:11">
      <c r="B308" s="195" t="s">
        <v>2105</v>
      </c>
      <c r="C308" s="67" t="s">
        <v>109</v>
      </c>
      <c r="D308" s="197">
        <v>32405</v>
      </c>
      <c r="E308" s="196" t="s">
        <v>2103</v>
      </c>
      <c r="F308" s="196">
        <v>90047</v>
      </c>
      <c r="G308" s="196" t="s">
        <v>2058</v>
      </c>
      <c r="H308" s="196">
        <v>1</v>
      </c>
      <c r="I308" s="196">
        <v>1560</v>
      </c>
      <c r="J308" s="133" t="s">
        <v>1068</v>
      </c>
      <c r="K308" s="195"/>
    </row>
    <row r="309" spans="2:11">
      <c r="B309" s="195" t="s">
        <v>2106</v>
      </c>
      <c r="C309" s="67" t="s">
        <v>109</v>
      </c>
      <c r="D309" s="197">
        <v>32405</v>
      </c>
      <c r="E309" s="196" t="s">
        <v>2103</v>
      </c>
      <c r="F309" s="196">
        <v>90010</v>
      </c>
      <c r="G309" s="196" t="s">
        <v>1724</v>
      </c>
      <c r="H309" s="196">
        <v>1</v>
      </c>
      <c r="I309" s="196">
        <v>1560</v>
      </c>
      <c r="J309" s="133" t="s">
        <v>1068</v>
      </c>
      <c r="K309" s="195"/>
    </row>
    <row r="310" spans="2:11">
      <c r="B310" s="195" t="s">
        <v>2107</v>
      </c>
      <c r="C310" s="67" t="s">
        <v>109</v>
      </c>
      <c r="D310" s="197">
        <v>32405</v>
      </c>
      <c r="E310" s="196" t="s">
        <v>2103</v>
      </c>
      <c r="F310" s="196">
        <v>90002</v>
      </c>
      <c r="G310" s="196" t="s">
        <v>1716</v>
      </c>
      <c r="H310" s="196">
        <v>1</v>
      </c>
      <c r="I310" s="196">
        <v>1560</v>
      </c>
      <c r="J310" s="133" t="s">
        <v>1068</v>
      </c>
      <c r="K310" s="195"/>
    </row>
    <row r="311" spans="2:11">
      <c r="B311" s="195" t="s">
        <v>2108</v>
      </c>
      <c r="C311" s="67" t="s">
        <v>109</v>
      </c>
      <c r="D311" s="197">
        <v>32405</v>
      </c>
      <c r="E311" s="196" t="s">
        <v>2103</v>
      </c>
      <c r="F311" s="196">
        <v>32404</v>
      </c>
      <c r="G311" s="196" t="s">
        <v>2097</v>
      </c>
      <c r="H311" s="196">
        <v>1</v>
      </c>
      <c r="I311" s="196">
        <v>1560</v>
      </c>
      <c r="J311" s="133" t="s">
        <v>1068</v>
      </c>
      <c r="K311" s="195"/>
    </row>
    <row r="312" spans="2:11">
      <c r="B312" s="195" t="s">
        <v>2109</v>
      </c>
      <c r="C312" s="67" t="s">
        <v>109</v>
      </c>
      <c r="D312" s="197">
        <v>32406</v>
      </c>
      <c r="E312" s="196" t="s">
        <v>2110</v>
      </c>
      <c r="F312" s="196">
        <v>90014</v>
      </c>
      <c r="G312" s="196" t="s">
        <v>1722</v>
      </c>
      <c r="H312" s="196">
        <v>7</v>
      </c>
      <c r="I312" s="196">
        <v>4200</v>
      </c>
      <c r="J312" s="133" t="s">
        <v>1068</v>
      </c>
      <c r="K312" s="195"/>
    </row>
    <row r="313" spans="2:11">
      <c r="B313" s="195" t="s">
        <v>2111</v>
      </c>
      <c r="C313" s="67" t="s">
        <v>109</v>
      </c>
      <c r="D313" s="197">
        <v>32406</v>
      </c>
      <c r="E313" s="196" t="s">
        <v>2110</v>
      </c>
      <c r="F313" s="196">
        <v>90025</v>
      </c>
      <c r="G313" s="196" t="s">
        <v>2067</v>
      </c>
      <c r="H313" s="196">
        <v>4</v>
      </c>
      <c r="I313" s="196">
        <v>4200</v>
      </c>
      <c r="J313" s="133" t="s">
        <v>1068</v>
      </c>
      <c r="K313" s="195"/>
    </row>
    <row r="314" spans="2:11">
      <c r="B314" s="195" t="s">
        <v>2112</v>
      </c>
      <c r="C314" s="67" t="s">
        <v>109</v>
      </c>
      <c r="D314" s="197">
        <v>32406</v>
      </c>
      <c r="E314" s="196" t="s">
        <v>2110</v>
      </c>
      <c r="F314" s="196">
        <v>90047</v>
      </c>
      <c r="G314" s="196" t="s">
        <v>2058</v>
      </c>
      <c r="H314" s="196">
        <v>1</v>
      </c>
      <c r="I314" s="196">
        <v>4200</v>
      </c>
      <c r="J314" s="133" t="s">
        <v>1068</v>
      </c>
      <c r="K314" s="195"/>
    </row>
    <row r="315" spans="2:11">
      <c r="B315" s="195" t="s">
        <v>2113</v>
      </c>
      <c r="C315" s="67" t="s">
        <v>109</v>
      </c>
      <c r="D315" s="197">
        <v>32406</v>
      </c>
      <c r="E315" s="196" t="s">
        <v>2110</v>
      </c>
      <c r="F315" s="196">
        <v>90010</v>
      </c>
      <c r="G315" s="196" t="s">
        <v>1724</v>
      </c>
      <c r="H315" s="196">
        <v>1</v>
      </c>
      <c r="I315" s="196">
        <v>4200</v>
      </c>
      <c r="J315" s="133" t="s">
        <v>1068</v>
      </c>
      <c r="K315" s="195"/>
    </row>
    <row r="316" spans="2:11">
      <c r="B316" s="195" t="s">
        <v>2114</v>
      </c>
      <c r="C316" s="67" t="s">
        <v>109</v>
      </c>
      <c r="D316" s="197">
        <v>32406</v>
      </c>
      <c r="E316" s="196" t="s">
        <v>2110</v>
      </c>
      <c r="F316" s="196">
        <v>32405</v>
      </c>
      <c r="G316" s="196" t="s">
        <v>2103</v>
      </c>
      <c r="H316" s="196">
        <v>1</v>
      </c>
      <c r="I316" s="196">
        <v>4200</v>
      </c>
      <c r="J316" s="133" t="s">
        <v>1068</v>
      </c>
      <c r="K316" s="195"/>
    </row>
    <row r="317" spans="2:11">
      <c r="B317" s="195" t="s">
        <v>2115</v>
      </c>
      <c r="C317" s="67" t="s">
        <v>109</v>
      </c>
      <c r="D317" s="197">
        <v>32406</v>
      </c>
      <c r="E317" s="196" t="s">
        <v>2110</v>
      </c>
      <c r="F317" s="196">
        <v>90002</v>
      </c>
      <c r="G317" s="196" t="s">
        <v>1716</v>
      </c>
      <c r="H317" s="196">
        <v>1</v>
      </c>
      <c r="I317" s="196">
        <v>4200</v>
      </c>
      <c r="J317" s="133" t="s">
        <v>1068</v>
      </c>
      <c r="K317" s="195"/>
    </row>
    <row r="318" spans="2:11">
      <c r="B318" s="195" t="s">
        <v>2116</v>
      </c>
      <c r="C318" s="67" t="s">
        <v>109</v>
      </c>
      <c r="D318" s="197">
        <v>32406</v>
      </c>
      <c r="E318" s="196" t="s">
        <v>2110</v>
      </c>
      <c r="F318" s="198">
        <v>90027</v>
      </c>
      <c r="G318" s="196" t="s">
        <v>2086</v>
      </c>
      <c r="H318" s="198">
        <v>3</v>
      </c>
      <c r="I318" s="196">
        <v>4200</v>
      </c>
      <c r="J318" s="133" t="s">
        <v>1068</v>
      </c>
      <c r="K318" s="195"/>
    </row>
    <row r="319" spans="2:11">
      <c r="B319" s="195" t="s">
        <v>2117</v>
      </c>
      <c r="C319" s="67" t="s">
        <v>109</v>
      </c>
      <c r="D319" s="197">
        <v>32802</v>
      </c>
      <c r="E319" s="196" t="s">
        <v>2118</v>
      </c>
      <c r="F319" s="196">
        <v>63004</v>
      </c>
      <c r="G319" s="196" t="s">
        <v>1705</v>
      </c>
      <c r="H319" s="196">
        <v>2</v>
      </c>
      <c r="I319" s="196">
        <v>20</v>
      </c>
      <c r="J319" s="133" t="s">
        <v>1068</v>
      </c>
      <c r="K319" s="195"/>
    </row>
    <row r="320" spans="2:11">
      <c r="B320" s="195" t="s">
        <v>2119</v>
      </c>
      <c r="C320" s="67" t="s">
        <v>109</v>
      </c>
      <c r="D320" s="197">
        <v>32802</v>
      </c>
      <c r="E320" s="196" t="s">
        <v>2118</v>
      </c>
      <c r="F320" s="196">
        <v>90006</v>
      </c>
      <c r="G320" s="196" t="s">
        <v>2056</v>
      </c>
      <c r="H320" s="196">
        <v>1</v>
      </c>
      <c r="I320" s="196">
        <v>20</v>
      </c>
      <c r="J320" s="133" t="s">
        <v>1068</v>
      </c>
      <c r="K320" s="195"/>
    </row>
    <row r="321" spans="2:11">
      <c r="B321" s="195" t="s">
        <v>2120</v>
      </c>
      <c r="C321" s="67" t="s">
        <v>109</v>
      </c>
      <c r="D321" s="197">
        <v>32802</v>
      </c>
      <c r="E321" s="196" t="s">
        <v>2118</v>
      </c>
      <c r="F321" s="196">
        <v>90047</v>
      </c>
      <c r="G321" s="196" t="s">
        <v>2058</v>
      </c>
      <c r="H321" s="196">
        <v>1</v>
      </c>
      <c r="I321" s="196">
        <v>20</v>
      </c>
      <c r="J321" s="133" t="s">
        <v>1068</v>
      </c>
      <c r="K321" s="195"/>
    </row>
    <row r="322" spans="2:11">
      <c r="B322" s="195" t="s">
        <v>2121</v>
      </c>
      <c r="C322" s="67" t="s">
        <v>109</v>
      </c>
      <c r="D322" s="197">
        <v>32803</v>
      </c>
      <c r="E322" s="196" t="s">
        <v>2122</v>
      </c>
      <c r="F322" s="196">
        <v>63004</v>
      </c>
      <c r="G322" s="196" t="s">
        <v>1705</v>
      </c>
      <c r="H322" s="196">
        <v>10</v>
      </c>
      <c r="I322" s="196">
        <v>40</v>
      </c>
      <c r="J322" s="133" t="s">
        <v>1068</v>
      </c>
      <c r="K322" s="195"/>
    </row>
    <row r="323" spans="2:11">
      <c r="B323" s="195" t="s">
        <v>2123</v>
      </c>
      <c r="C323" s="67" t="s">
        <v>109</v>
      </c>
      <c r="D323" s="197">
        <v>32803</v>
      </c>
      <c r="E323" s="196" t="s">
        <v>2122</v>
      </c>
      <c r="F323" s="196">
        <v>90006</v>
      </c>
      <c r="G323" s="196" t="s">
        <v>2056</v>
      </c>
      <c r="H323" s="196">
        <v>5</v>
      </c>
      <c r="I323" s="196">
        <v>40</v>
      </c>
      <c r="J323" s="133" t="s">
        <v>1068</v>
      </c>
      <c r="K323" s="195"/>
    </row>
    <row r="324" spans="2:11">
      <c r="B324" s="195" t="s">
        <v>2124</v>
      </c>
      <c r="C324" s="67" t="s">
        <v>109</v>
      </c>
      <c r="D324" s="197">
        <v>32803</v>
      </c>
      <c r="E324" s="196" t="s">
        <v>2122</v>
      </c>
      <c r="F324" s="196">
        <v>90047</v>
      </c>
      <c r="G324" s="196" t="s">
        <v>2058</v>
      </c>
      <c r="H324" s="196">
        <v>4</v>
      </c>
      <c r="I324" s="196">
        <v>40</v>
      </c>
      <c r="J324" s="133" t="s">
        <v>1068</v>
      </c>
      <c r="K324" s="195"/>
    </row>
    <row r="325" spans="2:11">
      <c r="B325" s="195" t="s">
        <v>2125</v>
      </c>
      <c r="C325" s="67" t="s">
        <v>109</v>
      </c>
      <c r="D325" s="197">
        <v>32803</v>
      </c>
      <c r="E325" s="196" t="s">
        <v>2122</v>
      </c>
      <c r="F325" s="196">
        <v>32802</v>
      </c>
      <c r="G325" s="196" t="s">
        <v>2118</v>
      </c>
      <c r="H325" s="196">
        <v>1</v>
      </c>
      <c r="I325" s="196">
        <v>40</v>
      </c>
      <c r="J325" s="133" t="s">
        <v>1068</v>
      </c>
      <c r="K325" s="195"/>
    </row>
    <row r="326" spans="2:11">
      <c r="B326" s="195" t="s">
        <v>2126</v>
      </c>
      <c r="C326" s="67" t="s">
        <v>109</v>
      </c>
      <c r="D326" s="197">
        <v>32804</v>
      </c>
      <c r="E326" s="196" t="s">
        <v>2127</v>
      </c>
      <c r="F326" s="196">
        <v>90014</v>
      </c>
      <c r="G326" s="196" t="s">
        <v>1722</v>
      </c>
      <c r="H326" s="196">
        <v>6</v>
      </c>
      <c r="I326" s="196">
        <v>250</v>
      </c>
      <c r="J326" s="133" t="s">
        <v>1068</v>
      </c>
      <c r="K326" s="195"/>
    </row>
    <row r="327" spans="2:11">
      <c r="B327" s="195" t="s">
        <v>2128</v>
      </c>
      <c r="C327" s="67" t="s">
        <v>109</v>
      </c>
      <c r="D327" s="197">
        <v>32804</v>
      </c>
      <c r="E327" s="196" t="s">
        <v>2127</v>
      </c>
      <c r="F327" s="196">
        <v>90025</v>
      </c>
      <c r="G327" s="196" t="s">
        <v>2067</v>
      </c>
      <c r="H327" s="196">
        <v>4</v>
      </c>
      <c r="I327" s="196">
        <v>250</v>
      </c>
      <c r="J327" s="133" t="s">
        <v>1068</v>
      </c>
      <c r="K327" s="195"/>
    </row>
    <row r="328" spans="2:11">
      <c r="B328" s="195" t="s">
        <v>2129</v>
      </c>
      <c r="C328" s="67" t="s">
        <v>109</v>
      </c>
      <c r="D328" s="197">
        <v>32804</v>
      </c>
      <c r="E328" s="196" t="s">
        <v>2127</v>
      </c>
      <c r="F328" s="196">
        <v>90047</v>
      </c>
      <c r="G328" s="196" t="s">
        <v>2058</v>
      </c>
      <c r="H328" s="196">
        <v>2</v>
      </c>
      <c r="I328" s="196">
        <v>250</v>
      </c>
      <c r="J328" s="133" t="s">
        <v>1068</v>
      </c>
      <c r="K328" s="195"/>
    </row>
    <row r="329" spans="2:11">
      <c r="B329" s="195" t="s">
        <v>2130</v>
      </c>
      <c r="C329" s="67" t="s">
        <v>109</v>
      </c>
      <c r="D329" s="197">
        <v>32804</v>
      </c>
      <c r="E329" s="196" t="s">
        <v>2127</v>
      </c>
      <c r="F329" s="196">
        <v>32803</v>
      </c>
      <c r="G329" s="196" t="s">
        <v>2122</v>
      </c>
      <c r="H329" s="196">
        <v>1</v>
      </c>
      <c r="I329" s="196">
        <v>250</v>
      </c>
      <c r="J329" s="133" t="s">
        <v>1068</v>
      </c>
      <c r="K329" s="195"/>
    </row>
    <row r="330" spans="2:11">
      <c r="B330" s="195" t="s">
        <v>2131</v>
      </c>
      <c r="C330" s="67" t="s">
        <v>109</v>
      </c>
      <c r="D330" s="197">
        <v>32804</v>
      </c>
      <c r="E330" s="196" t="s">
        <v>2127</v>
      </c>
      <c r="F330" s="198">
        <v>63004</v>
      </c>
      <c r="G330" s="196" t="s">
        <v>1705</v>
      </c>
      <c r="H330" s="198">
        <v>7</v>
      </c>
      <c r="I330" s="196">
        <v>250</v>
      </c>
      <c r="J330" s="133" t="s">
        <v>1068</v>
      </c>
      <c r="K330" s="195"/>
    </row>
    <row r="331" spans="2:11">
      <c r="B331" s="195" t="s">
        <v>2132</v>
      </c>
      <c r="C331" s="67" t="s">
        <v>109</v>
      </c>
      <c r="D331" s="197">
        <v>32805</v>
      </c>
      <c r="E331" s="196" t="s">
        <v>2133</v>
      </c>
      <c r="F331" s="196">
        <v>90014</v>
      </c>
      <c r="G331" s="196" t="s">
        <v>1722</v>
      </c>
      <c r="H331" s="196">
        <v>7</v>
      </c>
      <c r="I331" s="196">
        <v>1000</v>
      </c>
      <c r="J331" s="133" t="s">
        <v>1068</v>
      </c>
      <c r="K331" s="195"/>
    </row>
    <row r="332" spans="2:11">
      <c r="B332" s="195" t="s">
        <v>2134</v>
      </c>
      <c r="C332" s="67" t="s">
        <v>109</v>
      </c>
      <c r="D332" s="197">
        <v>32805</v>
      </c>
      <c r="E332" s="196" t="s">
        <v>2133</v>
      </c>
      <c r="F332" s="196">
        <v>90025</v>
      </c>
      <c r="G332" s="196" t="s">
        <v>2067</v>
      </c>
      <c r="H332" s="196">
        <v>2</v>
      </c>
      <c r="I332" s="196">
        <v>1000</v>
      </c>
      <c r="J332" s="133" t="s">
        <v>1068</v>
      </c>
      <c r="K332" s="195"/>
    </row>
    <row r="333" spans="2:11">
      <c r="B333" s="195" t="s">
        <v>2135</v>
      </c>
      <c r="C333" s="67" t="s">
        <v>109</v>
      </c>
      <c r="D333" s="197">
        <v>32805</v>
      </c>
      <c r="E333" s="196" t="s">
        <v>2133</v>
      </c>
      <c r="F333" s="196">
        <v>90047</v>
      </c>
      <c r="G333" s="196" t="s">
        <v>2058</v>
      </c>
      <c r="H333" s="196">
        <v>1</v>
      </c>
      <c r="I333" s="196">
        <v>1000</v>
      </c>
      <c r="J333" s="133" t="s">
        <v>1068</v>
      </c>
      <c r="K333" s="195"/>
    </row>
    <row r="334" spans="2:11">
      <c r="B334" s="195" t="s">
        <v>2136</v>
      </c>
      <c r="C334" s="67" t="s">
        <v>109</v>
      </c>
      <c r="D334" s="197">
        <v>32805</v>
      </c>
      <c r="E334" s="196" t="s">
        <v>2133</v>
      </c>
      <c r="F334" s="196">
        <v>90010</v>
      </c>
      <c r="G334" s="196" t="s">
        <v>1724</v>
      </c>
      <c r="H334" s="196">
        <v>1</v>
      </c>
      <c r="I334" s="196">
        <v>1000</v>
      </c>
      <c r="J334" s="133" t="s">
        <v>1068</v>
      </c>
      <c r="K334" s="195"/>
    </row>
    <row r="335" spans="2:11">
      <c r="B335" s="195" t="s">
        <v>2137</v>
      </c>
      <c r="C335" s="67" t="s">
        <v>109</v>
      </c>
      <c r="D335" s="197">
        <v>32805</v>
      </c>
      <c r="E335" s="196" t="s">
        <v>2133</v>
      </c>
      <c r="F335" s="196">
        <v>90002</v>
      </c>
      <c r="G335" s="196" t="s">
        <v>1716</v>
      </c>
      <c r="H335" s="196">
        <v>1</v>
      </c>
      <c r="I335" s="196">
        <v>1000</v>
      </c>
      <c r="J335" s="133" t="s">
        <v>1068</v>
      </c>
      <c r="K335" s="195"/>
    </row>
    <row r="336" spans="2:11">
      <c r="B336" s="195" t="s">
        <v>2138</v>
      </c>
      <c r="C336" s="67" t="s">
        <v>109</v>
      </c>
      <c r="D336" s="197">
        <v>32805</v>
      </c>
      <c r="E336" s="196" t="s">
        <v>2133</v>
      </c>
      <c r="F336" s="196">
        <v>32804</v>
      </c>
      <c r="G336" s="196" t="s">
        <v>2127</v>
      </c>
      <c r="H336" s="196">
        <v>1</v>
      </c>
      <c r="I336" s="196">
        <v>1000</v>
      </c>
      <c r="J336" s="133" t="s">
        <v>1068</v>
      </c>
      <c r="K336" s="195"/>
    </row>
    <row r="337" spans="2:11">
      <c r="B337" s="195" t="s">
        <v>2139</v>
      </c>
      <c r="C337" s="67" t="s">
        <v>109</v>
      </c>
      <c r="D337" s="197">
        <v>32806</v>
      </c>
      <c r="E337" s="196" t="s">
        <v>2140</v>
      </c>
      <c r="F337" s="196">
        <v>90014</v>
      </c>
      <c r="G337" s="196" t="s">
        <v>1722</v>
      </c>
      <c r="H337" s="196">
        <v>5</v>
      </c>
      <c r="I337" s="196">
        <v>2660</v>
      </c>
      <c r="J337" s="133" t="s">
        <v>1068</v>
      </c>
      <c r="K337" s="195"/>
    </row>
    <row r="338" spans="2:11">
      <c r="B338" s="195" t="s">
        <v>2141</v>
      </c>
      <c r="C338" s="67" t="s">
        <v>109</v>
      </c>
      <c r="D338" s="197">
        <v>32806</v>
      </c>
      <c r="E338" s="196" t="s">
        <v>2140</v>
      </c>
      <c r="F338" s="196">
        <v>90025</v>
      </c>
      <c r="G338" s="196" t="s">
        <v>2067</v>
      </c>
      <c r="H338" s="196">
        <v>3</v>
      </c>
      <c r="I338" s="196">
        <v>2660</v>
      </c>
      <c r="J338" s="133" t="s">
        <v>1068</v>
      </c>
      <c r="K338" s="195"/>
    </row>
    <row r="339" spans="2:11">
      <c r="B339" s="195" t="s">
        <v>2142</v>
      </c>
      <c r="C339" s="67" t="s">
        <v>109</v>
      </c>
      <c r="D339" s="197">
        <v>32806</v>
      </c>
      <c r="E339" s="196" t="s">
        <v>2140</v>
      </c>
      <c r="F339" s="196">
        <v>90047</v>
      </c>
      <c r="G339" s="196" t="s">
        <v>2058</v>
      </c>
      <c r="H339" s="196">
        <v>1</v>
      </c>
      <c r="I339" s="196">
        <v>2660</v>
      </c>
      <c r="J339" s="133" t="s">
        <v>1068</v>
      </c>
      <c r="K339" s="195"/>
    </row>
    <row r="340" spans="2:11">
      <c r="B340" s="195" t="s">
        <v>2143</v>
      </c>
      <c r="C340" s="67" t="s">
        <v>109</v>
      </c>
      <c r="D340" s="197">
        <v>32806</v>
      </c>
      <c r="E340" s="196" t="s">
        <v>2140</v>
      </c>
      <c r="F340" s="196">
        <v>90010</v>
      </c>
      <c r="G340" s="196" t="s">
        <v>1724</v>
      </c>
      <c r="H340" s="196">
        <v>1</v>
      </c>
      <c r="I340" s="196">
        <v>2660</v>
      </c>
      <c r="J340" s="133" t="s">
        <v>1068</v>
      </c>
      <c r="K340" s="195"/>
    </row>
    <row r="341" spans="2:11">
      <c r="B341" s="195" t="s">
        <v>2144</v>
      </c>
      <c r="C341" s="67" t="s">
        <v>109</v>
      </c>
      <c r="D341" s="197">
        <v>32806</v>
      </c>
      <c r="E341" s="196" t="s">
        <v>2140</v>
      </c>
      <c r="F341" s="196">
        <v>32805</v>
      </c>
      <c r="G341" s="196" t="s">
        <v>2133</v>
      </c>
      <c r="H341" s="196">
        <v>1</v>
      </c>
      <c r="I341" s="196">
        <v>2660</v>
      </c>
      <c r="J341" s="133" t="s">
        <v>1068</v>
      </c>
      <c r="K341" s="195"/>
    </row>
    <row r="342" spans="2:11">
      <c r="B342" s="195" t="s">
        <v>2145</v>
      </c>
      <c r="C342" s="67" t="s">
        <v>109</v>
      </c>
      <c r="D342" s="197">
        <v>32806</v>
      </c>
      <c r="E342" s="196" t="s">
        <v>2140</v>
      </c>
      <c r="F342" s="196">
        <v>90002</v>
      </c>
      <c r="G342" s="196" t="s">
        <v>1716</v>
      </c>
      <c r="H342" s="196">
        <v>1</v>
      </c>
      <c r="I342" s="196">
        <v>2660</v>
      </c>
      <c r="J342" s="133" t="s">
        <v>1068</v>
      </c>
      <c r="K342" s="195"/>
    </row>
    <row r="343" spans="2:11">
      <c r="B343" s="195" t="s">
        <v>2146</v>
      </c>
      <c r="C343" s="67" t="s">
        <v>109</v>
      </c>
      <c r="D343" s="197">
        <v>32806</v>
      </c>
      <c r="E343" s="196" t="s">
        <v>2140</v>
      </c>
      <c r="F343" s="198">
        <v>90027</v>
      </c>
      <c r="G343" s="196" t="s">
        <v>2086</v>
      </c>
      <c r="H343" s="198">
        <v>2</v>
      </c>
      <c r="I343" s="196">
        <v>2660</v>
      </c>
      <c r="J343" s="133" t="s">
        <v>1068</v>
      </c>
      <c r="K343" s="195"/>
    </row>
    <row r="344" spans="2:11">
      <c r="B344" s="195" t="s">
        <v>2147</v>
      </c>
      <c r="C344" s="67" t="s">
        <v>109</v>
      </c>
      <c r="D344" s="197">
        <v>33202</v>
      </c>
      <c r="E344" s="196" t="s">
        <v>2148</v>
      </c>
      <c r="F344" s="196">
        <v>63004</v>
      </c>
      <c r="G344" s="196" t="s">
        <v>1705</v>
      </c>
      <c r="H344" s="196">
        <v>2</v>
      </c>
      <c r="I344" s="196">
        <v>20</v>
      </c>
      <c r="J344" s="133" t="s">
        <v>1068</v>
      </c>
      <c r="K344" s="195"/>
    </row>
    <row r="345" spans="2:11">
      <c r="B345" s="195" t="s">
        <v>2149</v>
      </c>
      <c r="C345" s="67" t="s">
        <v>109</v>
      </c>
      <c r="D345" s="197">
        <v>33202</v>
      </c>
      <c r="E345" s="196" t="s">
        <v>2148</v>
      </c>
      <c r="F345" s="196">
        <v>90006</v>
      </c>
      <c r="G345" s="196" t="s">
        <v>2056</v>
      </c>
      <c r="H345" s="196">
        <v>1</v>
      </c>
      <c r="I345" s="196">
        <v>20</v>
      </c>
      <c r="J345" s="133" t="s">
        <v>1068</v>
      </c>
      <c r="K345" s="195"/>
    </row>
    <row r="346" spans="2:11">
      <c r="B346" s="195" t="s">
        <v>2150</v>
      </c>
      <c r="C346" s="67" t="s">
        <v>109</v>
      </c>
      <c r="D346" s="197">
        <v>33202</v>
      </c>
      <c r="E346" s="196" t="s">
        <v>2148</v>
      </c>
      <c r="F346" s="196">
        <v>90047</v>
      </c>
      <c r="G346" s="196" t="s">
        <v>2058</v>
      </c>
      <c r="H346" s="196">
        <v>1</v>
      </c>
      <c r="I346" s="196">
        <v>20</v>
      </c>
      <c r="J346" s="133" t="s">
        <v>1068</v>
      </c>
      <c r="K346" s="195"/>
    </row>
    <row r="347" spans="2:11">
      <c r="B347" s="195" t="s">
        <v>2151</v>
      </c>
      <c r="C347" s="67" t="s">
        <v>109</v>
      </c>
      <c r="D347" s="197">
        <v>33203</v>
      </c>
      <c r="E347" s="196" t="s">
        <v>2152</v>
      </c>
      <c r="F347" s="196">
        <v>63004</v>
      </c>
      <c r="G347" s="196" t="s">
        <v>1705</v>
      </c>
      <c r="H347" s="196">
        <v>10</v>
      </c>
      <c r="I347" s="196">
        <v>40</v>
      </c>
      <c r="J347" s="133" t="s">
        <v>1068</v>
      </c>
      <c r="K347" s="195"/>
    </row>
    <row r="348" spans="2:11">
      <c r="B348" s="195" t="s">
        <v>2153</v>
      </c>
      <c r="C348" s="67" t="s">
        <v>109</v>
      </c>
      <c r="D348" s="197">
        <v>33203</v>
      </c>
      <c r="E348" s="196" t="s">
        <v>2152</v>
      </c>
      <c r="F348" s="196">
        <v>90006</v>
      </c>
      <c r="G348" s="196" t="s">
        <v>2056</v>
      </c>
      <c r="H348" s="196">
        <v>5</v>
      </c>
      <c r="I348" s="196">
        <v>40</v>
      </c>
      <c r="J348" s="133" t="s">
        <v>1068</v>
      </c>
      <c r="K348" s="195"/>
    </row>
    <row r="349" spans="2:11">
      <c r="B349" s="195" t="s">
        <v>2154</v>
      </c>
      <c r="C349" s="67" t="s">
        <v>109</v>
      </c>
      <c r="D349" s="197">
        <v>33203</v>
      </c>
      <c r="E349" s="196" t="s">
        <v>2152</v>
      </c>
      <c r="F349" s="196">
        <v>90047</v>
      </c>
      <c r="G349" s="196" t="s">
        <v>2058</v>
      </c>
      <c r="H349" s="196">
        <v>4</v>
      </c>
      <c r="I349" s="196">
        <v>40</v>
      </c>
      <c r="J349" s="133" t="s">
        <v>1068</v>
      </c>
      <c r="K349" s="195"/>
    </row>
    <row r="350" spans="2:11">
      <c r="B350" s="195" t="s">
        <v>2155</v>
      </c>
      <c r="C350" s="67" t="s">
        <v>109</v>
      </c>
      <c r="D350" s="197">
        <v>33203</v>
      </c>
      <c r="E350" s="196" t="s">
        <v>2152</v>
      </c>
      <c r="F350" s="196">
        <v>33202</v>
      </c>
      <c r="G350" s="196" t="s">
        <v>2148</v>
      </c>
      <c r="H350" s="196">
        <v>1</v>
      </c>
      <c r="I350" s="196">
        <v>40</v>
      </c>
      <c r="J350" s="133" t="s">
        <v>1068</v>
      </c>
      <c r="K350" s="195"/>
    </row>
    <row r="351" spans="2:11">
      <c r="B351" s="195" t="s">
        <v>2156</v>
      </c>
      <c r="C351" s="67" t="s">
        <v>109</v>
      </c>
      <c r="D351" s="197">
        <v>33204</v>
      </c>
      <c r="E351" s="196" t="s">
        <v>2157</v>
      </c>
      <c r="F351" s="196">
        <v>90014</v>
      </c>
      <c r="G351" s="196" t="s">
        <v>1722</v>
      </c>
      <c r="H351" s="196">
        <v>5</v>
      </c>
      <c r="I351" s="196">
        <v>240</v>
      </c>
      <c r="J351" s="133" t="s">
        <v>1068</v>
      </c>
      <c r="K351" s="195"/>
    </row>
    <row r="352" spans="2:11">
      <c r="B352" s="195" t="s">
        <v>2158</v>
      </c>
      <c r="C352" s="67" t="s">
        <v>109</v>
      </c>
      <c r="D352" s="197">
        <v>33204</v>
      </c>
      <c r="E352" s="196" t="s">
        <v>2157</v>
      </c>
      <c r="F352" s="196">
        <v>90025</v>
      </c>
      <c r="G352" s="196" t="s">
        <v>2067</v>
      </c>
      <c r="H352" s="196">
        <v>4</v>
      </c>
      <c r="I352" s="196">
        <v>240</v>
      </c>
      <c r="J352" s="133" t="s">
        <v>1068</v>
      </c>
      <c r="K352" s="195"/>
    </row>
    <row r="353" spans="2:11">
      <c r="B353" s="195" t="s">
        <v>2159</v>
      </c>
      <c r="C353" s="67" t="s">
        <v>109</v>
      </c>
      <c r="D353" s="197">
        <v>33204</v>
      </c>
      <c r="E353" s="196" t="s">
        <v>2157</v>
      </c>
      <c r="F353" s="196">
        <v>90047</v>
      </c>
      <c r="G353" s="196" t="s">
        <v>2058</v>
      </c>
      <c r="H353" s="196">
        <v>2</v>
      </c>
      <c r="I353" s="196">
        <v>240</v>
      </c>
      <c r="J353" s="133" t="s">
        <v>1068</v>
      </c>
      <c r="K353" s="195"/>
    </row>
    <row r="354" spans="2:11">
      <c r="B354" s="195" t="s">
        <v>2160</v>
      </c>
      <c r="C354" s="67" t="s">
        <v>109</v>
      </c>
      <c r="D354" s="197">
        <v>33204</v>
      </c>
      <c r="E354" s="196" t="s">
        <v>2157</v>
      </c>
      <c r="F354" s="196">
        <v>33203</v>
      </c>
      <c r="G354" s="196" t="s">
        <v>2152</v>
      </c>
      <c r="H354" s="196">
        <v>1</v>
      </c>
      <c r="I354" s="196">
        <v>240</v>
      </c>
      <c r="J354" s="133" t="s">
        <v>1068</v>
      </c>
      <c r="K354" s="195"/>
    </row>
    <row r="355" spans="2:11">
      <c r="B355" s="195" t="s">
        <v>2161</v>
      </c>
      <c r="C355" s="67" t="s">
        <v>109</v>
      </c>
      <c r="D355" s="197">
        <v>33204</v>
      </c>
      <c r="E355" s="196" t="s">
        <v>2157</v>
      </c>
      <c r="F355" s="198">
        <v>63004</v>
      </c>
      <c r="G355" s="196" t="s">
        <v>1705</v>
      </c>
      <c r="H355" s="198">
        <v>7</v>
      </c>
      <c r="I355" s="196">
        <v>240</v>
      </c>
      <c r="J355" s="133" t="s">
        <v>1068</v>
      </c>
      <c r="K355" s="195"/>
    </row>
    <row r="356" spans="2:11">
      <c r="B356" s="195" t="s">
        <v>2162</v>
      </c>
      <c r="C356" s="67" t="s">
        <v>109</v>
      </c>
      <c r="D356" s="197">
        <v>33205</v>
      </c>
      <c r="E356" s="196" t="s">
        <v>2163</v>
      </c>
      <c r="F356" s="196">
        <v>90014</v>
      </c>
      <c r="G356" s="196" t="s">
        <v>1722</v>
      </c>
      <c r="H356" s="196">
        <v>5</v>
      </c>
      <c r="I356" s="196">
        <v>980</v>
      </c>
      <c r="J356" s="133" t="s">
        <v>1068</v>
      </c>
      <c r="K356" s="195"/>
    </row>
    <row r="357" spans="2:11">
      <c r="B357" s="195" t="s">
        <v>2164</v>
      </c>
      <c r="C357" s="67" t="s">
        <v>109</v>
      </c>
      <c r="D357" s="197">
        <v>33205</v>
      </c>
      <c r="E357" s="196" t="s">
        <v>2163</v>
      </c>
      <c r="F357" s="196">
        <v>90025</v>
      </c>
      <c r="G357" s="196" t="s">
        <v>2067</v>
      </c>
      <c r="H357" s="196">
        <v>2</v>
      </c>
      <c r="I357" s="196">
        <v>980</v>
      </c>
      <c r="J357" s="133" t="s">
        <v>1068</v>
      </c>
      <c r="K357" s="195"/>
    </row>
    <row r="358" spans="2:11">
      <c r="B358" s="195" t="s">
        <v>2165</v>
      </c>
      <c r="C358" s="67" t="s">
        <v>109</v>
      </c>
      <c r="D358" s="197">
        <v>33205</v>
      </c>
      <c r="E358" s="196" t="s">
        <v>2163</v>
      </c>
      <c r="F358" s="196">
        <v>90047</v>
      </c>
      <c r="G358" s="196" t="s">
        <v>2058</v>
      </c>
      <c r="H358" s="196">
        <v>1</v>
      </c>
      <c r="I358" s="196">
        <v>980</v>
      </c>
      <c r="J358" s="133" t="s">
        <v>1068</v>
      </c>
      <c r="K358" s="195"/>
    </row>
    <row r="359" spans="2:11">
      <c r="B359" s="195" t="s">
        <v>2166</v>
      </c>
      <c r="C359" s="67" t="s">
        <v>109</v>
      </c>
      <c r="D359" s="197">
        <v>33205</v>
      </c>
      <c r="E359" s="196" t="s">
        <v>2163</v>
      </c>
      <c r="F359" s="196">
        <v>90010</v>
      </c>
      <c r="G359" s="196" t="s">
        <v>1724</v>
      </c>
      <c r="H359" s="196">
        <v>1</v>
      </c>
      <c r="I359" s="196">
        <v>980</v>
      </c>
      <c r="J359" s="133" t="s">
        <v>1068</v>
      </c>
      <c r="K359" s="195"/>
    </row>
    <row r="360" spans="2:11">
      <c r="B360" s="195" t="s">
        <v>2167</v>
      </c>
      <c r="C360" s="67" t="s">
        <v>109</v>
      </c>
      <c r="D360" s="197">
        <v>33205</v>
      </c>
      <c r="E360" s="196" t="s">
        <v>2163</v>
      </c>
      <c r="F360" s="196">
        <v>90002</v>
      </c>
      <c r="G360" s="196" t="s">
        <v>1716</v>
      </c>
      <c r="H360" s="196">
        <v>1</v>
      </c>
      <c r="I360" s="196">
        <v>980</v>
      </c>
      <c r="J360" s="133" t="s">
        <v>1068</v>
      </c>
      <c r="K360" s="195"/>
    </row>
    <row r="361" spans="2:11">
      <c r="B361" s="195" t="s">
        <v>2168</v>
      </c>
      <c r="C361" s="67" t="s">
        <v>109</v>
      </c>
      <c r="D361" s="197">
        <v>33205</v>
      </c>
      <c r="E361" s="196" t="s">
        <v>2163</v>
      </c>
      <c r="F361" s="196">
        <v>33204</v>
      </c>
      <c r="G361" s="196" t="s">
        <v>2157</v>
      </c>
      <c r="H361" s="196">
        <v>1</v>
      </c>
      <c r="I361" s="196">
        <v>980</v>
      </c>
      <c r="J361" s="133" t="s">
        <v>1068</v>
      </c>
      <c r="K361" s="195"/>
    </row>
    <row r="362" spans="2:11">
      <c r="B362" s="195" t="s">
        <v>2169</v>
      </c>
      <c r="C362" s="67" t="s">
        <v>109</v>
      </c>
      <c r="D362" s="197">
        <v>33206</v>
      </c>
      <c r="E362" s="196" t="s">
        <v>2170</v>
      </c>
      <c r="F362" s="196">
        <v>90014</v>
      </c>
      <c r="G362" s="196" t="s">
        <v>1722</v>
      </c>
      <c r="H362" s="196">
        <v>5</v>
      </c>
      <c r="I362" s="196">
        <v>2600</v>
      </c>
      <c r="J362" s="133" t="s">
        <v>1068</v>
      </c>
      <c r="K362" s="195"/>
    </row>
    <row r="363" spans="2:11">
      <c r="B363" s="195" t="s">
        <v>2171</v>
      </c>
      <c r="C363" s="67" t="s">
        <v>109</v>
      </c>
      <c r="D363" s="197">
        <v>33206</v>
      </c>
      <c r="E363" s="196" t="s">
        <v>2170</v>
      </c>
      <c r="F363" s="196">
        <v>90025</v>
      </c>
      <c r="G363" s="196" t="s">
        <v>2067</v>
      </c>
      <c r="H363" s="196">
        <v>3</v>
      </c>
      <c r="I363" s="196">
        <v>2600</v>
      </c>
      <c r="J363" s="133" t="s">
        <v>1068</v>
      </c>
      <c r="K363" s="195"/>
    </row>
    <row r="364" spans="2:11">
      <c r="B364" s="195" t="s">
        <v>2172</v>
      </c>
      <c r="C364" s="67" t="s">
        <v>109</v>
      </c>
      <c r="D364" s="197">
        <v>33206</v>
      </c>
      <c r="E364" s="196" t="s">
        <v>2170</v>
      </c>
      <c r="F364" s="196">
        <v>90047</v>
      </c>
      <c r="G364" s="196" t="s">
        <v>2058</v>
      </c>
      <c r="H364" s="196">
        <v>1</v>
      </c>
      <c r="I364" s="196">
        <v>2600</v>
      </c>
      <c r="J364" s="133" t="s">
        <v>1068</v>
      </c>
      <c r="K364" s="195"/>
    </row>
    <row r="365" spans="2:11">
      <c r="B365" s="195" t="s">
        <v>2173</v>
      </c>
      <c r="C365" s="67" t="s">
        <v>109</v>
      </c>
      <c r="D365" s="197">
        <v>33206</v>
      </c>
      <c r="E365" s="196" t="s">
        <v>2170</v>
      </c>
      <c r="F365" s="196">
        <v>90010</v>
      </c>
      <c r="G365" s="196" t="s">
        <v>1724</v>
      </c>
      <c r="H365" s="196">
        <v>1</v>
      </c>
      <c r="I365" s="196">
        <v>2600</v>
      </c>
      <c r="J365" s="133" t="s">
        <v>1068</v>
      </c>
      <c r="K365" s="195"/>
    </row>
    <row r="366" spans="2:11">
      <c r="B366" s="195" t="s">
        <v>2174</v>
      </c>
      <c r="C366" s="67" t="s">
        <v>109</v>
      </c>
      <c r="D366" s="197">
        <v>33206</v>
      </c>
      <c r="E366" s="196" t="s">
        <v>2170</v>
      </c>
      <c r="F366" s="196">
        <v>33205</v>
      </c>
      <c r="G366" s="196" t="s">
        <v>2163</v>
      </c>
      <c r="H366" s="196">
        <v>1</v>
      </c>
      <c r="I366" s="196">
        <v>2600</v>
      </c>
      <c r="J366" s="133" t="s">
        <v>1068</v>
      </c>
      <c r="K366" s="195"/>
    </row>
    <row r="367" spans="2:11">
      <c r="B367" s="195" t="s">
        <v>2175</v>
      </c>
      <c r="C367" s="67" t="s">
        <v>109</v>
      </c>
      <c r="D367" s="197">
        <v>33206</v>
      </c>
      <c r="E367" s="196" t="s">
        <v>2170</v>
      </c>
      <c r="F367" s="196">
        <v>90002</v>
      </c>
      <c r="G367" s="196" t="s">
        <v>1716</v>
      </c>
      <c r="H367" s="196">
        <v>1</v>
      </c>
      <c r="I367" s="196">
        <v>2600</v>
      </c>
      <c r="J367" s="133" t="s">
        <v>1068</v>
      </c>
      <c r="K367" s="195"/>
    </row>
    <row r="368" spans="2:11">
      <c r="B368" s="195" t="s">
        <v>2176</v>
      </c>
      <c r="C368" s="67" t="s">
        <v>109</v>
      </c>
      <c r="D368" s="197">
        <v>33206</v>
      </c>
      <c r="E368" s="196" t="s">
        <v>2170</v>
      </c>
      <c r="F368" s="198">
        <v>90027</v>
      </c>
      <c r="G368" s="196" t="s">
        <v>2086</v>
      </c>
      <c r="H368" s="198">
        <v>2</v>
      </c>
      <c r="I368" s="196">
        <v>2600</v>
      </c>
      <c r="J368" s="133" t="s">
        <v>1068</v>
      </c>
      <c r="K368" s="195"/>
    </row>
    <row r="369" spans="2:11">
      <c r="B369" s="195" t="s">
        <v>2177</v>
      </c>
      <c r="C369" s="67" t="s">
        <v>109</v>
      </c>
      <c r="D369" s="197">
        <v>36002</v>
      </c>
      <c r="E369" s="196" t="s">
        <v>2178</v>
      </c>
      <c r="F369" s="196">
        <v>63004</v>
      </c>
      <c r="G369" s="196" t="s">
        <v>1705</v>
      </c>
      <c r="H369" s="196">
        <v>5</v>
      </c>
      <c r="I369" s="196">
        <v>30</v>
      </c>
      <c r="J369" s="133" t="s">
        <v>1068</v>
      </c>
      <c r="K369" s="195"/>
    </row>
    <row r="370" spans="2:11">
      <c r="B370" s="195" t="s">
        <v>2179</v>
      </c>
      <c r="C370" s="67" t="s">
        <v>109</v>
      </c>
      <c r="D370" s="197">
        <v>36002</v>
      </c>
      <c r="E370" s="196" t="s">
        <v>2178</v>
      </c>
      <c r="F370" s="196">
        <v>90006</v>
      </c>
      <c r="G370" s="196" t="s">
        <v>2056</v>
      </c>
      <c r="H370" s="196">
        <v>2</v>
      </c>
      <c r="I370" s="196">
        <v>30</v>
      </c>
      <c r="J370" s="133" t="s">
        <v>1068</v>
      </c>
      <c r="K370" s="195"/>
    </row>
    <row r="371" spans="2:11">
      <c r="B371" s="195" t="s">
        <v>2180</v>
      </c>
      <c r="C371" s="67" t="s">
        <v>109</v>
      </c>
      <c r="D371" s="197">
        <v>36002</v>
      </c>
      <c r="E371" s="196" t="s">
        <v>2178</v>
      </c>
      <c r="F371" s="196">
        <v>90047</v>
      </c>
      <c r="G371" s="196" t="s">
        <v>2058</v>
      </c>
      <c r="H371" s="196">
        <v>1</v>
      </c>
      <c r="I371" s="196">
        <v>30</v>
      </c>
      <c r="J371" s="133" t="s">
        <v>1068</v>
      </c>
      <c r="K371" s="195"/>
    </row>
    <row r="372" spans="2:11">
      <c r="B372" s="195" t="s">
        <v>2181</v>
      </c>
      <c r="C372" s="67" t="s">
        <v>109</v>
      </c>
      <c r="D372" s="197">
        <v>36003</v>
      </c>
      <c r="E372" s="196" t="s">
        <v>2182</v>
      </c>
      <c r="F372" s="196">
        <v>63004</v>
      </c>
      <c r="G372" s="196" t="s">
        <v>1705</v>
      </c>
      <c r="H372" s="196">
        <v>12</v>
      </c>
      <c r="I372" s="196">
        <v>70</v>
      </c>
      <c r="J372" s="133" t="s">
        <v>1068</v>
      </c>
      <c r="K372" s="195"/>
    </row>
    <row r="373" spans="2:11">
      <c r="B373" s="195" t="s">
        <v>2183</v>
      </c>
      <c r="C373" s="67" t="s">
        <v>109</v>
      </c>
      <c r="D373" s="197">
        <v>36003</v>
      </c>
      <c r="E373" s="196" t="s">
        <v>2182</v>
      </c>
      <c r="F373" s="196">
        <v>90006</v>
      </c>
      <c r="G373" s="196" t="s">
        <v>2056</v>
      </c>
      <c r="H373" s="196">
        <v>8</v>
      </c>
      <c r="I373" s="196">
        <v>70</v>
      </c>
      <c r="J373" s="133" t="s">
        <v>1068</v>
      </c>
      <c r="K373" s="195"/>
    </row>
    <row r="374" spans="2:11">
      <c r="B374" s="195" t="s">
        <v>2184</v>
      </c>
      <c r="C374" s="67" t="s">
        <v>109</v>
      </c>
      <c r="D374" s="197">
        <v>36003</v>
      </c>
      <c r="E374" s="196" t="s">
        <v>2182</v>
      </c>
      <c r="F374" s="196">
        <v>90047</v>
      </c>
      <c r="G374" s="196" t="s">
        <v>2058</v>
      </c>
      <c r="H374" s="196">
        <v>7</v>
      </c>
      <c r="I374" s="196">
        <v>70</v>
      </c>
      <c r="J374" s="133" t="s">
        <v>1068</v>
      </c>
      <c r="K374" s="195"/>
    </row>
    <row r="375" spans="2:11">
      <c r="B375" s="195" t="s">
        <v>2185</v>
      </c>
      <c r="C375" s="67" t="s">
        <v>109</v>
      </c>
      <c r="D375" s="197">
        <v>36003</v>
      </c>
      <c r="E375" s="196" t="s">
        <v>2182</v>
      </c>
      <c r="F375" s="196">
        <v>36002</v>
      </c>
      <c r="G375" s="196" t="s">
        <v>2178</v>
      </c>
      <c r="H375" s="196">
        <v>1</v>
      </c>
      <c r="I375" s="196">
        <v>70</v>
      </c>
      <c r="J375" s="133" t="s">
        <v>1068</v>
      </c>
      <c r="K375" s="195"/>
    </row>
    <row r="376" spans="2:11">
      <c r="B376" s="195" t="s">
        <v>2186</v>
      </c>
      <c r="C376" s="67" t="s">
        <v>109</v>
      </c>
      <c r="D376" s="197">
        <v>36003</v>
      </c>
      <c r="E376" s="196" t="s">
        <v>2182</v>
      </c>
      <c r="F376" s="196">
        <v>90013</v>
      </c>
      <c r="G376" s="196" t="s">
        <v>2187</v>
      </c>
      <c r="H376" s="197">
        <v>1</v>
      </c>
      <c r="I376" s="196">
        <v>70</v>
      </c>
      <c r="J376" s="133" t="s">
        <v>1068</v>
      </c>
      <c r="K376" s="195"/>
    </row>
    <row r="377" spans="2:11">
      <c r="B377" s="195" t="s">
        <v>2188</v>
      </c>
      <c r="C377" s="67" t="s">
        <v>109</v>
      </c>
      <c r="D377" s="197">
        <v>36004</v>
      </c>
      <c r="E377" s="196" t="s">
        <v>2189</v>
      </c>
      <c r="F377" s="196">
        <v>90014</v>
      </c>
      <c r="G377" s="196" t="s">
        <v>1722</v>
      </c>
      <c r="H377" s="196">
        <v>8</v>
      </c>
      <c r="I377" s="196">
        <v>410</v>
      </c>
      <c r="J377" s="133" t="s">
        <v>1068</v>
      </c>
      <c r="K377" s="195"/>
    </row>
    <row r="378" spans="2:11">
      <c r="B378" s="195" t="s">
        <v>2190</v>
      </c>
      <c r="C378" s="67" t="s">
        <v>109</v>
      </c>
      <c r="D378" s="197">
        <v>36004</v>
      </c>
      <c r="E378" s="196" t="s">
        <v>2189</v>
      </c>
      <c r="F378" s="196">
        <v>90025</v>
      </c>
      <c r="G378" s="196" t="s">
        <v>2067</v>
      </c>
      <c r="H378" s="196">
        <v>6</v>
      </c>
      <c r="I378" s="196">
        <v>410</v>
      </c>
      <c r="J378" s="133" t="s">
        <v>1068</v>
      </c>
      <c r="K378" s="195"/>
    </row>
    <row r="379" spans="2:11">
      <c r="B379" s="195" t="s">
        <v>2191</v>
      </c>
      <c r="C379" s="67" t="s">
        <v>109</v>
      </c>
      <c r="D379" s="197">
        <v>36004</v>
      </c>
      <c r="E379" s="196" t="s">
        <v>2189</v>
      </c>
      <c r="F379" s="196">
        <v>90047</v>
      </c>
      <c r="G379" s="196" t="s">
        <v>2058</v>
      </c>
      <c r="H379" s="196">
        <v>3</v>
      </c>
      <c r="I379" s="196">
        <v>410</v>
      </c>
      <c r="J379" s="133" t="s">
        <v>1068</v>
      </c>
      <c r="K379" s="195"/>
    </row>
    <row r="380" spans="2:11">
      <c r="B380" s="195" t="s">
        <v>2192</v>
      </c>
      <c r="C380" s="67" t="s">
        <v>109</v>
      </c>
      <c r="D380" s="197">
        <v>36004</v>
      </c>
      <c r="E380" s="196" t="s">
        <v>2189</v>
      </c>
      <c r="F380" s="196">
        <v>36003</v>
      </c>
      <c r="G380" s="196" t="s">
        <v>2182</v>
      </c>
      <c r="H380" s="196">
        <v>1</v>
      </c>
      <c r="I380" s="196">
        <v>410</v>
      </c>
      <c r="J380" s="133" t="s">
        <v>1068</v>
      </c>
      <c r="K380" s="195"/>
    </row>
    <row r="381" spans="2:11">
      <c r="B381" s="195" t="s">
        <v>2193</v>
      </c>
      <c r="C381" s="67" t="s">
        <v>109</v>
      </c>
      <c r="D381" s="197">
        <v>36004</v>
      </c>
      <c r="E381" s="196" t="s">
        <v>2189</v>
      </c>
      <c r="F381" s="198">
        <v>90013</v>
      </c>
      <c r="G381" s="196" t="s">
        <v>2187</v>
      </c>
      <c r="H381" s="198">
        <v>2</v>
      </c>
      <c r="I381" s="196">
        <v>410</v>
      </c>
      <c r="J381" s="133" t="s">
        <v>1068</v>
      </c>
      <c r="K381" s="195"/>
    </row>
    <row r="382" spans="2:11">
      <c r="B382" s="195" t="s">
        <v>2194</v>
      </c>
      <c r="C382" s="67" t="s">
        <v>109</v>
      </c>
      <c r="D382" s="197">
        <v>36005</v>
      </c>
      <c r="E382" s="196" t="s">
        <v>2195</v>
      </c>
      <c r="F382" s="196">
        <v>90014</v>
      </c>
      <c r="G382" s="196" t="s">
        <v>1722</v>
      </c>
      <c r="H382" s="196">
        <v>6</v>
      </c>
      <c r="I382" s="196">
        <v>1620</v>
      </c>
      <c r="J382" s="133" t="s">
        <v>1068</v>
      </c>
      <c r="K382" s="195"/>
    </row>
    <row r="383" spans="2:11">
      <c r="B383" s="195" t="s">
        <v>2196</v>
      </c>
      <c r="C383" s="67" t="s">
        <v>109</v>
      </c>
      <c r="D383" s="197">
        <v>36005</v>
      </c>
      <c r="E383" s="196" t="s">
        <v>2195</v>
      </c>
      <c r="F383" s="196">
        <v>90025</v>
      </c>
      <c r="G383" s="196" t="s">
        <v>2067</v>
      </c>
      <c r="H383" s="196">
        <v>3</v>
      </c>
      <c r="I383" s="196">
        <v>1620</v>
      </c>
      <c r="J383" s="133" t="s">
        <v>1068</v>
      </c>
      <c r="K383" s="195"/>
    </row>
    <row r="384" spans="2:11">
      <c r="B384" s="195" t="s">
        <v>2197</v>
      </c>
      <c r="C384" s="67" t="s">
        <v>109</v>
      </c>
      <c r="D384" s="197">
        <v>36005</v>
      </c>
      <c r="E384" s="196" t="s">
        <v>2195</v>
      </c>
      <c r="F384" s="196">
        <v>90047</v>
      </c>
      <c r="G384" s="196" t="s">
        <v>2058</v>
      </c>
      <c r="H384" s="196">
        <v>1</v>
      </c>
      <c r="I384" s="196">
        <v>1620</v>
      </c>
      <c r="J384" s="133" t="s">
        <v>1068</v>
      </c>
      <c r="K384" s="195"/>
    </row>
    <row r="385" spans="2:11">
      <c r="B385" s="195" t="s">
        <v>2198</v>
      </c>
      <c r="C385" s="67" t="s">
        <v>109</v>
      </c>
      <c r="D385" s="197">
        <v>36005</v>
      </c>
      <c r="E385" s="196" t="s">
        <v>2195</v>
      </c>
      <c r="F385" s="196">
        <v>90010</v>
      </c>
      <c r="G385" s="196" t="s">
        <v>1724</v>
      </c>
      <c r="H385" s="196">
        <v>1</v>
      </c>
      <c r="I385" s="196">
        <v>1620</v>
      </c>
      <c r="J385" s="133" t="s">
        <v>1068</v>
      </c>
      <c r="K385" s="195"/>
    </row>
    <row r="386" spans="2:11">
      <c r="B386" s="195" t="s">
        <v>2199</v>
      </c>
      <c r="C386" s="67" t="s">
        <v>109</v>
      </c>
      <c r="D386" s="197">
        <v>36005</v>
      </c>
      <c r="E386" s="196" t="s">
        <v>2195</v>
      </c>
      <c r="F386" s="196">
        <v>90002</v>
      </c>
      <c r="G386" s="196" t="s">
        <v>1716</v>
      </c>
      <c r="H386" s="196">
        <v>1</v>
      </c>
      <c r="I386" s="196">
        <v>1620</v>
      </c>
      <c r="J386" s="133" t="s">
        <v>1068</v>
      </c>
      <c r="K386" s="195"/>
    </row>
    <row r="387" spans="2:11">
      <c r="B387" s="195" t="s">
        <v>2200</v>
      </c>
      <c r="C387" s="67" t="s">
        <v>109</v>
      </c>
      <c r="D387" s="197">
        <v>36005</v>
      </c>
      <c r="E387" s="196" t="s">
        <v>2195</v>
      </c>
      <c r="F387" s="196">
        <v>36004</v>
      </c>
      <c r="G387" s="196" t="s">
        <v>2189</v>
      </c>
      <c r="H387" s="196">
        <v>1</v>
      </c>
      <c r="I387" s="196">
        <v>1620</v>
      </c>
      <c r="J387" s="133" t="s">
        <v>1068</v>
      </c>
      <c r="K387" s="195"/>
    </row>
    <row r="388" spans="2:11">
      <c r="B388" s="195" t="s">
        <v>2201</v>
      </c>
      <c r="C388" s="67" t="s">
        <v>109</v>
      </c>
      <c r="D388" s="197">
        <v>36005</v>
      </c>
      <c r="E388" s="196" t="s">
        <v>2195</v>
      </c>
      <c r="F388" s="196">
        <v>90013</v>
      </c>
      <c r="G388" s="196" t="s">
        <v>2187</v>
      </c>
      <c r="H388" s="197">
        <v>6</v>
      </c>
      <c r="I388" s="196">
        <v>1620</v>
      </c>
      <c r="J388" s="133" t="s">
        <v>1068</v>
      </c>
      <c r="K388" s="195"/>
    </row>
    <row r="389" spans="2:11">
      <c r="B389" s="195" t="s">
        <v>2202</v>
      </c>
      <c r="C389" s="67" t="s">
        <v>109</v>
      </c>
      <c r="D389" s="197">
        <v>36006</v>
      </c>
      <c r="E389" s="196" t="s">
        <v>2203</v>
      </c>
      <c r="F389" s="196">
        <v>90014</v>
      </c>
      <c r="G389" s="196" t="s">
        <v>1722</v>
      </c>
      <c r="H389" s="196">
        <v>7</v>
      </c>
      <c r="I389" s="196">
        <v>4320</v>
      </c>
      <c r="J389" s="133" t="s">
        <v>1068</v>
      </c>
      <c r="K389" s="195"/>
    </row>
    <row r="390" spans="2:11">
      <c r="B390" s="195" t="s">
        <v>2204</v>
      </c>
      <c r="C390" s="67" t="s">
        <v>109</v>
      </c>
      <c r="D390" s="197">
        <v>36006</v>
      </c>
      <c r="E390" s="196" t="s">
        <v>2203</v>
      </c>
      <c r="F390" s="196">
        <v>90025</v>
      </c>
      <c r="G390" s="196" t="s">
        <v>2067</v>
      </c>
      <c r="H390" s="196">
        <v>4</v>
      </c>
      <c r="I390" s="196">
        <v>4320</v>
      </c>
      <c r="J390" s="133" t="s">
        <v>1068</v>
      </c>
      <c r="K390" s="195"/>
    </row>
    <row r="391" spans="2:11">
      <c r="B391" s="195" t="s">
        <v>2205</v>
      </c>
      <c r="C391" s="67" t="s">
        <v>109</v>
      </c>
      <c r="D391" s="197">
        <v>36006</v>
      </c>
      <c r="E391" s="196" t="s">
        <v>2203</v>
      </c>
      <c r="F391" s="196">
        <v>90047</v>
      </c>
      <c r="G391" s="196" t="s">
        <v>2058</v>
      </c>
      <c r="H391" s="196">
        <v>1</v>
      </c>
      <c r="I391" s="196">
        <v>4320</v>
      </c>
      <c r="J391" s="133" t="s">
        <v>1068</v>
      </c>
      <c r="K391" s="195"/>
    </row>
    <row r="392" spans="2:11">
      <c r="B392" s="195" t="s">
        <v>2206</v>
      </c>
      <c r="C392" s="67" t="s">
        <v>109</v>
      </c>
      <c r="D392" s="197">
        <v>36006</v>
      </c>
      <c r="E392" s="196" t="s">
        <v>2203</v>
      </c>
      <c r="F392" s="196">
        <v>90010</v>
      </c>
      <c r="G392" s="196" t="s">
        <v>1724</v>
      </c>
      <c r="H392" s="196">
        <v>1</v>
      </c>
      <c r="I392" s="196">
        <v>4320</v>
      </c>
      <c r="J392" s="133" t="s">
        <v>1068</v>
      </c>
      <c r="K392" s="195"/>
    </row>
    <row r="393" spans="2:11">
      <c r="B393" s="195" t="s">
        <v>2207</v>
      </c>
      <c r="C393" s="67" t="s">
        <v>109</v>
      </c>
      <c r="D393" s="197">
        <v>36006</v>
      </c>
      <c r="E393" s="196" t="s">
        <v>2203</v>
      </c>
      <c r="F393" s="196">
        <v>36405</v>
      </c>
      <c r="G393" s="196" t="s">
        <v>2208</v>
      </c>
      <c r="H393" s="196">
        <v>1</v>
      </c>
      <c r="I393" s="196">
        <v>4320</v>
      </c>
      <c r="J393" s="133" t="s">
        <v>1068</v>
      </c>
      <c r="K393" s="195"/>
    </row>
    <row r="394" spans="2:11">
      <c r="B394" s="195" t="s">
        <v>2209</v>
      </c>
      <c r="C394" s="67" t="s">
        <v>109</v>
      </c>
      <c r="D394" s="197">
        <v>36006</v>
      </c>
      <c r="E394" s="196" t="s">
        <v>2203</v>
      </c>
      <c r="F394" s="196">
        <v>90002</v>
      </c>
      <c r="G394" s="196" t="s">
        <v>1716</v>
      </c>
      <c r="H394" s="196">
        <v>1</v>
      </c>
      <c r="I394" s="196">
        <v>4320</v>
      </c>
      <c r="J394" s="133" t="s">
        <v>1068</v>
      </c>
      <c r="K394" s="195"/>
    </row>
    <row r="395" spans="2:11">
      <c r="B395" s="195" t="s">
        <v>2210</v>
      </c>
      <c r="C395" s="67" t="s">
        <v>109</v>
      </c>
      <c r="D395" s="197">
        <v>36006</v>
      </c>
      <c r="E395" s="196" t="s">
        <v>2203</v>
      </c>
      <c r="F395" s="198">
        <v>90013</v>
      </c>
      <c r="G395" s="196" t="s">
        <v>2187</v>
      </c>
      <c r="H395" s="198">
        <v>12</v>
      </c>
      <c r="I395" s="196">
        <v>4320</v>
      </c>
      <c r="J395" s="133" t="s">
        <v>1068</v>
      </c>
      <c r="K395" s="195"/>
    </row>
    <row r="396" spans="2:11">
      <c r="B396" s="195" t="s">
        <v>2211</v>
      </c>
      <c r="C396" s="67" t="s">
        <v>109</v>
      </c>
      <c r="D396" s="197">
        <v>36402</v>
      </c>
      <c r="E396" s="196" t="s">
        <v>2212</v>
      </c>
      <c r="F396" s="196">
        <v>63004</v>
      </c>
      <c r="G396" s="196" t="s">
        <v>1705</v>
      </c>
      <c r="H396" s="196">
        <v>5</v>
      </c>
      <c r="I396" s="196">
        <v>30</v>
      </c>
      <c r="J396" s="133" t="s">
        <v>1068</v>
      </c>
      <c r="K396" s="195"/>
    </row>
    <row r="397" spans="2:11">
      <c r="B397" s="195" t="s">
        <v>2213</v>
      </c>
      <c r="C397" s="67" t="s">
        <v>109</v>
      </c>
      <c r="D397" s="197">
        <v>36402</v>
      </c>
      <c r="E397" s="196" t="s">
        <v>2212</v>
      </c>
      <c r="F397" s="196">
        <v>90006</v>
      </c>
      <c r="G397" s="196" t="s">
        <v>2056</v>
      </c>
      <c r="H397" s="196">
        <v>2</v>
      </c>
      <c r="I397" s="196">
        <v>30</v>
      </c>
      <c r="J397" s="133" t="s">
        <v>1068</v>
      </c>
      <c r="K397" s="195"/>
    </row>
    <row r="398" spans="2:11">
      <c r="B398" s="195" t="s">
        <v>2214</v>
      </c>
      <c r="C398" s="67" t="s">
        <v>109</v>
      </c>
      <c r="D398" s="197">
        <v>36402</v>
      </c>
      <c r="E398" s="196" t="s">
        <v>2212</v>
      </c>
      <c r="F398" s="196">
        <v>90047</v>
      </c>
      <c r="G398" s="196" t="s">
        <v>2058</v>
      </c>
      <c r="H398" s="196">
        <v>1</v>
      </c>
      <c r="I398" s="196">
        <v>30</v>
      </c>
      <c r="J398" s="133" t="s">
        <v>1068</v>
      </c>
      <c r="K398" s="195"/>
    </row>
    <row r="399" spans="2:11">
      <c r="B399" s="195" t="s">
        <v>2215</v>
      </c>
      <c r="C399" s="67" t="s">
        <v>109</v>
      </c>
      <c r="D399" s="197">
        <v>36403</v>
      </c>
      <c r="E399" s="196" t="s">
        <v>2216</v>
      </c>
      <c r="F399" s="196">
        <v>63004</v>
      </c>
      <c r="G399" s="196" t="s">
        <v>1705</v>
      </c>
      <c r="H399" s="196">
        <v>11</v>
      </c>
      <c r="I399" s="196">
        <v>60</v>
      </c>
      <c r="J399" s="133" t="s">
        <v>1068</v>
      </c>
      <c r="K399" s="195"/>
    </row>
    <row r="400" spans="2:11">
      <c r="B400" s="195" t="s">
        <v>2217</v>
      </c>
      <c r="C400" s="67" t="s">
        <v>109</v>
      </c>
      <c r="D400" s="197">
        <v>36403</v>
      </c>
      <c r="E400" s="196" t="s">
        <v>2216</v>
      </c>
      <c r="F400" s="196">
        <v>90006</v>
      </c>
      <c r="G400" s="196" t="s">
        <v>2056</v>
      </c>
      <c r="H400" s="196">
        <v>8</v>
      </c>
      <c r="I400" s="196">
        <v>60</v>
      </c>
      <c r="J400" s="133" t="s">
        <v>1068</v>
      </c>
      <c r="K400" s="195"/>
    </row>
    <row r="401" spans="2:11">
      <c r="B401" s="195" t="s">
        <v>2218</v>
      </c>
      <c r="C401" s="67" t="s">
        <v>109</v>
      </c>
      <c r="D401" s="197">
        <v>36403</v>
      </c>
      <c r="E401" s="196" t="s">
        <v>2216</v>
      </c>
      <c r="F401" s="196">
        <v>90047</v>
      </c>
      <c r="G401" s="196" t="s">
        <v>2058</v>
      </c>
      <c r="H401" s="196">
        <v>6</v>
      </c>
      <c r="I401" s="196">
        <v>60</v>
      </c>
      <c r="J401" s="133" t="s">
        <v>1068</v>
      </c>
      <c r="K401" s="195"/>
    </row>
    <row r="402" spans="2:11">
      <c r="B402" s="195" t="s">
        <v>2219</v>
      </c>
      <c r="C402" s="67" t="s">
        <v>109</v>
      </c>
      <c r="D402" s="197">
        <v>36403</v>
      </c>
      <c r="E402" s="196" t="s">
        <v>2216</v>
      </c>
      <c r="F402" s="196">
        <v>36402</v>
      </c>
      <c r="G402" s="196" t="s">
        <v>2212</v>
      </c>
      <c r="H402" s="196">
        <v>1</v>
      </c>
      <c r="I402" s="196">
        <v>60</v>
      </c>
      <c r="J402" s="133" t="s">
        <v>1068</v>
      </c>
      <c r="K402" s="195"/>
    </row>
    <row r="403" spans="2:11">
      <c r="B403" s="195" t="s">
        <v>2220</v>
      </c>
      <c r="C403" s="67" t="s">
        <v>109</v>
      </c>
      <c r="D403" s="197">
        <v>36403</v>
      </c>
      <c r="E403" s="196" t="s">
        <v>2216</v>
      </c>
      <c r="F403" s="196">
        <v>90013</v>
      </c>
      <c r="G403" s="196" t="s">
        <v>2187</v>
      </c>
      <c r="H403" s="197">
        <v>1</v>
      </c>
      <c r="I403" s="196">
        <v>60</v>
      </c>
      <c r="J403" s="133" t="s">
        <v>1068</v>
      </c>
      <c r="K403" s="195"/>
    </row>
    <row r="404" spans="2:11">
      <c r="B404" s="195" t="s">
        <v>2221</v>
      </c>
      <c r="C404" s="67" t="s">
        <v>109</v>
      </c>
      <c r="D404" s="197">
        <v>36404</v>
      </c>
      <c r="E404" s="196" t="s">
        <v>2222</v>
      </c>
      <c r="F404" s="196">
        <v>90014</v>
      </c>
      <c r="G404" s="196" t="s">
        <v>1722</v>
      </c>
      <c r="H404" s="196">
        <v>8</v>
      </c>
      <c r="I404" s="196">
        <v>390</v>
      </c>
      <c r="J404" s="133" t="s">
        <v>1068</v>
      </c>
      <c r="K404" s="195"/>
    </row>
    <row r="405" spans="2:11">
      <c r="B405" s="195" t="s">
        <v>2223</v>
      </c>
      <c r="C405" s="67" t="s">
        <v>109</v>
      </c>
      <c r="D405" s="197">
        <v>36404</v>
      </c>
      <c r="E405" s="196" t="s">
        <v>2222</v>
      </c>
      <c r="F405" s="196">
        <v>90025</v>
      </c>
      <c r="G405" s="196" t="s">
        <v>2067</v>
      </c>
      <c r="H405" s="196">
        <v>6</v>
      </c>
      <c r="I405" s="196">
        <v>390</v>
      </c>
      <c r="J405" s="133" t="s">
        <v>1068</v>
      </c>
      <c r="K405" s="195"/>
    </row>
    <row r="406" spans="2:11">
      <c r="B406" s="195" t="s">
        <v>2224</v>
      </c>
      <c r="C406" s="67" t="s">
        <v>109</v>
      </c>
      <c r="D406" s="197">
        <v>36404</v>
      </c>
      <c r="E406" s="196" t="s">
        <v>2222</v>
      </c>
      <c r="F406" s="196">
        <v>90047</v>
      </c>
      <c r="G406" s="196" t="s">
        <v>2058</v>
      </c>
      <c r="H406" s="196">
        <v>3</v>
      </c>
      <c r="I406" s="196">
        <v>390</v>
      </c>
      <c r="J406" s="133" t="s">
        <v>1068</v>
      </c>
      <c r="K406" s="195"/>
    </row>
    <row r="407" spans="2:11">
      <c r="B407" s="195" t="s">
        <v>2225</v>
      </c>
      <c r="C407" s="67" t="s">
        <v>109</v>
      </c>
      <c r="D407" s="197">
        <v>36404</v>
      </c>
      <c r="E407" s="196" t="s">
        <v>2222</v>
      </c>
      <c r="F407" s="196">
        <v>36403</v>
      </c>
      <c r="G407" s="196" t="s">
        <v>2216</v>
      </c>
      <c r="H407" s="196">
        <v>1</v>
      </c>
      <c r="I407" s="196">
        <v>390</v>
      </c>
      <c r="J407" s="133" t="s">
        <v>1068</v>
      </c>
      <c r="K407" s="195"/>
    </row>
    <row r="408" spans="2:11">
      <c r="B408" s="195" t="s">
        <v>2226</v>
      </c>
      <c r="C408" s="67" t="s">
        <v>109</v>
      </c>
      <c r="D408" s="197">
        <v>36404</v>
      </c>
      <c r="E408" s="196" t="s">
        <v>2222</v>
      </c>
      <c r="F408" s="198">
        <v>90013</v>
      </c>
      <c r="G408" s="196" t="s">
        <v>2187</v>
      </c>
      <c r="H408" s="198">
        <v>2</v>
      </c>
      <c r="I408" s="196">
        <v>390</v>
      </c>
      <c r="J408" s="133" t="s">
        <v>1068</v>
      </c>
      <c r="K408" s="195"/>
    </row>
    <row r="409" spans="2:11">
      <c r="B409" s="195" t="s">
        <v>2227</v>
      </c>
      <c r="C409" s="67" t="s">
        <v>109</v>
      </c>
      <c r="D409" s="197">
        <v>36405</v>
      </c>
      <c r="E409" s="196" t="s">
        <v>2208</v>
      </c>
      <c r="F409" s="196">
        <v>90014</v>
      </c>
      <c r="G409" s="196" t="s">
        <v>1722</v>
      </c>
      <c r="H409" s="196">
        <v>6</v>
      </c>
      <c r="I409" s="196">
        <v>1560</v>
      </c>
      <c r="J409" s="133" t="s">
        <v>1068</v>
      </c>
      <c r="K409" s="195"/>
    </row>
    <row r="410" spans="2:11">
      <c r="B410" s="195" t="s">
        <v>2228</v>
      </c>
      <c r="C410" s="67" t="s">
        <v>109</v>
      </c>
      <c r="D410" s="197">
        <v>36405</v>
      </c>
      <c r="E410" s="196" t="s">
        <v>2208</v>
      </c>
      <c r="F410" s="196">
        <v>90025</v>
      </c>
      <c r="G410" s="196" t="s">
        <v>2067</v>
      </c>
      <c r="H410" s="196">
        <v>3</v>
      </c>
      <c r="I410" s="196">
        <v>1560</v>
      </c>
      <c r="J410" s="133" t="s">
        <v>1068</v>
      </c>
      <c r="K410" s="195"/>
    </row>
    <row r="411" spans="2:11">
      <c r="B411" s="195" t="s">
        <v>2229</v>
      </c>
      <c r="C411" s="67" t="s">
        <v>109</v>
      </c>
      <c r="D411" s="197">
        <v>36405</v>
      </c>
      <c r="E411" s="196" t="s">
        <v>2208</v>
      </c>
      <c r="F411" s="196">
        <v>90047</v>
      </c>
      <c r="G411" s="196" t="s">
        <v>2058</v>
      </c>
      <c r="H411" s="196">
        <v>1</v>
      </c>
      <c r="I411" s="196">
        <v>1560</v>
      </c>
      <c r="J411" s="133" t="s">
        <v>1068</v>
      </c>
      <c r="K411" s="195"/>
    </row>
    <row r="412" spans="2:11">
      <c r="B412" s="195" t="s">
        <v>2230</v>
      </c>
      <c r="C412" s="67" t="s">
        <v>109</v>
      </c>
      <c r="D412" s="197">
        <v>36405</v>
      </c>
      <c r="E412" s="196" t="s">
        <v>2208</v>
      </c>
      <c r="F412" s="196">
        <v>90010</v>
      </c>
      <c r="G412" s="196" t="s">
        <v>1724</v>
      </c>
      <c r="H412" s="196">
        <v>1</v>
      </c>
      <c r="I412" s="196">
        <v>1560</v>
      </c>
      <c r="J412" s="133" t="s">
        <v>1068</v>
      </c>
      <c r="K412" s="195"/>
    </row>
    <row r="413" spans="2:11">
      <c r="B413" s="195" t="s">
        <v>2231</v>
      </c>
      <c r="C413" s="67" t="s">
        <v>109</v>
      </c>
      <c r="D413" s="197">
        <v>36405</v>
      </c>
      <c r="E413" s="196" t="s">
        <v>2208</v>
      </c>
      <c r="F413" s="196">
        <v>90002</v>
      </c>
      <c r="G413" s="196" t="s">
        <v>1716</v>
      </c>
      <c r="H413" s="196">
        <v>1</v>
      </c>
      <c r="I413" s="196">
        <v>1560</v>
      </c>
      <c r="J413" s="133" t="s">
        <v>1068</v>
      </c>
      <c r="K413" s="195"/>
    </row>
    <row r="414" spans="2:11">
      <c r="B414" s="195" t="s">
        <v>2232</v>
      </c>
      <c r="C414" s="67" t="s">
        <v>109</v>
      </c>
      <c r="D414" s="197">
        <v>36405</v>
      </c>
      <c r="E414" s="196" t="s">
        <v>2208</v>
      </c>
      <c r="F414" s="196">
        <v>36404</v>
      </c>
      <c r="G414" s="196" t="s">
        <v>2222</v>
      </c>
      <c r="H414" s="196">
        <v>1</v>
      </c>
      <c r="I414" s="196">
        <v>1560</v>
      </c>
      <c r="J414" s="133" t="s">
        <v>1068</v>
      </c>
      <c r="K414" s="195"/>
    </row>
    <row r="415" spans="2:11">
      <c r="B415" s="195" t="s">
        <v>2233</v>
      </c>
      <c r="C415" s="67" t="s">
        <v>109</v>
      </c>
      <c r="D415" s="197">
        <v>36405</v>
      </c>
      <c r="E415" s="196" t="s">
        <v>2208</v>
      </c>
      <c r="F415" s="196">
        <v>90013</v>
      </c>
      <c r="G415" s="196" t="s">
        <v>2187</v>
      </c>
      <c r="H415" s="197">
        <v>6</v>
      </c>
      <c r="I415" s="196">
        <v>1560</v>
      </c>
      <c r="J415" s="133" t="s">
        <v>1068</v>
      </c>
      <c r="K415" s="195"/>
    </row>
    <row r="416" spans="2:11">
      <c r="B416" s="195" t="s">
        <v>2234</v>
      </c>
      <c r="C416" s="67" t="s">
        <v>109</v>
      </c>
      <c r="D416" s="197">
        <v>36406</v>
      </c>
      <c r="E416" s="196" t="s">
        <v>2235</v>
      </c>
      <c r="F416" s="196">
        <v>90014</v>
      </c>
      <c r="G416" s="196" t="s">
        <v>1722</v>
      </c>
      <c r="H416" s="196">
        <v>5</v>
      </c>
      <c r="I416" s="196">
        <v>4200</v>
      </c>
      <c r="J416" s="133" t="s">
        <v>1068</v>
      </c>
      <c r="K416" s="195"/>
    </row>
    <row r="417" spans="2:11">
      <c r="B417" s="195" t="s">
        <v>2236</v>
      </c>
      <c r="C417" s="67" t="s">
        <v>109</v>
      </c>
      <c r="D417" s="197">
        <v>36406</v>
      </c>
      <c r="E417" s="196" t="s">
        <v>2235</v>
      </c>
      <c r="F417" s="196">
        <v>90025</v>
      </c>
      <c r="G417" s="196" t="s">
        <v>2067</v>
      </c>
      <c r="H417" s="196">
        <v>3</v>
      </c>
      <c r="I417" s="196">
        <v>4200</v>
      </c>
      <c r="J417" s="133" t="s">
        <v>1068</v>
      </c>
      <c r="K417" s="195"/>
    </row>
    <row r="418" spans="2:11">
      <c r="B418" s="195" t="s">
        <v>2237</v>
      </c>
      <c r="C418" s="67" t="s">
        <v>109</v>
      </c>
      <c r="D418" s="197">
        <v>36406</v>
      </c>
      <c r="E418" s="196" t="s">
        <v>2235</v>
      </c>
      <c r="F418" s="196">
        <v>90047</v>
      </c>
      <c r="G418" s="196" t="s">
        <v>2058</v>
      </c>
      <c r="H418" s="196">
        <v>1</v>
      </c>
      <c r="I418" s="196">
        <v>4200</v>
      </c>
      <c r="J418" s="133" t="s">
        <v>1068</v>
      </c>
      <c r="K418" s="195"/>
    </row>
    <row r="419" spans="2:11">
      <c r="B419" s="195" t="s">
        <v>2238</v>
      </c>
      <c r="C419" s="67" t="s">
        <v>109</v>
      </c>
      <c r="D419" s="197">
        <v>36406</v>
      </c>
      <c r="E419" s="196" t="s">
        <v>2235</v>
      </c>
      <c r="F419" s="196">
        <v>90010</v>
      </c>
      <c r="G419" s="196" t="s">
        <v>1724</v>
      </c>
      <c r="H419" s="196">
        <v>1</v>
      </c>
      <c r="I419" s="196">
        <v>4200</v>
      </c>
      <c r="J419" s="133" t="s">
        <v>1068</v>
      </c>
      <c r="K419" s="195"/>
    </row>
    <row r="420" spans="2:11">
      <c r="B420" s="195" t="s">
        <v>2239</v>
      </c>
      <c r="C420" s="67" t="s">
        <v>109</v>
      </c>
      <c r="D420" s="197">
        <v>36406</v>
      </c>
      <c r="E420" s="196" t="s">
        <v>2235</v>
      </c>
      <c r="F420" s="196">
        <v>36805</v>
      </c>
      <c r="G420" s="196" t="s">
        <v>2240</v>
      </c>
      <c r="H420" s="196">
        <v>1</v>
      </c>
      <c r="I420" s="196">
        <v>4200</v>
      </c>
      <c r="J420" s="133" t="s">
        <v>1068</v>
      </c>
      <c r="K420" s="195"/>
    </row>
    <row r="421" spans="2:11">
      <c r="B421" s="195" t="s">
        <v>2241</v>
      </c>
      <c r="C421" s="67" t="s">
        <v>109</v>
      </c>
      <c r="D421" s="197">
        <v>36406</v>
      </c>
      <c r="E421" s="196" t="s">
        <v>2235</v>
      </c>
      <c r="F421" s="196">
        <v>90002</v>
      </c>
      <c r="G421" s="196" t="s">
        <v>1716</v>
      </c>
      <c r="H421" s="196">
        <v>1</v>
      </c>
      <c r="I421" s="196">
        <v>4200</v>
      </c>
      <c r="J421" s="133" t="s">
        <v>1068</v>
      </c>
      <c r="K421" s="195"/>
    </row>
    <row r="422" spans="2:11">
      <c r="B422" s="195" t="s">
        <v>2242</v>
      </c>
      <c r="C422" s="67" t="s">
        <v>109</v>
      </c>
      <c r="D422" s="197">
        <v>36406</v>
      </c>
      <c r="E422" s="196" t="s">
        <v>2235</v>
      </c>
      <c r="F422" s="198">
        <v>90013</v>
      </c>
      <c r="G422" s="196" t="s">
        <v>2187</v>
      </c>
      <c r="H422" s="198">
        <v>12</v>
      </c>
      <c r="I422" s="196">
        <v>4200</v>
      </c>
      <c r="J422" s="133" t="s">
        <v>1068</v>
      </c>
      <c r="K422" s="195"/>
    </row>
    <row r="423" spans="2:11">
      <c r="B423" s="195" t="s">
        <v>2243</v>
      </c>
      <c r="C423" s="67" t="s">
        <v>109</v>
      </c>
      <c r="D423" s="197">
        <v>36802</v>
      </c>
      <c r="E423" s="196" t="s">
        <v>2244</v>
      </c>
      <c r="F423" s="196">
        <v>63004</v>
      </c>
      <c r="G423" s="196" t="s">
        <v>1705</v>
      </c>
      <c r="H423" s="196">
        <v>2</v>
      </c>
      <c r="I423" s="196">
        <v>20</v>
      </c>
      <c r="J423" s="133" t="s">
        <v>1068</v>
      </c>
      <c r="K423" s="195"/>
    </row>
    <row r="424" spans="2:11">
      <c r="B424" s="195" t="s">
        <v>2245</v>
      </c>
      <c r="C424" s="67" t="s">
        <v>109</v>
      </c>
      <c r="D424" s="197">
        <v>36802</v>
      </c>
      <c r="E424" s="196" t="s">
        <v>2244</v>
      </c>
      <c r="F424" s="196">
        <v>90006</v>
      </c>
      <c r="G424" s="196" t="s">
        <v>2056</v>
      </c>
      <c r="H424" s="196">
        <v>1</v>
      </c>
      <c r="I424" s="196">
        <v>20</v>
      </c>
      <c r="J424" s="133" t="s">
        <v>1068</v>
      </c>
      <c r="K424" s="195"/>
    </row>
    <row r="425" spans="2:11">
      <c r="B425" s="195" t="s">
        <v>2246</v>
      </c>
      <c r="C425" s="67" t="s">
        <v>109</v>
      </c>
      <c r="D425" s="197">
        <v>36802</v>
      </c>
      <c r="E425" s="196" t="s">
        <v>2244</v>
      </c>
      <c r="F425" s="196">
        <v>90047</v>
      </c>
      <c r="G425" s="196" t="s">
        <v>2058</v>
      </c>
      <c r="H425" s="196">
        <v>1</v>
      </c>
      <c r="I425" s="196">
        <v>20</v>
      </c>
      <c r="J425" s="133" t="s">
        <v>1068</v>
      </c>
      <c r="K425" s="195"/>
    </row>
    <row r="426" spans="2:11">
      <c r="B426" s="195" t="s">
        <v>2247</v>
      </c>
      <c r="C426" s="67" t="s">
        <v>109</v>
      </c>
      <c r="D426" s="197">
        <v>36803</v>
      </c>
      <c r="E426" s="196" t="s">
        <v>2248</v>
      </c>
      <c r="F426" s="196">
        <v>63004</v>
      </c>
      <c r="G426" s="196" t="s">
        <v>1705</v>
      </c>
      <c r="H426" s="196">
        <v>4</v>
      </c>
      <c r="I426" s="196">
        <v>40</v>
      </c>
      <c r="J426" s="133" t="s">
        <v>1068</v>
      </c>
      <c r="K426" s="195"/>
    </row>
    <row r="427" spans="2:11">
      <c r="B427" s="195" t="s">
        <v>2249</v>
      </c>
      <c r="C427" s="67" t="s">
        <v>109</v>
      </c>
      <c r="D427" s="197">
        <v>36803</v>
      </c>
      <c r="E427" s="196" t="s">
        <v>2248</v>
      </c>
      <c r="F427" s="196">
        <v>90006</v>
      </c>
      <c r="G427" s="196" t="s">
        <v>2056</v>
      </c>
      <c r="H427" s="196">
        <v>6</v>
      </c>
      <c r="I427" s="196">
        <v>40</v>
      </c>
      <c r="J427" s="133" t="s">
        <v>1068</v>
      </c>
      <c r="K427" s="195"/>
    </row>
    <row r="428" spans="2:11">
      <c r="B428" s="195" t="s">
        <v>2250</v>
      </c>
      <c r="C428" s="67" t="s">
        <v>109</v>
      </c>
      <c r="D428" s="197">
        <v>36803</v>
      </c>
      <c r="E428" s="196" t="s">
        <v>2248</v>
      </c>
      <c r="F428" s="196">
        <v>90047</v>
      </c>
      <c r="G428" s="196" t="s">
        <v>2058</v>
      </c>
      <c r="H428" s="196">
        <v>5</v>
      </c>
      <c r="I428" s="196">
        <v>40</v>
      </c>
      <c r="J428" s="133" t="s">
        <v>1068</v>
      </c>
      <c r="K428" s="195"/>
    </row>
    <row r="429" spans="2:11">
      <c r="B429" s="195" t="s">
        <v>2251</v>
      </c>
      <c r="C429" s="67" t="s">
        <v>109</v>
      </c>
      <c r="D429" s="197">
        <v>36803</v>
      </c>
      <c r="E429" s="196" t="s">
        <v>2248</v>
      </c>
      <c r="F429" s="196">
        <v>36802</v>
      </c>
      <c r="G429" s="196" t="s">
        <v>2244</v>
      </c>
      <c r="H429" s="196">
        <v>1</v>
      </c>
      <c r="I429" s="196">
        <v>40</v>
      </c>
      <c r="J429" s="133" t="s">
        <v>1068</v>
      </c>
      <c r="K429" s="195"/>
    </row>
    <row r="430" spans="2:11">
      <c r="B430" s="195" t="s">
        <v>2252</v>
      </c>
      <c r="C430" s="67" t="s">
        <v>109</v>
      </c>
      <c r="D430" s="197">
        <v>36803</v>
      </c>
      <c r="E430" s="196" t="s">
        <v>2248</v>
      </c>
      <c r="F430" s="196">
        <v>90013</v>
      </c>
      <c r="G430" s="196" t="s">
        <v>2187</v>
      </c>
      <c r="H430" s="197">
        <v>1</v>
      </c>
      <c r="I430" s="196">
        <v>40</v>
      </c>
      <c r="J430" s="133" t="s">
        <v>1068</v>
      </c>
      <c r="K430" s="195"/>
    </row>
    <row r="431" spans="2:11">
      <c r="B431" s="195" t="s">
        <v>2253</v>
      </c>
      <c r="C431" s="67" t="s">
        <v>109</v>
      </c>
      <c r="D431" s="197">
        <v>36804</v>
      </c>
      <c r="E431" s="196" t="s">
        <v>2254</v>
      </c>
      <c r="F431" s="196">
        <v>90014</v>
      </c>
      <c r="G431" s="196" t="s">
        <v>1722</v>
      </c>
      <c r="H431" s="196">
        <v>5</v>
      </c>
      <c r="I431" s="196">
        <v>250</v>
      </c>
      <c r="J431" s="133" t="s">
        <v>1068</v>
      </c>
      <c r="K431" s="195"/>
    </row>
    <row r="432" spans="2:11">
      <c r="B432" s="195" t="s">
        <v>2255</v>
      </c>
      <c r="C432" s="67" t="s">
        <v>109</v>
      </c>
      <c r="D432" s="197">
        <v>36804</v>
      </c>
      <c r="E432" s="196" t="s">
        <v>2254</v>
      </c>
      <c r="F432" s="196">
        <v>90025</v>
      </c>
      <c r="G432" s="196" t="s">
        <v>2067</v>
      </c>
      <c r="H432" s="196">
        <v>4</v>
      </c>
      <c r="I432" s="196">
        <v>250</v>
      </c>
      <c r="J432" s="133" t="s">
        <v>1068</v>
      </c>
      <c r="K432" s="195"/>
    </row>
    <row r="433" spans="2:11">
      <c r="B433" s="195" t="s">
        <v>2256</v>
      </c>
      <c r="C433" s="67" t="s">
        <v>109</v>
      </c>
      <c r="D433" s="197">
        <v>36804</v>
      </c>
      <c r="E433" s="196" t="s">
        <v>2254</v>
      </c>
      <c r="F433" s="196">
        <v>90047</v>
      </c>
      <c r="G433" s="196" t="s">
        <v>2058</v>
      </c>
      <c r="H433" s="196">
        <v>2</v>
      </c>
      <c r="I433" s="196">
        <v>250</v>
      </c>
      <c r="J433" s="133" t="s">
        <v>1068</v>
      </c>
      <c r="K433" s="195"/>
    </row>
    <row r="434" spans="2:11">
      <c r="B434" s="195" t="s">
        <v>2257</v>
      </c>
      <c r="C434" s="67" t="s">
        <v>109</v>
      </c>
      <c r="D434" s="197">
        <v>36804</v>
      </c>
      <c r="E434" s="196" t="s">
        <v>2254</v>
      </c>
      <c r="F434" s="196">
        <v>36803</v>
      </c>
      <c r="G434" s="196" t="s">
        <v>2248</v>
      </c>
      <c r="H434" s="196">
        <v>1</v>
      </c>
      <c r="I434" s="196">
        <v>250</v>
      </c>
      <c r="J434" s="133" t="s">
        <v>1068</v>
      </c>
      <c r="K434" s="195"/>
    </row>
    <row r="435" spans="2:11">
      <c r="B435" s="195" t="s">
        <v>2258</v>
      </c>
      <c r="C435" s="67" t="s">
        <v>109</v>
      </c>
      <c r="D435" s="197">
        <v>36804</v>
      </c>
      <c r="E435" s="196" t="s">
        <v>2254</v>
      </c>
      <c r="F435" s="198">
        <v>90013</v>
      </c>
      <c r="G435" s="196" t="s">
        <v>2187</v>
      </c>
      <c r="H435" s="198">
        <v>1</v>
      </c>
      <c r="I435" s="196">
        <v>250</v>
      </c>
      <c r="J435" s="133" t="s">
        <v>1068</v>
      </c>
      <c r="K435" s="195"/>
    </row>
    <row r="436" spans="2:11">
      <c r="B436" s="195" t="s">
        <v>2259</v>
      </c>
      <c r="C436" s="67" t="s">
        <v>109</v>
      </c>
      <c r="D436" s="197">
        <v>36805</v>
      </c>
      <c r="E436" s="196" t="s">
        <v>2240</v>
      </c>
      <c r="F436" s="196">
        <v>90014</v>
      </c>
      <c r="G436" s="196" t="s">
        <v>1722</v>
      </c>
      <c r="H436" s="196">
        <v>5</v>
      </c>
      <c r="I436" s="196">
        <v>1000</v>
      </c>
      <c r="J436" s="133" t="s">
        <v>1068</v>
      </c>
      <c r="K436" s="195"/>
    </row>
    <row r="437" spans="2:11">
      <c r="B437" s="195" t="s">
        <v>2260</v>
      </c>
      <c r="C437" s="67" t="s">
        <v>109</v>
      </c>
      <c r="D437" s="197">
        <v>36805</v>
      </c>
      <c r="E437" s="196" t="s">
        <v>2240</v>
      </c>
      <c r="F437" s="196">
        <v>90025</v>
      </c>
      <c r="G437" s="196" t="s">
        <v>2067</v>
      </c>
      <c r="H437" s="196">
        <v>2</v>
      </c>
      <c r="I437" s="196">
        <v>1000</v>
      </c>
      <c r="J437" s="133" t="s">
        <v>1068</v>
      </c>
      <c r="K437" s="195"/>
    </row>
    <row r="438" spans="2:11">
      <c r="B438" s="195" t="s">
        <v>2261</v>
      </c>
      <c r="C438" s="67" t="s">
        <v>109</v>
      </c>
      <c r="D438" s="197">
        <v>36805</v>
      </c>
      <c r="E438" s="196" t="s">
        <v>2240</v>
      </c>
      <c r="F438" s="196">
        <v>90047</v>
      </c>
      <c r="G438" s="196" t="s">
        <v>2058</v>
      </c>
      <c r="H438" s="196">
        <v>1</v>
      </c>
      <c r="I438" s="196">
        <v>1000</v>
      </c>
      <c r="J438" s="133" t="s">
        <v>1068</v>
      </c>
      <c r="K438" s="195"/>
    </row>
    <row r="439" spans="2:11">
      <c r="B439" s="195" t="s">
        <v>2262</v>
      </c>
      <c r="C439" s="67" t="s">
        <v>109</v>
      </c>
      <c r="D439" s="197">
        <v>36805</v>
      </c>
      <c r="E439" s="196" t="s">
        <v>2240</v>
      </c>
      <c r="F439" s="196">
        <v>90010</v>
      </c>
      <c r="G439" s="196" t="s">
        <v>1724</v>
      </c>
      <c r="H439" s="196">
        <v>1</v>
      </c>
      <c r="I439" s="196">
        <v>1000</v>
      </c>
      <c r="J439" s="133" t="s">
        <v>1068</v>
      </c>
      <c r="K439" s="195"/>
    </row>
    <row r="440" spans="2:11">
      <c r="B440" s="195" t="s">
        <v>2263</v>
      </c>
      <c r="C440" s="67" t="s">
        <v>109</v>
      </c>
      <c r="D440" s="197">
        <v>36805</v>
      </c>
      <c r="E440" s="196" t="s">
        <v>2240</v>
      </c>
      <c r="F440" s="196">
        <v>90002</v>
      </c>
      <c r="G440" s="196" t="s">
        <v>1716</v>
      </c>
      <c r="H440" s="196">
        <v>1</v>
      </c>
      <c r="I440" s="196">
        <v>1000</v>
      </c>
      <c r="J440" s="133" t="s">
        <v>1068</v>
      </c>
      <c r="K440" s="195"/>
    </row>
    <row r="441" spans="2:11">
      <c r="B441" s="195" t="s">
        <v>2264</v>
      </c>
      <c r="C441" s="67" t="s">
        <v>109</v>
      </c>
      <c r="D441" s="197">
        <v>36805</v>
      </c>
      <c r="E441" s="196" t="s">
        <v>2240</v>
      </c>
      <c r="F441" s="196">
        <v>36804</v>
      </c>
      <c r="G441" s="196" t="s">
        <v>2254</v>
      </c>
      <c r="H441" s="196">
        <v>1</v>
      </c>
      <c r="I441" s="196">
        <v>1000</v>
      </c>
      <c r="J441" s="133" t="s">
        <v>1068</v>
      </c>
      <c r="K441" s="195"/>
    </row>
    <row r="442" spans="2:11">
      <c r="B442" s="195" t="s">
        <v>2265</v>
      </c>
      <c r="C442" s="67" t="s">
        <v>109</v>
      </c>
      <c r="D442" s="197">
        <v>36805</v>
      </c>
      <c r="E442" s="196" t="s">
        <v>2240</v>
      </c>
      <c r="F442" s="196">
        <v>90013</v>
      </c>
      <c r="G442" s="196" t="s">
        <v>2187</v>
      </c>
      <c r="H442" s="197">
        <v>4</v>
      </c>
      <c r="I442" s="196">
        <v>1000</v>
      </c>
      <c r="J442" s="133" t="s">
        <v>1068</v>
      </c>
      <c r="K442" s="195"/>
    </row>
    <row r="443" spans="2:11">
      <c r="B443" s="195" t="s">
        <v>2266</v>
      </c>
      <c r="C443" s="67" t="s">
        <v>109</v>
      </c>
      <c r="D443" s="197">
        <v>36806</v>
      </c>
      <c r="E443" s="196" t="s">
        <v>2267</v>
      </c>
      <c r="F443" s="196">
        <v>90014</v>
      </c>
      <c r="G443" s="196" t="s">
        <v>1722</v>
      </c>
      <c r="H443" s="196">
        <v>5</v>
      </c>
      <c r="I443" s="196">
        <v>2660</v>
      </c>
      <c r="J443" s="133" t="s">
        <v>1068</v>
      </c>
      <c r="K443" s="195"/>
    </row>
    <row r="444" spans="2:11">
      <c r="B444" s="195" t="s">
        <v>2268</v>
      </c>
      <c r="C444" s="67" t="s">
        <v>109</v>
      </c>
      <c r="D444" s="197">
        <v>36806</v>
      </c>
      <c r="E444" s="196" t="s">
        <v>2267</v>
      </c>
      <c r="F444" s="196">
        <v>90025</v>
      </c>
      <c r="G444" s="196" t="s">
        <v>2067</v>
      </c>
      <c r="H444" s="196">
        <v>3</v>
      </c>
      <c r="I444" s="196">
        <v>2660</v>
      </c>
      <c r="J444" s="133" t="s">
        <v>1068</v>
      </c>
      <c r="K444" s="195"/>
    </row>
    <row r="445" spans="2:11">
      <c r="B445" s="195" t="s">
        <v>2269</v>
      </c>
      <c r="C445" s="67" t="s">
        <v>109</v>
      </c>
      <c r="D445" s="197">
        <v>36806</v>
      </c>
      <c r="E445" s="196" t="s">
        <v>2267</v>
      </c>
      <c r="F445" s="196">
        <v>90047</v>
      </c>
      <c r="G445" s="196" t="s">
        <v>2058</v>
      </c>
      <c r="H445" s="196">
        <v>1</v>
      </c>
      <c r="I445" s="196">
        <v>2660</v>
      </c>
      <c r="J445" s="133" t="s">
        <v>1068</v>
      </c>
      <c r="K445" s="195"/>
    </row>
    <row r="446" spans="2:11">
      <c r="B446" s="195" t="s">
        <v>2270</v>
      </c>
      <c r="C446" s="67" t="s">
        <v>109</v>
      </c>
      <c r="D446" s="197">
        <v>36806</v>
      </c>
      <c r="E446" s="196" t="s">
        <v>2267</v>
      </c>
      <c r="F446" s="196">
        <v>90010</v>
      </c>
      <c r="G446" s="196" t="s">
        <v>1724</v>
      </c>
      <c r="H446" s="196">
        <v>1</v>
      </c>
      <c r="I446" s="196">
        <v>2660</v>
      </c>
      <c r="J446" s="133" t="s">
        <v>1068</v>
      </c>
      <c r="K446" s="195"/>
    </row>
    <row r="447" spans="2:11">
      <c r="B447" s="195" t="s">
        <v>2271</v>
      </c>
      <c r="C447" s="67" t="s">
        <v>109</v>
      </c>
      <c r="D447" s="197">
        <v>36806</v>
      </c>
      <c r="E447" s="196" t="s">
        <v>2267</v>
      </c>
      <c r="F447" s="196">
        <v>37205</v>
      </c>
      <c r="G447" s="196" t="s">
        <v>2272</v>
      </c>
      <c r="H447" s="196">
        <v>1</v>
      </c>
      <c r="I447" s="196">
        <v>2660</v>
      </c>
      <c r="J447" s="133" t="s">
        <v>1068</v>
      </c>
      <c r="K447" s="195"/>
    </row>
    <row r="448" spans="2:11">
      <c r="B448" s="195" t="s">
        <v>2273</v>
      </c>
      <c r="C448" s="67" t="s">
        <v>109</v>
      </c>
      <c r="D448" s="197">
        <v>36806</v>
      </c>
      <c r="E448" s="196" t="s">
        <v>2267</v>
      </c>
      <c r="F448" s="196">
        <v>90002</v>
      </c>
      <c r="G448" s="196" t="s">
        <v>1716</v>
      </c>
      <c r="H448" s="196">
        <v>1</v>
      </c>
      <c r="I448" s="196">
        <v>2660</v>
      </c>
      <c r="J448" s="133" t="s">
        <v>1068</v>
      </c>
      <c r="K448" s="195"/>
    </row>
    <row r="449" spans="2:11">
      <c r="B449" s="195" t="s">
        <v>2274</v>
      </c>
      <c r="C449" s="67" t="s">
        <v>109</v>
      </c>
      <c r="D449" s="197">
        <v>36806</v>
      </c>
      <c r="E449" s="196" t="s">
        <v>2267</v>
      </c>
      <c r="F449" s="198">
        <v>90013</v>
      </c>
      <c r="G449" s="196" t="s">
        <v>2187</v>
      </c>
      <c r="H449" s="198">
        <v>7</v>
      </c>
      <c r="I449" s="196">
        <v>2660</v>
      </c>
      <c r="J449" s="133" t="s">
        <v>1068</v>
      </c>
      <c r="K449" s="195"/>
    </row>
    <row r="450" spans="2:11">
      <c r="B450" s="195" t="s">
        <v>2275</v>
      </c>
      <c r="C450" s="67" t="s">
        <v>109</v>
      </c>
      <c r="D450" s="197">
        <v>37202</v>
      </c>
      <c r="E450" s="196" t="s">
        <v>2276</v>
      </c>
      <c r="F450" s="196">
        <v>63004</v>
      </c>
      <c r="G450" s="196" t="s">
        <v>1705</v>
      </c>
      <c r="H450" s="196">
        <v>2</v>
      </c>
      <c r="I450" s="196">
        <v>20</v>
      </c>
      <c r="J450" s="133" t="s">
        <v>1068</v>
      </c>
      <c r="K450" s="195"/>
    </row>
    <row r="451" spans="2:11">
      <c r="B451" s="195" t="s">
        <v>2277</v>
      </c>
      <c r="C451" s="67" t="s">
        <v>109</v>
      </c>
      <c r="D451" s="197">
        <v>37202</v>
      </c>
      <c r="E451" s="196" t="s">
        <v>2276</v>
      </c>
      <c r="F451" s="196">
        <v>90006</v>
      </c>
      <c r="G451" s="196" t="s">
        <v>2056</v>
      </c>
      <c r="H451" s="196">
        <v>1</v>
      </c>
      <c r="I451" s="196">
        <v>20</v>
      </c>
      <c r="J451" s="133" t="s">
        <v>1068</v>
      </c>
      <c r="K451" s="195"/>
    </row>
    <row r="452" spans="2:11">
      <c r="B452" s="195" t="s">
        <v>2278</v>
      </c>
      <c r="C452" s="67" t="s">
        <v>109</v>
      </c>
      <c r="D452" s="197">
        <v>37202</v>
      </c>
      <c r="E452" s="196" t="s">
        <v>2276</v>
      </c>
      <c r="F452" s="196">
        <v>90047</v>
      </c>
      <c r="G452" s="196" t="s">
        <v>2058</v>
      </c>
      <c r="H452" s="196">
        <v>1</v>
      </c>
      <c r="I452" s="196">
        <v>20</v>
      </c>
      <c r="J452" s="133" t="s">
        <v>1068</v>
      </c>
      <c r="K452" s="195"/>
    </row>
    <row r="453" spans="2:11">
      <c r="B453" s="195" t="s">
        <v>2279</v>
      </c>
      <c r="C453" s="67" t="s">
        <v>109</v>
      </c>
      <c r="D453" s="197">
        <v>37203</v>
      </c>
      <c r="E453" s="196" t="s">
        <v>2280</v>
      </c>
      <c r="F453" s="196">
        <v>63004</v>
      </c>
      <c r="G453" s="196" t="s">
        <v>1705</v>
      </c>
      <c r="H453" s="196">
        <v>8</v>
      </c>
      <c r="I453" s="196">
        <v>40</v>
      </c>
      <c r="J453" s="133" t="s">
        <v>1068</v>
      </c>
      <c r="K453" s="195"/>
    </row>
    <row r="454" spans="2:11">
      <c r="B454" s="195" t="s">
        <v>2281</v>
      </c>
      <c r="C454" s="67" t="s">
        <v>109</v>
      </c>
      <c r="D454" s="197">
        <v>37203</v>
      </c>
      <c r="E454" s="196" t="s">
        <v>2280</v>
      </c>
      <c r="F454" s="196">
        <v>90006</v>
      </c>
      <c r="G454" s="196" t="s">
        <v>2056</v>
      </c>
      <c r="H454" s="196">
        <v>5</v>
      </c>
      <c r="I454" s="196">
        <v>40</v>
      </c>
      <c r="J454" s="133" t="s">
        <v>1068</v>
      </c>
      <c r="K454" s="195"/>
    </row>
    <row r="455" spans="2:11">
      <c r="B455" s="195" t="s">
        <v>2282</v>
      </c>
      <c r="C455" s="67" t="s">
        <v>109</v>
      </c>
      <c r="D455" s="197">
        <v>37203</v>
      </c>
      <c r="E455" s="196" t="s">
        <v>2280</v>
      </c>
      <c r="F455" s="196">
        <v>90047</v>
      </c>
      <c r="G455" s="196" t="s">
        <v>2058</v>
      </c>
      <c r="H455" s="196">
        <v>4</v>
      </c>
      <c r="I455" s="196">
        <v>40</v>
      </c>
      <c r="J455" s="133" t="s">
        <v>1068</v>
      </c>
      <c r="K455" s="195"/>
    </row>
    <row r="456" spans="2:11">
      <c r="B456" s="195" t="s">
        <v>2283</v>
      </c>
      <c r="C456" s="67" t="s">
        <v>109</v>
      </c>
      <c r="D456" s="197">
        <v>37203</v>
      </c>
      <c r="E456" s="196" t="s">
        <v>2280</v>
      </c>
      <c r="F456" s="196">
        <v>37202</v>
      </c>
      <c r="G456" s="196" t="s">
        <v>2276</v>
      </c>
      <c r="H456" s="196">
        <v>1</v>
      </c>
      <c r="I456" s="196">
        <v>40</v>
      </c>
      <c r="J456" s="133" t="s">
        <v>1068</v>
      </c>
      <c r="K456" s="195"/>
    </row>
    <row r="457" spans="2:11">
      <c r="B457" s="195" t="s">
        <v>2284</v>
      </c>
      <c r="C457" s="67" t="s">
        <v>109</v>
      </c>
      <c r="D457" s="197">
        <v>37203</v>
      </c>
      <c r="E457" s="196" t="s">
        <v>2280</v>
      </c>
      <c r="F457" s="196">
        <v>90013</v>
      </c>
      <c r="G457" s="196" t="s">
        <v>2187</v>
      </c>
      <c r="H457" s="197">
        <v>1</v>
      </c>
      <c r="I457" s="196">
        <v>40</v>
      </c>
      <c r="J457" s="133" t="s">
        <v>1068</v>
      </c>
      <c r="K457" s="195"/>
    </row>
    <row r="458" spans="2:11">
      <c r="B458" s="195" t="s">
        <v>2285</v>
      </c>
      <c r="C458" s="67" t="s">
        <v>109</v>
      </c>
      <c r="D458" s="197">
        <v>37204</v>
      </c>
      <c r="E458" s="196" t="s">
        <v>2286</v>
      </c>
      <c r="F458" s="196">
        <v>90014</v>
      </c>
      <c r="G458" s="196" t="s">
        <v>1722</v>
      </c>
      <c r="H458" s="196">
        <v>5</v>
      </c>
      <c r="I458" s="196">
        <v>240</v>
      </c>
      <c r="J458" s="133" t="s">
        <v>1068</v>
      </c>
      <c r="K458" s="195"/>
    </row>
    <row r="459" spans="2:11">
      <c r="B459" s="195" t="s">
        <v>2287</v>
      </c>
      <c r="C459" s="67" t="s">
        <v>109</v>
      </c>
      <c r="D459" s="197">
        <v>37204</v>
      </c>
      <c r="E459" s="196" t="s">
        <v>2286</v>
      </c>
      <c r="F459" s="196">
        <v>90025</v>
      </c>
      <c r="G459" s="196" t="s">
        <v>2067</v>
      </c>
      <c r="H459" s="196">
        <v>4</v>
      </c>
      <c r="I459" s="196">
        <v>240</v>
      </c>
      <c r="J459" s="133" t="s">
        <v>1068</v>
      </c>
      <c r="K459" s="195"/>
    </row>
    <row r="460" spans="2:11">
      <c r="B460" s="195" t="s">
        <v>2288</v>
      </c>
      <c r="C460" s="67" t="s">
        <v>109</v>
      </c>
      <c r="D460" s="197">
        <v>37204</v>
      </c>
      <c r="E460" s="196" t="s">
        <v>2286</v>
      </c>
      <c r="F460" s="196">
        <v>90047</v>
      </c>
      <c r="G460" s="196" t="s">
        <v>2058</v>
      </c>
      <c r="H460" s="196">
        <v>2</v>
      </c>
      <c r="I460" s="196">
        <v>240</v>
      </c>
      <c r="J460" s="133" t="s">
        <v>1068</v>
      </c>
      <c r="K460" s="195"/>
    </row>
    <row r="461" spans="2:11">
      <c r="B461" s="195" t="s">
        <v>2289</v>
      </c>
      <c r="C461" s="67" t="s">
        <v>109</v>
      </c>
      <c r="D461" s="197">
        <v>37204</v>
      </c>
      <c r="E461" s="196" t="s">
        <v>2286</v>
      </c>
      <c r="F461" s="196">
        <v>37203</v>
      </c>
      <c r="G461" s="196" t="s">
        <v>2280</v>
      </c>
      <c r="H461" s="196">
        <v>1</v>
      </c>
      <c r="I461" s="196">
        <v>240</v>
      </c>
      <c r="J461" s="133" t="s">
        <v>1068</v>
      </c>
      <c r="K461" s="195"/>
    </row>
    <row r="462" spans="2:11">
      <c r="B462" s="195" t="s">
        <v>2290</v>
      </c>
      <c r="C462" s="67" t="s">
        <v>109</v>
      </c>
      <c r="D462" s="197">
        <v>37204</v>
      </c>
      <c r="E462" s="196" t="s">
        <v>2286</v>
      </c>
      <c r="F462" s="198">
        <v>90013</v>
      </c>
      <c r="G462" s="196" t="s">
        <v>2187</v>
      </c>
      <c r="H462" s="198">
        <v>1</v>
      </c>
      <c r="I462" s="196">
        <v>240</v>
      </c>
      <c r="J462" s="133" t="s">
        <v>1068</v>
      </c>
      <c r="K462" s="195"/>
    </row>
    <row r="463" spans="2:11">
      <c r="B463" s="195" t="s">
        <v>2291</v>
      </c>
      <c r="C463" s="67" t="s">
        <v>109</v>
      </c>
      <c r="D463" s="197">
        <v>37205</v>
      </c>
      <c r="E463" s="196" t="s">
        <v>2272</v>
      </c>
      <c r="F463" s="196">
        <v>90014</v>
      </c>
      <c r="G463" s="196" t="s">
        <v>1722</v>
      </c>
      <c r="H463" s="196">
        <v>4</v>
      </c>
      <c r="I463" s="196">
        <v>980</v>
      </c>
      <c r="J463" s="133" t="s">
        <v>1068</v>
      </c>
      <c r="K463" s="195"/>
    </row>
    <row r="464" spans="2:11">
      <c r="B464" s="195" t="s">
        <v>2292</v>
      </c>
      <c r="C464" s="67" t="s">
        <v>109</v>
      </c>
      <c r="D464" s="197">
        <v>37205</v>
      </c>
      <c r="E464" s="196" t="s">
        <v>2272</v>
      </c>
      <c r="F464" s="196">
        <v>90025</v>
      </c>
      <c r="G464" s="196" t="s">
        <v>2067</v>
      </c>
      <c r="H464" s="196">
        <v>2</v>
      </c>
      <c r="I464" s="196">
        <v>980</v>
      </c>
      <c r="J464" s="133" t="s">
        <v>1068</v>
      </c>
      <c r="K464" s="195"/>
    </row>
    <row r="465" spans="2:11">
      <c r="B465" s="195" t="s">
        <v>2293</v>
      </c>
      <c r="C465" s="67" t="s">
        <v>109</v>
      </c>
      <c r="D465" s="197">
        <v>37205</v>
      </c>
      <c r="E465" s="196" t="s">
        <v>2272</v>
      </c>
      <c r="F465" s="196">
        <v>90047</v>
      </c>
      <c r="G465" s="196" t="s">
        <v>2058</v>
      </c>
      <c r="H465" s="196">
        <v>1</v>
      </c>
      <c r="I465" s="196">
        <v>980</v>
      </c>
      <c r="J465" s="133" t="s">
        <v>1068</v>
      </c>
      <c r="K465" s="195"/>
    </row>
    <row r="466" spans="2:11">
      <c r="B466" s="195" t="s">
        <v>2294</v>
      </c>
      <c r="C466" s="67" t="s">
        <v>109</v>
      </c>
      <c r="D466" s="197">
        <v>37205</v>
      </c>
      <c r="E466" s="196" t="s">
        <v>2272</v>
      </c>
      <c r="F466" s="196">
        <v>90010</v>
      </c>
      <c r="G466" s="196" t="s">
        <v>1724</v>
      </c>
      <c r="H466" s="196">
        <v>1</v>
      </c>
      <c r="I466" s="196">
        <v>980</v>
      </c>
      <c r="J466" s="133" t="s">
        <v>1068</v>
      </c>
      <c r="K466" s="195"/>
    </row>
    <row r="467" spans="2:11">
      <c r="B467" s="195" t="s">
        <v>2295</v>
      </c>
      <c r="C467" s="67" t="s">
        <v>109</v>
      </c>
      <c r="D467" s="197">
        <v>37205</v>
      </c>
      <c r="E467" s="196" t="s">
        <v>2272</v>
      </c>
      <c r="F467" s="196">
        <v>90002</v>
      </c>
      <c r="G467" s="196" t="s">
        <v>1716</v>
      </c>
      <c r="H467" s="196">
        <v>1</v>
      </c>
      <c r="I467" s="196">
        <v>980</v>
      </c>
      <c r="J467" s="133" t="s">
        <v>1068</v>
      </c>
      <c r="K467" s="195"/>
    </row>
    <row r="468" spans="2:11">
      <c r="B468" s="195" t="s">
        <v>2296</v>
      </c>
      <c r="C468" s="67" t="s">
        <v>109</v>
      </c>
      <c r="D468" s="197">
        <v>37205</v>
      </c>
      <c r="E468" s="196" t="s">
        <v>2272</v>
      </c>
      <c r="F468" s="196">
        <v>37204</v>
      </c>
      <c r="G468" s="196" t="s">
        <v>2286</v>
      </c>
      <c r="H468" s="196">
        <v>1</v>
      </c>
      <c r="I468" s="196">
        <v>980</v>
      </c>
      <c r="J468" s="133" t="s">
        <v>1068</v>
      </c>
      <c r="K468" s="195"/>
    </row>
    <row r="469" spans="2:11">
      <c r="B469" s="195" t="s">
        <v>2297</v>
      </c>
      <c r="C469" s="67" t="s">
        <v>109</v>
      </c>
      <c r="D469" s="197">
        <v>37205</v>
      </c>
      <c r="E469" s="196" t="s">
        <v>2272</v>
      </c>
      <c r="F469" s="196">
        <v>90013</v>
      </c>
      <c r="G469" s="196" t="s">
        <v>2187</v>
      </c>
      <c r="H469" s="197">
        <v>4</v>
      </c>
      <c r="I469" s="196">
        <v>980</v>
      </c>
      <c r="J469" s="133" t="s">
        <v>1068</v>
      </c>
      <c r="K469" s="195"/>
    </row>
    <row r="470" spans="2:11">
      <c r="B470" s="195" t="s">
        <v>2298</v>
      </c>
      <c r="C470" s="67" t="s">
        <v>109</v>
      </c>
      <c r="D470" s="197">
        <v>37206</v>
      </c>
      <c r="E470" s="196" t="s">
        <v>2299</v>
      </c>
      <c r="F470" s="196">
        <v>90014</v>
      </c>
      <c r="G470" s="196" t="s">
        <v>1722</v>
      </c>
      <c r="H470" s="196">
        <v>7</v>
      </c>
      <c r="I470" s="196">
        <v>2600</v>
      </c>
      <c r="J470" s="133" t="s">
        <v>1068</v>
      </c>
      <c r="K470" s="195"/>
    </row>
    <row r="471" spans="2:11">
      <c r="B471" s="195" t="s">
        <v>2300</v>
      </c>
      <c r="C471" s="67" t="s">
        <v>109</v>
      </c>
      <c r="D471" s="197">
        <v>37206</v>
      </c>
      <c r="E471" s="196" t="s">
        <v>2299</v>
      </c>
      <c r="F471" s="196">
        <v>90025</v>
      </c>
      <c r="G471" s="196" t="s">
        <v>2067</v>
      </c>
      <c r="H471" s="196">
        <v>4</v>
      </c>
      <c r="I471" s="196">
        <v>2600</v>
      </c>
      <c r="J471" s="133" t="s">
        <v>1068</v>
      </c>
      <c r="K471" s="195"/>
    </row>
    <row r="472" spans="2:11">
      <c r="B472" s="195" t="s">
        <v>2301</v>
      </c>
      <c r="C472" s="67" t="s">
        <v>109</v>
      </c>
      <c r="D472" s="197">
        <v>37206</v>
      </c>
      <c r="E472" s="196" t="s">
        <v>2299</v>
      </c>
      <c r="F472" s="196">
        <v>90047</v>
      </c>
      <c r="G472" s="196" t="s">
        <v>2058</v>
      </c>
      <c r="H472" s="196">
        <v>1</v>
      </c>
      <c r="I472" s="196">
        <v>2600</v>
      </c>
      <c r="J472" s="133" t="s">
        <v>1068</v>
      </c>
      <c r="K472" s="195"/>
    </row>
    <row r="473" spans="2:11">
      <c r="B473" s="195" t="s">
        <v>2302</v>
      </c>
      <c r="C473" s="67" t="s">
        <v>109</v>
      </c>
      <c r="D473" s="197">
        <v>37206</v>
      </c>
      <c r="E473" s="196" t="s">
        <v>2299</v>
      </c>
      <c r="F473" s="196">
        <v>90010</v>
      </c>
      <c r="G473" s="196" t="s">
        <v>1724</v>
      </c>
      <c r="H473" s="196">
        <v>1</v>
      </c>
      <c r="I473" s="196">
        <v>2600</v>
      </c>
      <c r="J473" s="133" t="s">
        <v>1068</v>
      </c>
      <c r="K473" s="195"/>
    </row>
    <row r="474" spans="2:11">
      <c r="B474" s="195" t="s">
        <v>2303</v>
      </c>
      <c r="C474" s="67" t="s">
        <v>109</v>
      </c>
      <c r="D474" s="197">
        <v>37206</v>
      </c>
      <c r="E474" s="196" t="s">
        <v>2299</v>
      </c>
      <c r="F474" s="196">
        <v>36005</v>
      </c>
      <c r="G474" s="196" t="s">
        <v>2195</v>
      </c>
      <c r="H474" s="196">
        <v>1</v>
      </c>
      <c r="I474" s="196">
        <v>2600</v>
      </c>
      <c r="J474" s="133" t="s">
        <v>1068</v>
      </c>
      <c r="K474" s="195"/>
    </row>
    <row r="475" spans="2:11">
      <c r="B475" s="195" t="s">
        <v>2304</v>
      </c>
      <c r="C475" s="67" t="s">
        <v>109</v>
      </c>
      <c r="D475" s="197">
        <v>37206</v>
      </c>
      <c r="E475" s="196" t="s">
        <v>2299</v>
      </c>
      <c r="F475" s="196">
        <v>90002</v>
      </c>
      <c r="G475" s="196" t="s">
        <v>1716</v>
      </c>
      <c r="H475" s="196">
        <v>1</v>
      </c>
      <c r="I475" s="196">
        <v>2600</v>
      </c>
      <c r="J475" s="133" t="s">
        <v>1068</v>
      </c>
      <c r="K475" s="195"/>
    </row>
    <row r="476" spans="2:11">
      <c r="B476" s="195" t="s">
        <v>2305</v>
      </c>
      <c r="C476" s="67" t="s">
        <v>109</v>
      </c>
      <c r="D476" s="197">
        <v>37206</v>
      </c>
      <c r="E476" s="196" t="s">
        <v>2299</v>
      </c>
      <c r="F476" s="198">
        <v>90013</v>
      </c>
      <c r="G476" s="196" t="s">
        <v>2187</v>
      </c>
      <c r="H476" s="198">
        <v>7</v>
      </c>
      <c r="I476" s="196">
        <v>2600</v>
      </c>
      <c r="J476" s="133" t="s">
        <v>1068</v>
      </c>
      <c r="K476" s="195"/>
    </row>
    <row r="477" spans="2:11">
      <c r="B477" s="195" t="s">
        <v>2306</v>
      </c>
      <c r="C477" s="67" t="s">
        <v>109</v>
      </c>
      <c r="D477" s="197">
        <v>38002</v>
      </c>
      <c r="E477" s="196" t="s">
        <v>2307</v>
      </c>
      <c r="F477" s="196">
        <v>63004</v>
      </c>
      <c r="G477" s="196" t="s">
        <v>1705</v>
      </c>
      <c r="H477" s="196">
        <v>5</v>
      </c>
      <c r="I477" s="196">
        <v>30</v>
      </c>
      <c r="J477" s="133" t="s">
        <v>1068</v>
      </c>
      <c r="K477" s="195"/>
    </row>
    <row r="478" spans="2:11">
      <c r="B478" s="195" t="s">
        <v>2308</v>
      </c>
      <c r="C478" s="67" t="s">
        <v>109</v>
      </c>
      <c r="D478" s="197">
        <v>38002</v>
      </c>
      <c r="E478" s="196" t="s">
        <v>2307</v>
      </c>
      <c r="F478" s="196">
        <v>90006</v>
      </c>
      <c r="G478" s="196" t="s">
        <v>2056</v>
      </c>
      <c r="H478" s="196">
        <v>2</v>
      </c>
      <c r="I478" s="196">
        <v>30</v>
      </c>
      <c r="J478" s="133" t="s">
        <v>1068</v>
      </c>
      <c r="K478" s="195"/>
    </row>
    <row r="479" spans="2:11">
      <c r="B479" s="195" t="s">
        <v>2309</v>
      </c>
      <c r="C479" s="67" t="s">
        <v>109</v>
      </c>
      <c r="D479" s="197">
        <v>38002</v>
      </c>
      <c r="E479" s="196" t="s">
        <v>2307</v>
      </c>
      <c r="F479" s="196">
        <v>90047</v>
      </c>
      <c r="G479" s="196" t="s">
        <v>2058</v>
      </c>
      <c r="H479" s="196">
        <v>1</v>
      </c>
      <c r="I479" s="196">
        <v>30</v>
      </c>
      <c r="J479" s="133" t="s">
        <v>1068</v>
      </c>
      <c r="K479" s="195"/>
    </row>
    <row r="480" spans="2:11">
      <c r="B480" s="195" t="s">
        <v>2310</v>
      </c>
      <c r="C480" s="67" t="s">
        <v>109</v>
      </c>
      <c r="D480" s="197">
        <v>38003</v>
      </c>
      <c r="E480" s="196" t="s">
        <v>2311</v>
      </c>
      <c r="F480" s="196">
        <v>63004</v>
      </c>
      <c r="G480" s="196" t="s">
        <v>1705</v>
      </c>
      <c r="H480" s="196">
        <v>12</v>
      </c>
      <c r="I480" s="196">
        <v>70</v>
      </c>
      <c r="J480" s="133" t="s">
        <v>1068</v>
      </c>
      <c r="K480" s="195"/>
    </row>
    <row r="481" spans="2:11">
      <c r="B481" s="195" t="s">
        <v>2312</v>
      </c>
      <c r="C481" s="67" t="s">
        <v>109</v>
      </c>
      <c r="D481" s="197">
        <v>38003</v>
      </c>
      <c r="E481" s="196" t="s">
        <v>2311</v>
      </c>
      <c r="F481" s="196">
        <v>90006</v>
      </c>
      <c r="G481" s="196" t="s">
        <v>2056</v>
      </c>
      <c r="H481" s="196">
        <v>8</v>
      </c>
      <c r="I481" s="196">
        <v>70</v>
      </c>
      <c r="J481" s="133" t="s">
        <v>1068</v>
      </c>
      <c r="K481" s="195"/>
    </row>
    <row r="482" spans="2:11">
      <c r="B482" s="195" t="s">
        <v>2313</v>
      </c>
      <c r="C482" s="67" t="s">
        <v>109</v>
      </c>
      <c r="D482" s="197">
        <v>38003</v>
      </c>
      <c r="E482" s="196" t="s">
        <v>2311</v>
      </c>
      <c r="F482" s="196">
        <v>90047</v>
      </c>
      <c r="G482" s="196" t="s">
        <v>2058</v>
      </c>
      <c r="H482" s="196">
        <v>7</v>
      </c>
      <c r="I482" s="196">
        <v>70</v>
      </c>
      <c r="J482" s="133" t="s">
        <v>1068</v>
      </c>
      <c r="K482" s="195"/>
    </row>
    <row r="483" spans="2:11">
      <c r="B483" s="195" t="s">
        <v>2314</v>
      </c>
      <c r="C483" s="67" t="s">
        <v>109</v>
      </c>
      <c r="D483" s="197">
        <v>38003</v>
      </c>
      <c r="E483" s="196" t="s">
        <v>2311</v>
      </c>
      <c r="F483" s="196">
        <v>38002</v>
      </c>
      <c r="G483" s="196" t="s">
        <v>2307</v>
      </c>
      <c r="H483" s="196">
        <v>1</v>
      </c>
      <c r="I483" s="196">
        <v>70</v>
      </c>
      <c r="J483" s="133" t="s">
        <v>1068</v>
      </c>
      <c r="K483" s="195"/>
    </row>
    <row r="484" spans="2:11">
      <c r="B484" s="195" t="s">
        <v>2315</v>
      </c>
      <c r="C484" s="67" t="s">
        <v>109</v>
      </c>
      <c r="D484" s="197">
        <v>38003</v>
      </c>
      <c r="E484" s="196" t="s">
        <v>2311</v>
      </c>
      <c r="F484" s="196">
        <v>90008</v>
      </c>
      <c r="G484" s="196" t="s">
        <v>2316</v>
      </c>
      <c r="H484" s="197">
        <v>2</v>
      </c>
      <c r="I484" s="196">
        <v>70</v>
      </c>
      <c r="J484" s="133" t="s">
        <v>1068</v>
      </c>
      <c r="K484" s="195"/>
    </row>
    <row r="485" spans="2:11">
      <c r="B485" s="195" t="s">
        <v>2317</v>
      </c>
      <c r="C485" s="67" t="s">
        <v>109</v>
      </c>
      <c r="D485" s="197">
        <v>38004</v>
      </c>
      <c r="E485" s="196" t="s">
        <v>2318</v>
      </c>
      <c r="F485" s="196">
        <v>90014</v>
      </c>
      <c r="G485" s="196" t="s">
        <v>1722</v>
      </c>
      <c r="H485" s="196">
        <v>8</v>
      </c>
      <c r="I485" s="196">
        <v>410</v>
      </c>
      <c r="J485" s="133" t="s">
        <v>1068</v>
      </c>
      <c r="K485" s="195"/>
    </row>
    <row r="486" spans="2:11">
      <c r="B486" s="195" t="s">
        <v>2319</v>
      </c>
      <c r="C486" s="67" t="s">
        <v>109</v>
      </c>
      <c r="D486" s="197">
        <v>38004</v>
      </c>
      <c r="E486" s="196" t="s">
        <v>2318</v>
      </c>
      <c r="F486" s="196">
        <v>90025</v>
      </c>
      <c r="G486" s="196" t="s">
        <v>2067</v>
      </c>
      <c r="H486" s="196">
        <v>6</v>
      </c>
      <c r="I486" s="196">
        <v>410</v>
      </c>
      <c r="J486" s="133" t="s">
        <v>1068</v>
      </c>
      <c r="K486" s="195"/>
    </row>
    <row r="487" spans="2:11">
      <c r="B487" s="195" t="s">
        <v>2320</v>
      </c>
      <c r="C487" s="67" t="s">
        <v>109</v>
      </c>
      <c r="D487" s="197">
        <v>38004</v>
      </c>
      <c r="E487" s="196" t="s">
        <v>2318</v>
      </c>
      <c r="F487" s="196">
        <v>90047</v>
      </c>
      <c r="G487" s="196" t="s">
        <v>2058</v>
      </c>
      <c r="H487" s="196">
        <v>3</v>
      </c>
      <c r="I487" s="196">
        <v>410</v>
      </c>
      <c r="J487" s="133" t="s">
        <v>1068</v>
      </c>
      <c r="K487" s="195"/>
    </row>
    <row r="488" spans="2:11">
      <c r="B488" s="195" t="s">
        <v>2321</v>
      </c>
      <c r="C488" s="67" t="s">
        <v>109</v>
      </c>
      <c r="D488" s="197">
        <v>38004</v>
      </c>
      <c r="E488" s="196" t="s">
        <v>2318</v>
      </c>
      <c r="F488" s="196">
        <v>38003</v>
      </c>
      <c r="G488" s="196" t="s">
        <v>2311</v>
      </c>
      <c r="H488" s="196">
        <v>1</v>
      </c>
      <c r="I488" s="196">
        <v>410</v>
      </c>
      <c r="J488" s="133" t="s">
        <v>1068</v>
      </c>
      <c r="K488" s="195"/>
    </row>
    <row r="489" spans="2:11">
      <c r="B489" s="195" t="s">
        <v>2322</v>
      </c>
      <c r="C489" s="67" t="s">
        <v>109</v>
      </c>
      <c r="D489" s="197">
        <v>38004</v>
      </c>
      <c r="E489" s="196" t="s">
        <v>2318</v>
      </c>
      <c r="F489" s="198">
        <v>90008</v>
      </c>
      <c r="G489" s="196" t="s">
        <v>2316</v>
      </c>
      <c r="H489" s="198">
        <v>7</v>
      </c>
      <c r="I489" s="196">
        <v>410</v>
      </c>
      <c r="J489" s="133" t="s">
        <v>1068</v>
      </c>
      <c r="K489" s="195"/>
    </row>
    <row r="490" spans="2:11">
      <c r="B490" s="195" t="s">
        <v>2323</v>
      </c>
      <c r="C490" s="67" t="s">
        <v>109</v>
      </c>
      <c r="D490" s="197">
        <v>38005</v>
      </c>
      <c r="E490" s="196" t="s">
        <v>2324</v>
      </c>
      <c r="F490" s="196">
        <v>90014</v>
      </c>
      <c r="G490" s="196" t="s">
        <v>1722</v>
      </c>
      <c r="H490" s="196">
        <v>6</v>
      </c>
      <c r="I490" s="196">
        <v>1620</v>
      </c>
      <c r="J490" s="133" t="s">
        <v>1068</v>
      </c>
      <c r="K490" s="195"/>
    </row>
    <row r="491" spans="2:11">
      <c r="B491" s="195" t="s">
        <v>2325</v>
      </c>
      <c r="C491" s="67" t="s">
        <v>109</v>
      </c>
      <c r="D491" s="197">
        <v>38005</v>
      </c>
      <c r="E491" s="196" t="s">
        <v>2324</v>
      </c>
      <c r="F491" s="196">
        <v>90025</v>
      </c>
      <c r="G491" s="196" t="s">
        <v>2067</v>
      </c>
      <c r="H491" s="196">
        <v>3</v>
      </c>
      <c r="I491" s="196">
        <v>1620</v>
      </c>
      <c r="J491" s="133" t="s">
        <v>1068</v>
      </c>
      <c r="K491" s="195"/>
    </row>
    <row r="492" spans="2:11">
      <c r="B492" s="195" t="s">
        <v>2326</v>
      </c>
      <c r="C492" s="67" t="s">
        <v>109</v>
      </c>
      <c r="D492" s="197">
        <v>38005</v>
      </c>
      <c r="E492" s="196" t="s">
        <v>2324</v>
      </c>
      <c r="F492" s="196">
        <v>90047</v>
      </c>
      <c r="G492" s="196" t="s">
        <v>2058</v>
      </c>
      <c r="H492" s="196">
        <v>1</v>
      </c>
      <c r="I492" s="196">
        <v>1620</v>
      </c>
      <c r="J492" s="133" t="s">
        <v>1068</v>
      </c>
      <c r="K492" s="195"/>
    </row>
    <row r="493" spans="2:11">
      <c r="B493" s="195" t="s">
        <v>2327</v>
      </c>
      <c r="C493" s="67" t="s">
        <v>109</v>
      </c>
      <c r="D493" s="197">
        <v>38005</v>
      </c>
      <c r="E493" s="196" t="s">
        <v>2324</v>
      </c>
      <c r="F493" s="196">
        <v>90010</v>
      </c>
      <c r="G493" s="196" t="s">
        <v>1724</v>
      </c>
      <c r="H493" s="196">
        <v>1</v>
      </c>
      <c r="I493" s="196">
        <v>1620</v>
      </c>
      <c r="J493" s="133" t="s">
        <v>1068</v>
      </c>
      <c r="K493" s="195"/>
    </row>
    <row r="494" spans="2:11">
      <c r="B494" s="195" t="s">
        <v>2328</v>
      </c>
      <c r="C494" s="67" t="s">
        <v>109</v>
      </c>
      <c r="D494" s="197">
        <v>38005</v>
      </c>
      <c r="E494" s="196" t="s">
        <v>2324</v>
      </c>
      <c r="F494" s="196">
        <v>90002</v>
      </c>
      <c r="G494" s="196" t="s">
        <v>1716</v>
      </c>
      <c r="H494" s="196">
        <v>1</v>
      </c>
      <c r="I494" s="196">
        <v>1620</v>
      </c>
      <c r="J494" s="133" t="s">
        <v>1068</v>
      </c>
      <c r="K494" s="195"/>
    </row>
    <row r="495" spans="2:11">
      <c r="B495" s="195" t="s">
        <v>2329</v>
      </c>
      <c r="C495" s="67" t="s">
        <v>109</v>
      </c>
      <c r="D495" s="197">
        <v>38005</v>
      </c>
      <c r="E495" s="196" t="s">
        <v>2324</v>
      </c>
      <c r="F495" s="196">
        <v>38004</v>
      </c>
      <c r="G495" s="196" t="s">
        <v>2318</v>
      </c>
      <c r="H495" s="196">
        <v>1</v>
      </c>
      <c r="I495" s="196">
        <v>1620</v>
      </c>
      <c r="J495" s="133" t="s">
        <v>1068</v>
      </c>
      <c r="K495" s="195"/>
    </row>
    <row r="496" spans="2:11">
      <c r="B496" s="195" t="s">
        <v>2330</v>
      </c>
      <c r="C496" s="67" t="s">
        <v>109</v>
      </c>
      <c r="D496" s="197">
        <v>38005</v>
      </c>
      <c r="E496" s="196" t="s">
        <v>2324</v>
      </c>
      <c r="F496" s="196">
        <v>90017</v>
      </c>
      <c r="G496" s="196" t="s">
        <v>2331</v>
      </c>
      <c r="H496" s="197">
        <v>1</v>
      </c>
      <c r="I496" s="196">
        <v>1620</v>
      </c>
      <c r="J496" s="133" t="s">
        <v>1068</v>
      </c>
      <c r="K496" s="195"/>
    </row>
    <row r="497" spans="2:11">
      <c r="B497" s="195" t="s">
        <v>2332</v>
      </c>
      <c r="C497" s="67" t="s">
        <v>109</v>
      </c>
      <c r="D497" s="197">
        <v>38006</v>
      </c>
      <c r="E497" s="196" t="s">
        <v>2333</v>
      </c>
      <c r="F497" s="196">
        <v>90014</v>
      </c>
      <c r="G497" s="196" t="s">
        <v>1722</v>
      </c>
      <c r="H497" s="196">
        <v>7</v>
      </c>
      <c r="I497" s="196">
        <v>4320</v>
      </c>
      <c r="J497" s="133" t="s">
        <v>1068</v>
      </c>
      <c r="K497" s="195"/>
    </row>
    <row r="498" spans="2:11">
      <c r="B498" s="195" t="s">
        <v>2334</v>
      </c>
      <c r="C498" s="67" t="s">
        <v>109</v>
      </c>
      <c r="D498" s="197">
        <v>38006</v>
      </c>
      <c r="E498" s="196" t="s">
        <v>2333</v>
      </c>
      <c r="F498" s="196">
        <v>90025</v>
      </c>
      <c r="G498" s="196" t="s">
        <v>2067</v>
      </c>
      <c r="H498" s="196">
        <v>4</v>
      </c>
      <c r="I498" s="196">
        <v>4320</v>
      </c>
      <c r="J498" s="133" t="s">
        <v>1068</v>
      </c>
      <c r="K498" s="195"/>
    </row>
    <row r="499" spans="2:11">
      <c r="B499" s="195" t="s">
        <v>2335</v>
      </c>
      <c r="C499" s="67" t="s">
        <v>109</v>
      </c>
      <c r="D499" s="197">
        <v>38006</v>
      </c>
      <c r="E499" s="196" t="s">
        <v>2333</v>
      </c>
      <c r="F499" s="196">
        <v>90047</v>
      </c>
      <c r="G499" s="196" t="s">
        <v>2058</v>
      </c>
      <c r="H499" s="196">
        <v>1</v>
      </c>
      <c r="I499" s="196">
        <v>4320</v>
      </c>
      <c r="J499" s="133" t="s">
        <v>1068</v>
      </c>
      <c r="K499" s="195"/>
    </row>
    <row r="500" spans="2:11">
      <c r="B500" s="195" t="s">
        <v>2336</v>
      </c>
      <c r="C500" s="67" t="s">
        <v>109</v>
      </c>
      <c r="D500" s="197">
        <v>38006</v>
      </c>
      <c r="E500" s="196" t="s">
        <v>2333</v>
      </c>
      <c r="F500" s="196">
        <v>90010</v>
      </c>
      <c r="G500" s="196" t="s">
        <v>1724</v>
      </c>
      <c r="H500" s="196">
        <v>1</v>
      </c>
      <c r="I500" s="196">
        <v>4320</v>
      </c>
      <c r="J500" s="133" t="s">
        <v>1068</v>
      </c>
      <c r="K500" s="195"/>
    </row>
    <row r="501" spans="2:11">
      <c r="B501" s="195" t="s">
        <v>2337</v>
      </c>
      <c r="C501" s="67" t="s">
        <v>109</v>
      </c>
      <c r="D501" s="197">
        <v>38006</v>
      </c>
      <c r="E501" s="196" t="s">
        <v>2333</v>
      </c>
      <c r="F501" s="196">
        <v>38005</v>
      </c>
      <c r="G501" s="196" t="s">
        <v>2324</v>
      </c>
      <c r="H501" s="196">
        <v>1</v>
      </c>
      <c r="I501" s="196">
        <v>4320</v>
      </c>
      <c r="J501" s="133" t="s">
        <v>1068</v>
      </c>
      <c r="K501" s="195"/>
    </row>
    <row r="502" spans="2:11">
      <c r="B502" s="195" t="s">
        <v>2338</v>
      </c>
      <c r="C502" s="67" t="s">
        <v>109</v>
      </c>
      <c r="D502" s="197">
        <v>38006</v>
      </c>
      <c r="E502" s="196" t="s">
        <v>2333</v>
      </c>
      <c r="F502" s="196">
        <v>90002</v>
      </c>
      <c r="G502" s="196" t="s">
        <v>1716</v>
      </c>
      <c r="H502" s="196">
        <v>1</v>
      </c>
      <c r="I502" s="196">
        <v>4320</v>
      </c>
      <c r="J502" s="133" t="s">
        <v>1068</v>
      </c>
      <c r="K502" s="195"/>
    </row>
    <row r="503" spans="2:11">
      <c r="B503" s="195" t="s">
        <v>2339</v>
      </c>
      <c r="C503" s="67" t="s">
        <v>109</v>
      </c>
      <c r="D503" s="197">
        <v>38006</v>
      </c>
      <c r="E503" s="196" t="s">
        <v>2333</v>
      </c>
      <c r="F503" s="198">
        <v>90017</v>
      </c>
      <c r="G503" s="196" t="s">
        <v>2331</v>
      </c>
      <c r="H503" s="198">
        <v>2</v>
      </c>
      <c r="I503" s="196">
        <v>4320</v>
      </c>
      <c r="J503" s="133" t="s">
        <v>1068</v>
      </c>
      <c r="K503" s="195"/>
    </row>
    <row r="504" spans="2:11">
      <c r="B504" s="195" t="s">
        <v>2340</v>
      </c>
      <c r="C504" s="67" t="s">
        <v>109</v>
      </c>
      <c r="D504" s="197">
        <v>38402</v>
      </c>
      <c r="E504" s="196" t="s">
        <v>2341</v>
      </c>
      <c r="F504" s="196">
        <v>63004</v>
      </c>
      <c r="G504" s="196" t="s">
        <v>1705</v>
      </c>
      <c r="H504" s="196">
        <v>5</v>
      </c>
      <c r="I504" s="196">
        <v>30</v>
      </c>
      <c r="J504" s="133" t="s">
        <v>1068</v>
      </c>
      <c r="K504" s="195"/>
    </row>
    <row r="505" spans="2:11">
      <c r="B505" s="195" t="s">
        <v>2342</v>
      </c>
      <c r="C505" s="67" t="s">
        <v>109</v>
      </c>
      <c r="D505" s="197">
        <v>38402</v>
      </c>
      <c r="E505" s="196" t="s">
        <v>2341</v>
      </c>
      <c r="F505" s="196">
        <v>90006</v>
      </c>
      <c r="G505" s="196" t="s">
        <v>2056</v>
      </c>
      <c r="H505" s="196">
        <v>2</v>
      </c>
      <c r="I505" s="196">
        <v>30</v>
      </c>
      <c r="J505" s="133" t="s">
        <v>1068</v>
      </c>
      <c r="K505" s="195"/>
    </row>
    <row r="506" spans="2:11">
      <c r="B506" s="195" t="s">
        <v>2343</v>
      </c>
      <c r="C506" s="67" t="s">
        <v>109</v>
      </c>
      <c r="D506" s="197">
        <v>38402</v>
      </c>
      <c r="E506" s="196" t="s">
        <v>2341</v>
      </c>
      <c r="F506" s="196">
        <v>90047</v>
      </c>
      <c r="G506" s="196" t="s">
        <v>2058</v>
      </c>
      <c r="H506" s="196">
        <v>1</v>
      </c>
      <c r="I506" s="196">
        <v>30</v>
      </c>
      <c r="J506" s="133" t="s">
        <v>1068</v>
      </c>
      <c r="K506" s="195"/>
    </row>
    <row r="507" spans="2:11">
      <c r="B507" s="195" t="s">
        <v>2344</v>
      </c>
      <c r="C507" s="67" t="s">
        <v>109</v>
      </c>
      <c r="D507" s="197">
        <v>38403</v>
      </c>
      <c r="E507" s="196" t="s">
        <v>2345</v>
      </c>
      <c r="F507" s="196">
        <v>63004</v>
      </c>
      <c r="G507" s="196" t="s">
        <v>1705</v>
      </c>
      <c r="H507" s="196">
        <v>11</v>
      </c>
      <c r="I507" s="196">
        <v>60</v>
      </c>
      <c r="J507" s="133" t="s">
        <v>1068</v>
      </c>
      <c r="K507" s="195"/>
    </row>
    <row r="508" spans="2:11">
      <c r="B508" s="195" t="s">
        <v>2346</v>
      </c>
      <c r="C508" s="67" t="s">
        <v>109</v>
      </c>
      <c r="D508" s="197">
        <v>38403</v>
      </c>
      <c r="E508" s="196" t="s">
        <v>2345</v>
      </c>
      <c r="F508" s="196">
        <v>90006</v>
      </c>
      <c r="G508" s="196" t="s">
        <v>2056</v>
      </c>
      <c r="H508" s="196">
        <v>8</v>
      </c>
      <c r="I508" s="196">
        <v>60</v>
      </c>
      <c r="J508" s="133" t="s">
        <v>1068</v>
      </c>
      <c r="K508" s="195"/>
    </row>
    <row r="509" spans="2:11">
      <c r="B509" s="195" t="s">
        <v>2347</v>
      </c>
      <c r="C509" s="67" t="s">
        <v>109</v>
      </c>
      <c r="D509" s="197">
        <v>38403</v>
      </c>
      <c r="E509" s="196" t="s">
        <v>2345</v>
      </c>
      <c r="F509" s="196">
        <v>90047</v>
      </c>
      <c r="G509" s="196" t="s">
        <v>2058</v>
      </c>
      <c r="H509" s="196">
        <v>6</v>
      </c>
      <c r="I509" s="196">
        <v>60</v>
      </c>
      <c r="J509" s="133" t="s">
        <v>1068</v>
      </c>
      <c r="K509" s="195"/>
    </row>
    <row r="510" spans="2:11">
      <c r="B510" s="195" t="s">
        <v>2348</v>
      </c>
      <c r="C510" s="67" t="s">
        <v>109</v>
      </c>
      <c r="D510" s="197">
        <v>38403</v>
      </c>
      <c r="E510" s="196" t="s">
        <v>2345</v>
      </c>
      <c r="F510" s="196">
        <v>38402</v>
      </c>
      <c r="G510" s="196" t="s">
        <v>2341</v>
      </c>
      <c r="H510" s="196">
        <v>1</v>
      </c>
      <c r="I510" s="196">
        <v>60</v>
      </c>
      <c r="J510" s="133" t="s">
        <v>1068</v>
      </c>
      <c r="K510" s="195"/>
    </row>
    <row r="511" spans="2:11">
      <c r="B511" s="195" t="s">
        <v>2349</v>
      </c>
      <c r="C511" s="67" t="s">
        <v>109</v>
      </c>
      <c r="D511" s="197">
        <v>38403</v>
      </c>
      <c r="E511" s="196" t="s">
        <v>2345</v>
      </c>
      <c r="F511" s="196">
        <v>90008</v>
      </c>
      <c r="G511" s="196" t="s">
        <v>2316</v>
      </c>
      <c r="H511" s="197">
        <v>2</v>
      </c>
      <c r="I511" s="196">
        <v>60</v>
      </c>
      <c r="J511" s="133" t="s">
        <v>1068</v>
      </c>
      <c r="K511" s="195"/>
    </row>
    <row r="512" spans="2:11">
      <c r="B512" s="195" t="s">
        <v>2350</v>
      </c>
      <c r="C512" s="67" t="s">
        <v>109</v>
      </c>
      <c r="D512" s="197">
        <v>38404</v>
      </c>
      <c r="E512" s="196" t="s">
        <v>2351</v>
      </c>
      <c r="F512" s="196">
        <v>90014</v>
      </c>
      <c r="G512" s="196" t="s">
        <v>1722</v>
      </c>
      <c r="H512" s="196">
        <v>8</v>
      </c>
      <c r="I512" s="196">
        <v>390</v>
      </c>
      <c r="J512" s="133" t="s">
        <v>1068</v>
      </c>
      <c r="K512" s="195"/>
    </row>
    <row r="513" spans="2:11">
      <c r="B513" s="195" t="s">
        <v>2352</v>
      </c>
      <c r="C513" s="67" t="s">
        <v>109</v>
      </c>
      <c r="D513" s="197">
        <v>38404</v>
      </c>
      <c r="E513" s="196" t="s">
        <v>2351</v>
      </c>
      <c r="F513" s="196">
        <v>90025</v>
      </c>
      <c r="G513" s="196" t="s">
        <v>2067</v>
      </c>
      <c r="H513" s="196">
        <v>6</v>
      </c>
      <c r="I513" s="196">
        <v>390</v>
      </c>
      <c r="J513" s="133" t="s">
        <v>1068</v>
      </c>
      <c r="K513" s="195"/>
    </row>
    <row r="514" spans="2:11">
      <c r="B514" s="195" t="s">
        <v>2353</v>
      </c>
      <c r="C514" s="67" t="s">
        <v>109</v>
      </c>
      <c r="D514" s="197">
        <v>38404</v>
      </c>
      <c r="E514" s="196" t="s">
        <v>2351</v>
      </c>
      <c r="F514" s="196">
        <v>90047</v>
      </c>
      <c r="G514" s="196" t="s">
        <v>2058</v>
      </c>
      <c r="H514" s="196">
        <v>3</v>
      </c>
      <c r="I514" s="196">
        <v>390</v>
      </c>
      <c r="J514" s="133" t="s">
        <v>1068</v>
      </c>
      <c r="K514" s="195"/>
    </row>
    <row r="515" spans="2:11">
      <c r="B515" s="195" t="s">
        <v>2354</v>
      </c>
      <c r="C515" s="67" t="s">
        <v>109</v>
      </c>
      <c r="D515" s="197">
        <v>38404</v>
      </c>
      <c r="E515" s="196" t="s">
        <v>2351</v>
      </c>
      <c r="F515" s="196">
        <v>38403</v>
      </c>
      <c r="G515" s="196" t="s">
        <v>2345</v>
      </c>
      <c r="H515" s="196">
        <v>1</v>
      </c>
      <c r="I515" s="196">
        <v>390</v>
      </c>
      <c r="J515" s="133" t="s">
        <v>1068</v>
      </c>
      <c r="K515" s="195"/>
    </row>
    <row r="516" spans="2:11">
      <c r="B516" s="195" t="s">
        <v>2355</v>
      </c>
      <c r="C516" s="67" t="s">
        <v>109</v>
      </c>
      <c r="D516" s="197">
        <v>38404</v>
      </c>
      <c r="E516" s="196" t="s">
        <v>2351</v>
      </c>
      <c r="F516" s="198">
        <v>90008</v>
      </c>
      <c r="G516" s="196" t="s">
        <v>2316</v>
      </c>
      <c r="H516" s="198">
        <v>7</v>
      </c>
      <c r="I516" s="196">
        <v>390</v>
      </c>
      <c r="J516" s="133" t="s">
        <v>1068</v>
      </c>
      <c r="K516" s="195"/>
    </row>
    <row r="517" spans="2:11">
      <c r="B517" s="195" t="s">
        <v>2356</v>
      </c>
      <c r="C517" s="67" t="s">
        <v>109</v>
      </c>
      <c r="D517" s="197">
        <v>38405</v>
      </c>
      <c r="E517" s="196" t="s">
        <v>2357</v>
      </c>
      <c r="F517" s="196">
        <v>90014</v>
      </c>
      <c r="G517" s="196" t="s">
        <v>1722</v>
      </c>
      <c r="H517" s="196">
        <v>6</v>
      </c>
      <c r="I517" s="196">
        <v>1560</v>
      </c>
      <c r="J517" s="133" t="s">
        <v>1068</v>
      </c>
      <c r="K517" s="195"/>
    </row>
    <row r="518" spans="2:11">
      <c r="B518" s="195" t="s">
        <v>2358</v>
      </c>
      <c r="C518" s="67" t="s">
        <v>109</v>
      </c>
      <c r="D518" s="197">
        <v>38405</v>
      </c>
      <c r="E518" s="196" t="s">
        <v>2357</v>
      </c>
      <c r="F518" s="196">
        <v>90025</v>
      </c>
      <c r="G518" s="196" t="s">
        <v>2067</v>
      </c>
      <c r="H518" s="196">
        <v>3</v>
      </c>
      <c r="I518" s="196">
        <v>1560</v>
      </c>
      <c r="J518" s="133" t="s">
        <v>1068</v>
      </c>
      <c r="K518" s="195"/>
    </row>
    <row r="519" spans="2:11">
      <c r="B519" s="195" t="s">
        <v>2359</v>
      </c>
      <c r="C519" s="67" t="s">
        <v>109</v>
      </c>
      <c r="D519" s="197">
        <v>38405</v>
      </c>
      <c r="E519" s="196" t="s">
        <v>2357</v>
      </c>
      <c r="F519" s="196">
        <v>90047</v>
      </c>
      <c r="G519" s="196" t="s">
        <v>2058</v>
      </c>
      <c r="H519" s="196">
        <v>1</v>
      </c>
      <c r="I519" s="196">
        <v>1560</v>
      </c>
      <c r="J519" s="133" t="s">
        <v>1068</v>
      </c>
      <c r="K519" s="195"/>
    </row>
    <row r="520" spans="2:11">
      <c r="B520" s="195" t="s">
        <v>2360</v>
      </c>
      <c r="C520" s="67" t="s">
        <v>109</v>
      </c>
      <c r="D520" s="197">
        <v>38405</v>
      </c>
      <c r="E520" s="196" t="s">
        <v>2357</v>
      </c>
      <c r="F520" s="196">
        <v>90010</v>
      </c>
      <c r="G520" s="196" t="s">
        <v>1724</v>
      </c>
      <c r="H520" s="196">
        <v>1</v>
      </c>
      <c r="I520" s="196">
        <v>1560</v>
      </c>
      <c r="J520" s="133" t="s">
        <v>1068</v>
      </c>
      <c r="K520" s="195"/>
    </row>
    <row r="521" spans="2:11">
      <c r="B521" s="195" t="s">
        <v>2361</v>
      </c>
      <c r="C521" s="67" t="s">
        <v>109</v>
      </c>
      <c r="D521" s="197">
        <v>38405</v>
      </c>
      <c r="E521" s="196" t="s">
        <v>2357</v>
      </c>
      <c r="F521" s="196">
        <v>90002</v>
      </c>
      <c r="G521" s="196" t="s">
        <v>1716</v>
      </c>
      <c r="H521" s="196">
        <v>1</v>
      </c>
      <c r="I521" s="196">
        <v>1560</v>
      </c>
      <c r="J521" s="133" t="s">
        <v>1068</v>
      </c>
      <c r="K521" s="195"/>
    </row>
    <row r="522" spans="2:11">
      <c r="B522" s="195" t="s">
        <v>2362</v>
      </c>
      <c r="C522" s="67" t="s">
        <v>109</v>
      </c>
      <c r="D522" s="197">
        <v>38405</v>
      </c>
      <c r="E522" s="196" t="s">
        <v>2357</v>
      </c>
      <c r="F522" s="196">
        <v>38404</v>
      </c>
      <c r="G522" s="196" t="s">
        <v>2351</v>
      </c>
      <c r="H522" s="196">
        <v>1</v>
      </c>
      <c r="I522" s="196">
        <v>1560</v>
      </c>
      <c r="J522" s="133" t="s">
        <v>1068</v>
      </c>
      <c r="K522" s="195"/>
    </row>
    <row r="523" spans="2:11">
      <c r="B523" s="195" t="s">
        <v>2363</v>
      </c>
      <c r="C523" s="67" t="s">
        <v>109</v>
      </c>
      <c r="D523" s="197">
        <v>38405</v>
      </c>
      <c r="E523" s="196" t="s">
        <v>2357</v>
      </c>
      <c r="F523" s="196">
        <v>90017</v>
      </c>
      <c r="G523" s="196" t="s">
        <v>2331</v>
      </c>
      <c r="H523" s="197">
        <v>1</v>
      </c>
      <c r="I523" s="196">
        <v>1560</v>
      </c>
      <c r="J523" s="133" t="s">
        <v>1068</v>
      </c>
      <c r="K523" s="195"/>
    </row>
    <row r="524" spans="2:11">
      <c r="B524" s="195" t="s">
        <v>2364</v>
      </c>
      <c r="C524" s="67" t="s">
        <v>109</v>
      </c>
      <c r="D524" s="197">
        <v>38406</v>
      </c>
      <c r="E524" s="196" t="s">
        <v>2365</v>
      </c>
      <c r="F524" s="196">
        <v>90014</v>
      </c>
      <c r="G524" s="196" t="s">
        <v>1722</v>
      </c>
      <c r="H524" s="196">
        <v>7</v>
      </c>
      <c r="I524" s="196">
        <v>4200</v>
      </c>
      <c r="J524" s="133" t="s">
        <v>1068</v>
      </c>
      <c r="K524" s="195"/>
    </row>
    <row r="525" spans="2:11">
      <c r="B525" s="195" t="s">
        <v>2366</v>
      </c>
      <c r="C525" s="67" t="s">
        <v>109</v>
      </c>
      <c r="D525" s="197">
        <v>38406</v>
      </c>
      <c r="E525" s="196" t="s">
        <v>2365</v>
      </c>
      <c r="F525" s="196">
        <v>90025</v>
      </c>
      <c r="G525" s="196" t="s">
        <v>2067</v>
      </c>
      <c r="H525" s="196">
        <v>4</v>
      </c>
      <c r="I525" s="196">
        <v>4200</v>
      </c>
      <c r="J525" s="133" t="s">
        <v>1068</v>
      </c>
      <c r="K525" s="195"/>
    </row>
    <row r="526" spans="2:11">
      <c r="B526" s="195" t="s">
        <v>2367</v>
      </c>
      <c r="C526" s="67" t="s">
        <v>109</v>
      </c>
      <c r="D526" s="197">
        <v>38406</v>
      </c>
      <c r="E526" s="196" t="s">
        <v>2365</v>
      </c>
      <c r="F526" s="196">
        <v>90047</v>
      </c>
      <c r="G526" s="196" t="s">
        <v>2058</v>
      </c>
      <c r="H526" s="196">
        <v>1</v>
      </c>
      <c r="I526" s="196">
        <v>4200</v>
      </c>
      <c r="J526" s="133" t="s">
        <v>1068</v>
      </c>
      <c r="K526" s="195"/>
    </row>
    <row r="527" spans="2:11">
      <c r="B527" s="195" t="s">
        <v>2368</v>
      </c>
      <c r="C527" s="67" t="s">
        <v>109</v>
      </c>
      <c r="D527" s="197">
        <v>38406</v>
      </c>
      <c r="E527" s="196" t="s">
        <v>2365</v>
      </c>
      <c r="F527" s="196">
        <v>90010</v>
      </c>
      <c r="G527" s="196" t="s">
        <v>1724</v>
      </c>
      <c r="H527" s="196">
        <v>1</v>
      </c>
      <c r="I527" s="196">
        <v>4200</v>
      </c>
      <c r="J527" s="133" t="s">
        <v>1068</v>
      </c>
      <c r="K527" s="195"/>
    </row>
    <row r="528" spans="2:11">
      <c r="B528" s="195" t="s">
        <v>2369</v>
      </c>
      <c r="C528" s="67" t="s">
        <v>109</v>
      </c>
      <c r="D528" s="197">
        <v>38406</v>
      </c>
      <c r="E528" s="196" t="s">
        <v>2365</v>
      </c>
      <c r="F528" s="196">
        <v>38405</v>
      </c>
      <c r="G528" s="196" t="s">
        <v>2357</v>
      </c>
      <c r="H528" s="196">
        <v>1</v>
      </c>
      <c r="I528" s="196">
        <v>4200</v>
      </c>
      <c r="J528" s="133" t="s">
        <v>1068</v>
      </c>
      <c r="K528" s="195"/>
    </row>
    <row r="529" spans="2:11">
      <c r="B529" s="195" t="s">
        <v>2370</v>
      </c>
      <c r="C529" s="67" t="s">
        <v>109</v>
      </c>
      <c r="D529" s="197">
        <v>38406</v>
      </c>
      <c r="E529" s="196" t="s">
        <v>2365</v>
      </c>
      <c r="F529" s="196">
        <v>90002</v>
      </c>
      <c r="G529" s="196" t="s">
        <v>1716</v>
      </c>
      <c r="H529" s="196">
        <v>1</v>
      </c>
      <c r="I529" s="196">
        <v>4200</v>
      </c>
      <c r="J529" s="133" t="s">
        <v>1068</v>
      </c>
      <c r="K529" s="195"/>
    </row>
    <row r="530" spans="2:11">
      <c r="B530" s="195" t="s">
        <v>2371</v>
      </c>
      <c r="C530" s="67" t="s">
        <v>109</v>
      </c>
      <c r="D530" s="197">
        <v>38406</v>
      </c>
      <c r="E530" s="196" t="s">
        <v>2365</v>
      </c>
      <c r="F530" s="198">
        <v>90017</v>
      </c>
      <c r="G530" s="196" t="s">
        <v>2331</v>
      </c>
      <c r="H530" s="198">
        <v>2</v>
      </c>
      <c r="I530" s="196">
        <v>4200</v>
      </c>
      <c r="J530" s="133" t="s">
        <v>1068</v>
      </c>
      <c r="K530" s="195"/>
    </row>
    <row r="531" spans="2:11">
      <c r="B531" s="195" t="s">
        <v>2372</v>
      </c>
      <c r="C531" s="67" t="s">
        <v>109</v>
      </c>
      <c r="D531" s="197">
        <v>38802</v>
      </c>
      <c r="E531" s="196" t="s">
        <v>2373</v>
      </c>
      <c r="F531" s="196">
        <v>63004</v>
      </c>
      <c r="G531" s="196" t="s">
        <v>1705</v>
      </c>
      <c r="H531" s="196">
        <v>2</v>
      </c>
      <c r="I531" s="196">
        <v>20</v>
      </c>
      <c r="J531" s="133" t="s">
        <v>1068</v>
      </c>
      <c r="K531" s="195"/>
    </row>
    <row r="532" spans="2:11">
      <c r="B532" s="195" t="s">
        <v>2374</v>
      </c>
      <c r="C532" s="67" t="s">
        <v>109</v>
      </c>
      <c r="D532" s="197">
        <v>38802</v>
      </c>
      <c r="E532" s="196" t="s">
        <v>2373</v>
      </c>
      <c r="F532" s="196">
        <v>90006</v>
      </c>
      <c r="G532" s="196" t="s">
        <v>2056</v>
      </c>
      <c r="H532" s="196">
        <v>1</v>
      </c>
      <c r="I532" s="196">
        <v>20</v>
      </c>
      <c r="J532" s="133" t="s">
        <v>1068</v>
      </c>
      <c r="K532" s="195"/>
    </row>
    <row r="533" spans="2:11">
      <c r="B533" s="195" t="s">
        <v>2375</v>
      </c>
      <c r="C533" s="67" t="s">
        <v>109</v>
      </c>
      <c r="D533" s="197">
        <v>38802</v>
      </c>
      <c r="E533" s="196" t="s">
        <v>2373</v>
      </c>
      <c r="F533" s="196">
        <v>90047</v>
      </c>
      <c r="G533" s="196" t="s">
        <v>2058</v>
      </c>
      <c r="H533" s="196">
        <v>1</v>
      </c>
      <c r="I533" s="196">
        <v>20</v>
      </c>
      <c r="J533" s="133" t="s">
        <v>1068</v>
      </c>
      <c r="K533" s="195"/>
    </row>
    <row r="534" spans="2:11">
      <c r="B534" s="195" t="s">
        <v>2376</v>
      </c>
      <c r="C534" s="67" t="s">
        <v>109</v>
      </c>
      <c r="D534" s="197">
        <v>38803</v>
      </c>
      <c r="E534" s="196" t="s">
        <v>2377</v>
      </c>
      <c r="F534" s="196">
        <v>63004</v>
      </c>
      <c r="G534" s="196" t="s">
        <v>1705</v>
      </c>
      <c r="H534" s="196">
        <v>8</v>
      </c>
      <c r="I534" s="196">
        <v>40</v>
      </c>
      <c r="J534" s="133" t="s">
        <v>1068</v>
      </c>
      <c r="K534" s="195"/>
    </row>
    <row r="535" spans="2:11">
      <c r="B535" s="195" t="s">
        <v>2378</v>
      </c>
      <c r="C535" s="67" t="s">
        <v>109</v>
      </c>
      <c r="D535" s="197">
        <v>38803</v>
      </c>
      <c r="E535" s="196" t="s">
        <v>2377</v>
      </c>
      <c r="F535" s="196">
        <v>90006</v>
      </c>
      <c r="G535" s="196" t="s">
        <v>2056</v>
      </c>
      <c r="H535" s="196">
        <v>5</v>
      </c>
      <c r="I535" s="196">
        <v>40</v>
      </c>
      <c r="J535" s="133" t="s">
        <v>1068</v>
      </c>
      <c r="K535" s="195"/>
    </row>
    <row r="536" spans="2:11">
      <c r="B536" s="195" t="s">
        <v>2379</v>
      </c>
      <c r="C536" s="67" t="s">
        <v>109</v>
      </c>
      <c r="D536" s="197">
        <v>38803</v>
      </c>
      <c r="E536" s="196" t="s">
        <v>2377</v>
      </c>
      <c r="F536" s="196">
        <v>90047</v>
      </c>
      <c r="G536" s="196" t="s">
        <v>2058</v>
      </c>
      <c r="H536" s="196">
        <v>4</v>
      </c>
      <c r="I536" s="196">
        <v>40</v>
      </c>
      <c r="J536" s="133" t="s">
        <v>1068</v>
      </c>
      <c r="K536" s="195"/>
    </row>
    <row r="537" spans="2:11">
      <c r="B537" s="195" t="s">
        <v>2380</v>
      </c>
      <c r="C537" s="67" t="s">
        <v>109</v>
      </c>
      <c r="D537" s="197">
        <v>38803</v>
      </c>
      <c r="E537" s="196" t="s">
        <v>2377</v>
      </c>
      <c r="F537" s="196">
        <v>38802</v>
      </c>
      <c r="G537" s="196" t="s">
        <v>2373</v>
      </c>
      <c r="H537" s="196">
        <v>1</v>
      </c>
      <c r="I537" s="196">
        <v>40</v>
      </c>
      <c r="J537" s="133" t="s">
        <v>1068</v>
      </c>
      <c r="K537" s="195"/>
    </row>
    <row r="538" spans="2:11">
      <c r="B538" s="195" t="s">
        <v>2381</v>
      </c>
      <c r="C538" s="67" t="s">
        <v>109</v>
      </c>
      <c r="D538" s="197">
        <v>38803</v>
      </c>
      <c r="E538" s="196" t="s">
        <v>2377</v>
      </c>
      <c r="F538" s="196">
        <v>90008</v>
      </c>
      <c r="G538" s="196" t="s">
        <v>2316</v>
      </c>
      <c r="H538" s="197">
        <v>1</v>
      </c>
      <c r="I538" s="196">
        <v>40</v>
      </c>
      <c r="J538" s="133" t="s">
        <v>1068</v>
      </c>
      <c r="K538" s="195"/>
    </row>
    <row r="539" spans="2:11">
      <c r="B539" s="195" t="s">
        <v>2382</v>
      </c>
      <c r="C539" s="67" t="s">
        <v>109</v>
      </c>
      <c r="D539" s="197">
        <v>38804</v>
      </c>
      <c r="E539" s="196" t="s">
        <v>2383</v>
      </c>
      <c r="F539" s="196">
        <v>90014</v>
      </c>
      <c r="G539" s="196" t="s">
        <v>1722</v>
      </c>
      <c r="H539" s="196">
        <v>6</v>
      </c>
      <c r="I539" s="196">
        <v>250</v>
      </c>
      <c r="J539" s="133" t="s">
        <v>1068</v>
      </c>
      <c r="K539" s="195"/>
    </row>
    <row r="540" spans="2:11">
      <c r="B540" s="195" t="s">
        <v>2384</v>
      </c>
      <c r="C540" s="67" t="s">
        <v>109</v>
      </c>
      <c r="D540" s="197">
        <v>38804</v>
      </c>
      <c r="E540" s="196" t="s">
        <v>2383</v>
      </c>
      <c r="F540" s="196">
        <v>90025</v>
      </c>
      <c r="G540" s="196" t="s">
        <v>2067</v>
      </c>
      <c r="H540" s="196">
        <v>4</v>
      </c>
      <c r="I540" s="196">
        <v>250</v>
      </c>
      <c r="J540" s="133" t="s">
        <v>1068</v>
      </c>
      <c r="K540" s="195"/>
    </row>
    <row r="541" spans="2:11">
      <c r="B541" s="195" t="s">
        <v>2385</v>
      </c>
      <c r="C541" s="67" t="s">
        <v>109</v>
      </c>
      <c r="D541" s="197">
        <v>38804</v>
      </c>
      <c r="E541" s="196" t="s">
        <v>2383</v>
      </c>
      <c r="F541" s="196">
        <v>90047</v>
      </c>
      <c r="G541" s="196" t="s">
        <v>2058</v>
      </c>
      <c r="H541" s="196">
        <v>2</v>
      </c>
      <c r="I541" s="196">
        <v>250</v>
      </c>
      <c r="J541" s="133" t="s">
        <v>1068</v>
      </c>
      <c r="K541" s="195"/>
    </row>
    <row r="542" spans="2:11">
      <c r="B542" s="195" t="s">
        <v>2386</v>
      </c>
      <c r="C542" s="67" t="s">
        <v>109</v>
      </c>
      <c r="D542" s="197">
        <v>38804</v>
      </c>
      <c r="E542" s="196" t="s">
        <v>2383</v>
      </c>
      <c r="F542" s="196">
        <v>38803</v>
      </c>
      <c r="G542" s="196" t="s">
        <v>2377</v>
      </c>
      <c r="H542" s="196">
        <v>1</v>
      </c>
      <c r="I542" s="196">
        <v>250</v>
      </c>
      <c r="J542" s="133" t="s">
        <v>1068</v>
      </c>
      <c r="K542" s="195"/>
    </row>
    <row r="543" spans="2:11">
      <c r="B543" s="195" t="s">
        <v>2387</v>
      </c>
      <c r="C543" s="67" t="s">
        <v>109</v>
      </c>
      <c r="D543" s="197">
        <v>38804</v>
      </c>
      <c r="E543" s="196" t="s">
        <v>2383</v>
      </c>
      <c r="F543" s="198">
        <v>90008</v>
      </c>
      <c r="G543" s="196" t="s">
        <v>2316</v>
      </c>
      <c r="H543" s="198">
        <v>4</v>
      </c>
      <c r="I543" s="196">
        <v>250</v>
      </c>
      <c r="J543" s="133" t="s">
        <v>1068</v>
      </c>
      <c r="K543" s="195"/>
    </row>
    <row r="544" spans="2:11">
      <c r="B544" s="195" t="s">
        <v>2388</v>
      </c>
      <c r="C544" s="67" t="s">
        <v>109</v>
      </c>
      <c r="D544" s="197">
        <v>38805</v>
      </c>
      <c r="E544" s="196" t="s">
        <v>2389</v>
      </c>
      <c r="F544" s="196">
        <v>90014</v>
      </c>
      <c r="G544" s="196" t="s">
        <v>1722</v>
      </c>
      <c r="H544" s="196">
        <v>5</v>
      </c>
      <c r="I544" s="196">
        <v>1000</v>
      </c>
      <c r="J544" s="133" t="s">
        <v>1068</v>
      </c>
      <c r="K544" s="195"/>
    </row>
    <row r="545" spans="2:11">
      <c r="B545" s="195" t="s">
        <v>2390</v>
      </c>
      <c r="C545" s="67" t="s">
        <v>109</v>
      </c>
      <c r="D545" s="197">
        <v>38805</v>
      </c>
      <c r="E545" s="196" t="s">
        <v>2389</v>
      </c>
      <c r="F545" s="196">
        <v>90025</v>
      </c>
      <c r="G545" s="196" t="s">
        <v>2067</v>
      </c>
      <c r="H545" s="196">
        <v>2</v>
      </c>
      <c r="I545" s="196">
        <v>1000</v>
      </c>
      <c r="J545" s="133" t="s">
        <v>1068</v>
      </c>
      <c r="K545" s="195"/>
    </row>
    <row r="546" spans="2:11">
      <c r="B546" s="195" t="s">
        <v>2391</v>
      </c>
      <c r="C546" s="67" t="s">
        <v>109</v>
      </c>
      <c r="D546" s="197">
        <v>38805</v>
      </c>
      <c r="E546" s="196" t="s">
        <v>2389</v>
      </c>
      <c r="F546" s="196">
        <v>90047</v>
      </c>
      <c r="G546" s="196" t="s">
        <v>2058</v>
      </c>
      <c r="H546" s="196">
        <v>1</v>
      </c>
      <c r="I546" s="196">
        <v>1000</v>
      </c>
      <c r="J546" s="133" t="s">
        <v>1068</v>
      </c>
      <c r="K546" s="195"/>
    </row>
    <row r="547" spans="2:11">
      <c r="B547" s="195" t="s">
        <v>2392</v>
      </c>
      <c r="C547" s="67" t="s">
        <v>109</v>
      </c>
      <c r="D547" s="197">
        <v>38805</v>
      </c>
      <c r="E547" s="196" t="s">
        <v>2389</v>
      </c>
      <c r="F547" s="196">
        <v>90010</v>
      </c>
      <c r="G547" s="196" t="s">
        <v>1724</v>
      </c>
      <c r="H547" s="196">
        <v>1</v>
      </c>
      <c r="I547" s="196">
        <v>1000</v>
      </c>
      <c r="J547" s="133" t="s">
        <v>1068</v>
      </c>
      <c r="K547" s="195"/>
    </row>
    <row r="548" spans="2:11">
      <c r="B548" s="195" t="s">
        <v>2393</v>
      </c>
      <c r="C548" s="67" t="s">
        <v>109</v>
      </c>
      <c r="D548" s="197">
        <v>38805</v>
      </c>
      <c r="E548" s="196" t="s">
        <v>2389</v>
      </c>
      <c r="F548" s="196">
        <v>90002</v>
      </c>
      <c r="G548" s="196" t="s">
        <v>1716</v>
      </c>
      <c r="H548" s="196">
        <v>1</v>
      </c>
      <c r="I548" s="196">
        <v>1000</v>
      </c>
      <c r="J548" s="133" t="s">
        <v>1068</v>
      </c>
      <c r="K548" s="195"/>
    </row>
    <row r="549" spans="2:11">
      <c r="B549" s="195" t="s">
        <v>2394</v>
      </c>
      <c r="C549" s="67" t="s">
        <v>109</v>
      </c>
      <c r="D549" s="197">
        <v>38805</v>
      </c>
      <c r="E549" s="196" t="s">
        <v>2389</v>
      </c>
      <c r="F549" s="196">
        <v>38804</v>
      </c>
      <c r="G549" s="196" t="s">
        <v>2383</v>
      </c>
      <c r="H549" s="196">
        <v>1</v>
      </c>
      <c r="I549" s="196">
        <v>1000</v>
      </c>
      <c r="J549" s="133" t="s">
        <v>1068</v>
      </c>
      <c r="K549" s="195"/>
    </row>
    <row r="550" spans="2:11">
      <c r="B550" s="195" t="s">
        <v>2395</v>
      </c>
      <c r="C550" s="67" t="s">
        <v>109</v>
      </c>
      <c r="D550" s="197">
        <v>38805</v>
      </c>
      <c r="E550" s="196" t="s">
        <v>2389</v>
      </c>
      <c r="F550" s="196">
        <v>90017</v>
      </c>
      <c r="G550" s="196" t="s">
        <v>2331</v>
      </c>
      <c r="H550" s="197">
        <v>1</v>
      </c>
      <c r="I550" s="196">
        <v>1000</v>
      </c>
      <c r="J550" s="133" t="s">
        <v>1068</v>
      </c>
      <c r="K550" s="195"/>
    </row>
    <row r="551" spans="2:11">
      <c r="B551" s="195" t="s">
        <v>2396</v>
      </c>
      <c r="C551" s="67" t="s">
        <v>109</v>
      </c>
      <c r="D551" s="197">
        <v>38806</v>
      </c>
      <c r="E551" s="196" t="s">
        <v>2397</v>
      </c>
      <c r="F551" s="196">
        <v>90014</v>
      </c>
      <c r="G551" s="196" t="s">
        <v>1722</v>
      </c>
      <c r="H551" s="196">
        <v>5</v>
      </c>
      <c r="I551" s="196">
        <v>2660</v>
      </c>
      <c r="J551" s="133" t="s">
        <v>1068</v>
      </c>
      <c r="K551" s="195"/>
    </row>
    <row r="552" spans="2:11">
      <c r="B552" s="195" t="s">
        <v>2398</v>
      </c>
      <c r="C552" s="67" t="s">
        <v>109</v>
      </c>
      <c r="D552" s="197">
        <v>38806</v>
      </c>
      <c r="E552" s="196" t="s">
        <v>2397</v>
      </c>
      <c r="F552" s="196">
        <v>90025</v>
      </c>
      <c r="G552" s="196" t="s">
        <v>2067</v>
      </c>
      <c r="H552" s="196">
        <v>3</v>
      </c>
      <c r="I552" s="196">
        <v>2660</v>
      </c>
      <c r="J552" s="133" t="s">
        <v>1068</v>
      </c>
      <c r="K552" s="195"/>
    </row>
    <row r="553" spans="2:11">
      <c r="B553" s="195" t="s">
        <v>2399</v>
      </c>
      <c r="C553" s="67" t="s">
        <v>109</v>
      </c>
      <c r="D553" s="197">
        <v>38806</v>
      </c>
      <c r="E553" s="196" t="s">
        <v>2397</v>
      </c>
      <c r="F553" s="196">
        <v>90047</v>
      </c>
      <c r="G553" s="196" t="s">
        <v>2058</v>
      </c>
      <c r="H553" s="196">
        <v>1</v>
      </c>
      <c r="I553" s="196">
        <v>2660</v>
      </c>
      <c r="J553" s="133" t="s">
        <v>1068</v>
      </c>
      <c r="K553" s="195"/>
    </row>
    <row r="554" spans="2:11">
      <c r="B554" s="195" t="s">
        <v>2400</v>
      </c>
      <c r="C554" s="67" t="s">
        <v>109</v>
      </c>
      <c r="D554" s="197">
        <v>38806</v>
      </c>
      <c r="E554" s="196" t="s">
        <v>2397</v>
      </c>
      <c r="F554" s="196">
        <v>90010</v>
      </c>
      <c r="G554" s="196" t="s">
        <v>1724</v>
      </c>
      <c r="H554" s="196">
        <v>1</v>
      </c>
      <c r="I554" s="196">
        <v>2660</v>
      </c>
      <c r="J554" s="133" t="s">
        <v>1068</v>
      </c>
      <c r="K554" s="195"/>
    </row>
    <row r="555" spans="2:11">
      <c r="B555" s="195" t="s">
        <v>2401</v>
      </c>
      <c r="C555" s="67" t="s">
        <v>109</v>
      </c>
      <c r="D555" s="197">
        <v>38806</v>
      </c>
      <c r="E555" s="196" t="s">
        <v>2397</v>
      </c>
      <c r="F555" s="196">
        <v>38805</v>
      </c>
      <c r="G555" s="196" t="s">
        <v>2389</v>
      </c>
      <c r="H555" s="196">
        <v>1</v>
      </c>
      <c r="I555" s="196">
        <v>2660</v>
      </c>
      <c r="J555" s="133" t="s">
        <v>1068</v>
      </c>
      <c r="K555" s="195"/>
    </row>
    <row r="556" spans="2:11">
      <c r="B556" s="195" t="s">
        <v>2402</v>
      </c>
      <c r="C556" s="67" t="s">
        <v>109</v>
      </c>
      <c r="D556" s="197">
        <v>38806</v>
      </c>
      <c r="E556" s="196" t="s">
        <v>2397</v>
      </c>
      <c r="F556" s="196">
        <v>90002</v>
      </c>
      <c r="G556" s="196" t="s">
        <v>1716</v>
      </c>
      <c r="H556" s="196">
        <v>1</v>
      </c>
      <c r="I556" s="196">
        <v>2660</v>
      </c>
      <c r="J556" s="133" t="s">
        <v>1068</v>
      </c>
      <c r="K556" s="195"/>
    </row>
    <row r="557" spans="2:11">
      <c r="B557" s="195" t="s">
        <v>2403</v>
      </c>
      <c r="C557" s="67" t="s">
        <v>109</v>
      </c>
      <c r="D557" s="197">
        <v>38806</v>
      </c>
      <c r="E557" s="196" t="s">
        <v>2397</v>
      </c>
      <c r="F557" s="198">
        <v>90017</v>
      </c>
      <c r="G557" s="196" t="s">
        <v>2331</v>
      </c>
      <c r="H557" s="198">
        <v>1</v>
      </c>
      <c r="I557" s="196">
        <v>2660</v>
      </c>
      <c r="J557" s="133" t="s">
        <v>1068</v>
      </c>
      <c r="K557" s="195"/>
    </row>
    <row r="558" spans="2:11">
      <c r="B558" s="195" t="s">
        <v>2404</v>
      </c>
      <c r="C558" s="67" t="s">
        <v>109</v>
      </c>
      <c r="D558" s="197">
        <v>39202</v>
      </c>
      <c r="E558" s="196" t="s">
        <v>2405</v>
      </c>
      <c r="F558" s="196">
        <v>63004</v>
      </c>
      <c r="G558" s="196" t="s">
        <v>1705</v>
      </c>
      <c r="H558" s="196">
        <v>2</v>
      </c>
      <c r="I558" s="196">
        <v>20</v>
      </c>
      <c r="J558" s="133" t="s">
        <v>1068</v>
      </c>
      <c r="K558" s="195"/>
    </row>
    <row r="559" spans="2:11">
      <c r="B559" s="195" t="s">
        <v>2406</v>
      </c>
      <c r="C559" s="67" t="s">
        <v>109</v>
      </c>
      <c r="D559" s="197">
        <v>39202</v>
      </c>
      <c r="E559" s="196" t="s">
        <v>2405</v>
      </c>
      <c r="F559" s="196">
        <v>90006</v>
      </c>
      <c r="G559" s="196" t="s">
        <v>2056</v>
      </c>
      <c r="H559" s="196">
        <v>1</v>
      </c>
      <c r="I559" s="196">
        <v>20</v>
      </c>
      <c r="J559" s="133" t="s">
        <v>1068</v>
      </c>
      <c r="K559" s="195"/>
    </row>
    <row r="560" spans="2:11">
      <c r="B560" s="195" t="s">
        <v>2407</v>
      </c>
      <c r="C560" s="67" t="s">
        <v>109</v>
      </c>
      <c r="D560" s="197">
        <v>39202</v>
      </c>
      <c r="E560" s="196" t="s">
        <v>2405</v>
      </c>
      <c r="F560" s="196">
        <v>90047</v>
      </c>
      <c r="G560" s="196" t="s">
        <v>2058</v>
      </c>
      <c r="H560" s="196">
        <v>1</v>
      </c>
      <c r="I560" s="196">
        <v>20</v>
      </c>
      <c r="J560" s="133" t="s">
        <v>1068</v>
      </c>
      <c r="K560" s="195"/>
    </row>
    <row r="561" spans="2:11">
      <c r="B561" s="195" t="s">
        <v>2408</v>
      </c>
      <c r="C561" s="67" t="s">
        <v>109</v>
      </c>
      <c r="D561" s="197">
        <v>39203</v>
      </c>
      <c r="E561" s="196" t="s">
        <v>2409</v>
      </c>
      <c r="F561" s="196">
        <v>63004</v>
      </c>
      <c r="G561" s="196" t="s">
        <v>1705</v>
      </c>
      <c r="H561" s="196">
        <v>8</v>
      </c>
      <c r="I561" s="196">
        <v>40</v>
      </c>
      <c r="J561" s="133" t="s">
        <v>1068</v>
      </c>
      <c r="K561" s="195"/>
    </row>
    <row r="562" spans="2:11">
      <c r="B562" s="195" t="s">
        <v>2410</v>
      </c>
      <c r="C562" s="67" t="s">
        <v>109</v>
      </c>
      <c r="D562" s="197">
        <v>39203</v>
      </c>
      <c r="E562" s="196" t="s">
        <v>2409</v>
      </c>
      <c r="F562" s="196">
        <v>90006</v>
      </c>
      <c r="G562" s="196" t="s">
        <v>2056</v>
      </c>
      <c r="H562" s="196">
        <v>5</v>
      </c>
      <c r="I562" s="196">
        <v>40</v>
      </c>
      <c r="J562" s="133" t="s">
        <v>1068</v>
      </c>
      <c r="K562" s="195"/>
    </row>
    <row r="563" spans="2:11">
      <c r="B563" s="195" t="s">
        <v>2411</v>
      </c>
      <c r="C563" s="67" t="s">
        <v>109</v>
      </c>
      <c r="D563" s="197">
        <v>39203</v>
      </c>
      <c r="E563" s="196" t="s">
        <v>2409</v>
      </c>
      <c r="F563" s="196">
        <v>90047</v>
      </c>
      <c r="G563" s="196" t="s">
        <v>2058</v>
      </c>
      <c r="H563" s="196">
        <v>4</v>
      </c>
      <c r="I563" s="196">
        <v>40</v>
      </c>
      <c r="J563" s="133" t="s">
        <v>1068</v>
      </c>
      <c r="K563" s="195"/>
    </row>
    <row r="564" spans="2:11">
      <c r="B564" s="195" t="s">
        <v>2412</v>
      </c>
      <c r="C564" s="67" t="s">
        <v>109</v>
      </c>
      <c r="D564" s="197">
        <v>39203</v>
      </c>
      <c r="E564" s="196" t="s">
        <v>2409</v>
      </c>
      <c r="F564" s="196">
        <v>39202</v>
      </c>
      <c r="G564" s="196" t="s">
        <v>2405</v>
      </c>
      <c r="H564" s="196">
        <v>1</v>
      </c>
      <c r="I564" s="196">
        <v>40</v>
      </c>
      <c r="J564" s="133" t="s">
        <v>1068</v>
      </c>
      <c r="K564" s="195"/>
    </row>
    <row r="565" spans="2:11">
      <c r="B565" s="195" t="s">
        <v>2413</v>
      </c>
      <c r="C565" s="67" t="s">
        <v>109</v>
      </c>
      <c r="D565" s="197">
        <v>39203</v>
      </c>
      <c r="E565" s="196" t="s">
        <v>2409</v>
      </c>
      <c r="F565" s="196">
        <v>90008</v>
      </c>
      <c r="G565" s="196" t="s">
        <v>2316</v>
      </c>
      <c r="H565" s="197">
        <v>1</v>
      </c>
      <c r="I565" s="196">
        <v>40</v>
      </c>
      <c r="J565" s="133" t="s">
        <v>1068</v>
      </c>
      <c r="K565" s="195"/>
    </row>
    <row r="566" spans="2:11">
      <c r="B566" s="195" t="s">
        <v>2414</v>
      </c>
      <c r="C566" s="67" t="s">
        <v>109</v>
      </c>
      <c r="D566" s="197">
        <v>39204</v>
      </c>
      <c r="E566" s="196" t="s">
        <v>2415</v>
      </c>
      <c r="F566" s="196">
        <v>90014</v>
      </c>
      <c r="G566" s="196" t="s">
        <v>1722</v>
      </c>
      <c r="H566" s="196">
        <v>5</v>
      </c>
      <c r="I566" s="196">
        <v>240</v>
      </c>
      <c r="J566" s="133" t="s">
        <v>1068</v>
      </c>
      <c r="K566" s="195"/>
    </row>
    <row r="567" spans="2:11">
      <c r="B567" s="195" t="s">
        <v>2416</v>
      </c>
      <c r="C567" s="67" t="s">
        <v>109</v>
      </c>
      <c r="D567" s="197">
        <v>39204</v>
      </c>
      <c r="E567" s="196" t="s">
        <v>2415</v>
      </c>
      <c r="F567" s="196">
        <v>90025</v>
      </c>
      <c r="G567" s="196" t="s">
        <v>2067</v>
      </c>
      <c r="H567" s="196">
        <v>4</v>
      </c>
      <c r="I567" s="196">
        <v>240</v>
      </c>
      <c r="J567" s="133" t="s">
        <v>1068</v>
      </c>
      <c r="K567" s="195"/>
    </row>
    <row r="568" spans="2:11">
      <c r="B568" s="195" t="s">
        <v>2417</v>
      </c>
      <c r="C568" s="67" t="s">
        <v>109</v>
      </c>
      <c r="D568" s="197">
        <v>39204</v>
      </c>
      <c r="E568" s="196" t="s">
        <v>2415</v>
      </c>
      <c r="F568" s="196">
        <v>90047</v>
      </c>
      <c r="G568" s="196" t="s">
        <v>2058</v>
      </c>
      <c r="H568" s="196">
        <v>2</v>
      </c>
      <c r="I568" s="196">
        <v>240</v>
      </c>
      <c r="J568" s="133" t="s">
        <v>1068</v>
      </c>
      <c r="K568" s="195"/>
    </row>
    <row r="569" spans="2:11">
      <c r="B569" s="195" t="s">
        <v>2418</v>
      </c>
      <c r="C569" s="67" t="s">
        <v>109</v>
      </c>
      <c r="D569" s="197">
        <v>39204</v>
      </c>
      <c r="E569" s="196" t="s">
        <v>2415</v>
      </c>
      <c r="F569" s="196">
        <v>39203</v>
      </c>
      <c r="G569" s="196" t="s">
        <v>2409</v>
      </c>
      <c r="H569" s="196">
        <v>1</v>
      </c>
      <c r="I569" s="196">
        <v>240</v>
      </c>
      <c r="J569" s="133" t="s">
        <v>1068</v>
      </c>
      <c r="K569" s="195"/>
    </row>
    <row r="570" spans="2:11">
      <c r="B570" s="195" t="s">
        <v>2419</v>
      </c>
      <c r="C570" s="67" t="s">
        <v>109</v>
      </c>
      <c r="D570" s="197">
        <v>39204</v>
      </c>
      <c r="E570" s="196" t="s">
        <v>2415</v>
      </c>
      <c r="F570" s="198">
        <v>90008</v>
      </c>
      <c r="G570" s="196" t="s">
        <v>2316</v>
      </c>
      <c r="H570" s="198">
        <v>4</v>
      </c>
      <c r="I570" s="196">
        <v>240</v>
      </c>
      <c r="J570" s="133" t="s">
        <v>1068</v>
      </c>
      <c r="K570" s="195"/>
    </row>
    <row r="571" spans="2:11">
      <c r="B571" s="195" t="s">
        <v>2420</v>
      </c>
      <c r="C571" s="67" t="s">
        <v>109</v>
      </c>
      <c r="D571" s="197">
        <v>39205</v>
      </c>
      <c r="E571" s="196" t="s">
        <v>2421</v>
      </c>
      <c r="F571" s="196">
        <v>90014</v>
      </c>
      <c r="G571" s="196" t="s">
        <v>1722</v>
      </c>
      <c r="H571" s="196">
        <v>4</v>
      </c>
      <c r="I571" s="196">
        <v>980</v>
      </c>
      <c r="J571" s="133" t="s">
        <v>1068</v>
      </c>
      <c r="K571" s="195"/>
    </row>
    <row r="572" spans="2:11">
      <c r="B572" s="195" t="s">
        <v>2422</v>
      </c>
      <c r="C572" s="67" t="s">
        <v>109</v>
      </c>
      <c r="D572" s="197">
        <v>39205</v>
      </c>
      <c r="E572" s="196" t="s">
        <v>2421</v>
      </c>
      <c r="F572" s="196">
        <v>90025</v>
      </c>
      <c r="G572" s="196" t="s">
        <v>2067</v>
      </c>
      <c r="H572" s="196">
        <v>2</v>
      </c>
      <c r="I572" s="196">
        <v>980</v>
      </c>
      <c r="J572" s="133" t="s">
        <v>1068</v>
      </c>
      <c r="K572" s="195"/>
    </row>
    <row r="573" spans="2:11">
      <c r="B573" s="195" t="s">
        <v>2423</v>
      </c>
      <c r="C573" s="67" t="s">
        <v>109</v>
      </c>
      <c r="D573" s="197">
        <v>39205</v>
      </c>
      <c r="E573" s="196" t="s">
        <v>2421</v>
      </c>
      <c r="F573" s="196">
        <v>90047</v>
      </c>
      <c r="G573" s="196" t="s">
        <v>2058</v>
      </c>
      <c r="H573" s="196">
        <v>1</v>
      </c>
      <c r="I573" s="196">
        <v>980</v>
      </c>
      <c r="J573" s="133" t="s">
        <v>1068</v>
      </c>
      <c r="K573" s="195"/>
    </row>
    <row r="574" spans="2:11">
      <c r="B574" s="195" t="s">
        <v>2424</v>
      </c>
      <c r="C574" s="67" t="s">
        <v>109</v>
      </c>
      <c r="D574" s="197">
        <v>39205</v>
      </c>
      <c r="E574" s="196" t="s">
        <v>2421</v>
      </c>
      <c r="F574" s="196">
        <v>90010</v>
      </c>
      <c r="G574" s="196" t="s">
        <v>1724</v>
      </c>
      <c r="H574" s="196">
        <v>1</v>
      </c>
      <c r="I574" s="196">
        <v>980</v>
      </c>
      <c r="J574" s="133" t="s">
        <v>1068</v>
      </c>
      <c r="K574" s="195"/>
    </row>
    <row r="575" spans="2:11">
      <c r="B575" s="195" t="s">
        <v>2425</v>
      </c>
      <c r="C575" s="67" t="s">
        <v>109</v>
      </c>
      <c r="D575" s="197">
        <v>39205</v>
      </c>
      <c r="E575" s="196" t="s">
        <v>2421</v>
      </c>
      <c r="F575" s="196">
        <v>90002</v>
      </c>
      <c r="G575" s="196" t="s">
        <v>1716</v>
      </c>
      <c r="H575" s="196">
        <v>1</v>
      </c>
      <c r="I575" s="196">
        <v>980</v>
      </c>
      <c r="J575" s="133" t="s">
        <v>1068</v>
      </c>
      <c r="K575" s="195"/>
    </row>
    <row r="576" spans="2:11">
      <c r="B576" s="195" t="s">
        <v>2426</v>
      </c>
      <c r="C576" s="67" t="s">
        <v>109</v>
      </c>
      <c r="D576" s="197">
        <v>39205</v>
      </c>
      <c r="E576" s="196" t="s">
        <v>2421</v>
      </c>
      <c r="F576" s="196">
        <v>39204</v>
      </c>
      <c r="G576" s="196" t="s">
        <v>2415</v>
      </c>
      <c r="H576" s="196">
        <v>1</v>
      </c>
      <c r="I576" s="196">
        <v>980</v>
      </c>
      <c r="J576" s="133" t="s">
        <v>1068</v>
      </c>
      <c r="K576" s="195"/>
    </row>
    <row r="577" spans="2:11">
      <c r="B577" s="195" t="s">
        <v>2427</v>
      </c>
      <c r="C577" s="67" t="s">
        <v>109</v>
      </c>
      <c r="D577" s="197">
        <v>39205</v>
      </c>
      <c r="E577" s="196" t="s">
        <v>2421</v>
      </c>
      <c r="F577" s="196">
        <v>90017</v>
      </c>
      <c r="G577" s="196" t="s">
        <v>2331</v>
      </c>
      <c r="H577" s="197">
        <v>1</v>
      </c>
      <c r="I577" s="196">
        <v>980</v>
      </c>
      <c r="J577" s="133" t="s">
        <v>1068</v>
      </c>
      <c r="K577" s="195"/>
    </row>
    <row r="578" spans="2:11">
      <c r="B578" s="195" t="s">
        <v>2428</v>
      </c>
      <c r="C578" s="67" t="s">
        <v>109</v>
      </c>
      <c r="D578" s="197">
        <v>39206</v>
      </c>
      <c r="E578" s="196" t="s">
        <v>2429</v>
      </c>
      <c r="F578" s="196">
        <v>90014</v>
      </c>
      <c r="G578" s="196" t="s">
        <v>1722</v>
      </c>
      <c r="H578" s="196">
        <v>5</v>
      </c>
      <c r="I578" s="196">
        <v>2600</v>
      </c>
      <c r="J578" s="133" t="s">
        <v>1068</v>
      </c>
      <c r="K578" s="195"/>
    </row>
    <row r="579" spans="2:11">
      <c r="B579" s="195" t="s">
        <v>2430</v>
      </c>
      <c r="C579" s="67" t="s">
        <v>109</v>
      </c>
      <c r="D579" s="197">
        <v>39206</v>
      </c>
      <c r="E579" s="196" t="s">
        <v>2429</v>
      </c>
      <c r="F579" s="196">
        <v>90025</v>
      </c>
      <c r="G579" s="196" t="s">
        <v>2067</v>
      </c>
      <c r="H579" s="196">
        <v>3</v>
      </c>
      <c r="I579" s="196">
        <v>2600</v>
      </c>
      <c r="J579" s="133" t="s">
        <v>1068</v>
      </c>
      <c r="K579" s="195"/>
    </row>
    <row r="580" spans="2:11">
      <c r="B580" s="195" t="s">
        <v>2431</v>
      </c>
      <c r="C580" s="67" t="s">
        <v>109</v>
      </c>
      <c r="D580" s="197">
        <v>39206</v>
      </c>
      <c r="E580" s="196" t="s">
        <v>2429</v>
      </c>
      <c r="F580" s="196">
        <v>90047</v>
      </c>
      <c r="G580" s="196" t="s">
        <v>2058</v>
      </c>
      <c r="H580" s="196">
        <v>1</v>
      </c>
      <c r="I580" s="196">
        <v>2600</v>
      </c>
      <c r="J580" s="133" t="s">
        <v>1068</v>
      </c>
      <c r="K580" s="195"/>
    </row>
    <row r="581" spans="2:11">
      <c r="B581" s="195" t="s">
        <v>2432</v>
      </c>
      <c r="C581" s="67" t="s">
        <v>109</v>
      </c>
      <c r="D581" s="197">
        <v>39206</v>
      </c>
      <c r="E581" s="196" t="s">
        <v>2429</v>
      </c>
      <c r="F581" s="196">
        <v>90010</v>
      </c>
      <c r="G581" s="196" t="s">
        <v>1724</v>
      </c>
      <c r="H581" s="196">
        <v>1</v>
      </c>
      <c r="I581" s="196">
        <v>2600</v>
      </c>
      <c r="J581" s="133" t="s">
        <v>1068</v>
      </c>
      <c r="K581" s="195"/>
    </row>
    <row r="582" spans="2:11">
      <c r="B582" s="195" t="s">
        <v>2433</v>
      </c>
      <c r="C582" s="67" t="s">
        <v>109</v>
      </c>
      <c r="D582" s="197">
        <v>39206</v>
      </c>
      <c r="E582" s="196" t="s">
        <v>2429</v>
      </c>
      <c r="F582" s="196">
        <v>39205</v>
      </c>
      <c r="G582" s="196" t="s">
        <v>2421</v>
      </c>
      <c r="H582" s="196">
        <v>1</v>
      </c>
      <c r="I582" s="196">
        <v>2600</v>
      </c>
      <c r="J582" s="133" t="s">
        <v>1068</v>
      </c>
      <c r="K582" s="195"/>
    </row>
    <row r="583" spans="2:11">
      <c r="B583" s="195" t="s">
        <v>2434</v>
      </c>
      <c r="C583" s="67" t="s">
        <v>109</v>
      </c>
      <c r="D583" s="197">
        <v>39206</v>
      </c>
      <c r="E583" s="196" t="s">
        <v>2429</v>
      </c>
      <c r="F583" s="196">
        <v>90002</v>
      </c>
      <c r="G583" s="196" t="s">
        <v>1716</v>
      </c>
      <c r="H583" s="196">
        <v>1</v>
      </c>
      <c r="I583" s="196">
        <v>2600</v>
      </c>
      <c r="J583" s="133" t="s">
        <v>1068</v>
      </c>
      <c r="K583" s="195"/>
    </row>
    <row r="584" spans="2:11">
      <c r="B584" s="195" t="s">
        <v>2435</v>
      </c>
      <c r="C584" s="67" t="s">
        <v>109</v>
      </c>
      <c r="D584" s="197">
        <v>39206</v>
      </c>
      <c r="E584" s="196" t="s">
        <v>2429</v>
      </c>
      <c r="F584" s="198">
        <v>90017</v>
      </c>
      <c r="G584" s="196" t="s">
        <v>2331</v>
      </c>
      <c r="H584" s="198">
        <v>1</v>
      </c>
      <c r="I584" s="196">
        <v>2600</v>
      </c>
      <c r="J584" s="133" t="s">
        <v>1068</v>
      </c>
      <c r="K584" s="195"/>
    </row>
    <row r="585" spans="2:11">
      <c r="B585" s="195" t="s">
        <v>2436</v>
      </c>
      <c r="C585" s="67" t="s">
        <v>109</v>
      </c>
      <c r="D585" s="197">
        <v>40002</v>
      </c>
      <c r="E585" s="196" t="s">
        <v>2437</v>
      </c>
      <c r="F585" s="196">
        <v>63004</v>
      </c>
      <c r="G585" s="196" t="s">
        <v>1705</v>
      </c>
      <c r="H585" s="196">
        <v>5</v>
      </c>
      <c r="I585" s="196">
        <v>30</v>
      </c>
      <c r="J585" s="133" t="s">
        <v>1068</v>
      </c>
      <c r="K585" s="195"/>
    </row>
    <row r="586" spans="2:11">
      <c r="B586" s="195" t="s">
        <v>2438</v>
      </c>
      <c r="C586" s="67" t="s">
        <v>109</v>
      </c>
      <c r="D586" s="197">
        <v>40002</v>
      </c>
      <c r="E586" s="196" t="s">
        <v>2437</v>
      </c>
      <c r="F586" s="196">
        <v>90006</v>
      </c>
      <c r="G586" s="196" t="s">
        <v>2056</v>
      </c>
      <c r="H586" s="196">
        <v>2</v>
      </c>
      <c r="I586" s="196">
        <v>30</v>
      </c>
      <c r="J586" s="133" t="s">
        <v>1068</v>
      </c>
      <c r="K586" s="195"/>
    </row>
    <row r="587" spans="2:11">
      <c r="B587" s="195" t="s">
        <v>2439</v>
      </c>
      <c r="C587" s="67" t="s">
        <v>109</v>
      </c>
      <c r="D587" s="197">
        <v>40002</v>
      </c>
      <c r="E587" s="196" t="s">
        <v>2437</v>
      </c>
      <c r="F587" s="196">
        <v>40001</v>
      </c>
      <c r="G587" s="196" t="s">
        <v>2440</v>
      </c>
      <c r="H587" s="196">
        <v>1</v>
      </c>
      <c r="I587" s="196">
        <v>30</v>
      </c>
      <c r="J587" s="133" t="s">
        <v>1068</v>
      </c>
      <c r="K587" s="195"/>
    </row>
    <row r="588" spans="2:11">
      <c r="B588" s="195" t="s">
        <v>2441</v>
      </c>
      <c r="C588" s="67" t="s">
        <v>109</v>
      </c>
      <c r="D588" s="197">
        <v>40003</v>
      </c>
      <c r="E588" s="196" t="s">
        <v>2442</v>
      </c>
      <c r="F588" s="196">
        <v>63004</v>
      </c>
      <c r="G588" s="196" t="s">
        <v>1705</v>
      </c>
      <c r="H588" s="196">
        <v>12</v>
      </c>
      <c r="I588" s="196">
        <v>70</v>
      </c>
      <c r="J588" s="133" t="s">
        <v>1068</v>
      </c>
      <c r="K588" s="195"/>
    </row>
    <row r="589" spans="2:11">
      <c r="B589" s="195" t="s">
        <v>2443</v>
      </c>
      <c r="C589" s="67" t="s">
        <v>109</v>
      </c>
      <c r="D589" s="197">
        <v>40003</v>
      </c>
      <c r="E589" s="196" t="s">
        <v>2442</v>
      </c>
      <c r="F589" s="196">
        <v>90006</v>
      </c>
      <c r="G589" s="196" t="s">
        <v>2056</v>
      </c>
      <c r="H589" s="196">
        <v>8</v>
      </c>
      <c r="I589" s="196">
        <v>70</v>
      </c>
      <c r="J589" s="133" t="s">
        <v>1068</v>
      </c>
      <c r="K589" s="195"/>
    </row>
    <row r="590" spans="2:11">
      <c r="B590" s="195" t="s">
        <v>2444</v>
      </c>
      <c r="C590" s="67" t="s">
        <v>109</v>
      </c>
      <c r="D590" s="197">
        <v>40003</v>
      </c>
      <c r="E590" s="196" t="s">
        <v>2442</v>
      </c>
      <c r="F590" s="196">
        <v>90047</v>
      </c>
      <c r="G590" s="196" t="s">
        <v>2058</v>
      </c>
      <c r="H590" s="196">
        <v>7</v>
      </c>
      <c r="I590" s="196">
        <v>70</v>
      </c>
      <c r="J590" s="133" t="s">
        <v>1068</v>
      </c>
      <c r="K590" s="195"/>
    </row>
    <row r="591" spans="2:11">
      <c r="B591" s="195" t="s">
        <v>2445</v>
      </c>
      <c r="C591" s="67" t="s">
        <v>109</v>
      </c>
      <c r="D591" s="197">
        <v>40003</v>
      </c>
      <c r="E591" s="196" t="s">
        <v>2442</v>
      </c>
      <c r="F591" s="196">
        <v>40002</v>
      </c>
      <c r="G591" s="196" t="s">
        <v>2437</v>
      </c>
      <c r="H591" s="196">
        <v>1</v>
      </c>
      <c r="I591" s="196">
        <v>70</v>
      </c>
      <c r="J591" s="133" t="s">
        <v>1068</v>
      </c>
      <c r="K591" s="195"/>
    </row>
    <row r="592" spans="2:11">
      <c r="B592" s="195" t="s">
        <v>2446</v>
      </c>
      <c r="C592" s="67" t="s">
        <v>109</v>
      </c>
      <c r="D592" s="197">
        <v>40003</v>
      </c>
      <c r="E592" s="196" t="s">
        <v>2442</v>
      </c>
      <c r="F592" s="196">
        <v>90013</v>
      </c>
      <c r="G592" s="196" t="s">
        <v>2187</v>
      </c>
      <c r="H592" s="197">
        <v>1</v>
      </c>
      <c r="I592" s="196">
        <v>70</v>
      </c>
      <c r="J592" s="133" t="s">
        <v>1068</v>
      </c>
      <c r="K592" s="195"/>
    </row>
    <row r="593" spans="2:11">
      <c r="B593" s="195" t="s">
        <v>2447</v>
      </c>
      <c r="C593" s="67" t="s">
        <v>109</v>
      </c>
      <c r="D593" s="197">
        <v>40004</v>
      </c>
      <c r="E593" s="196" t="s">
        <v>2448</v>
      </c>
      <c r="F593" s="196">
        <v>90014</v>
      </c>
      <c r="G593" s="196" t="s">
        <v>1722</v>
      </c>
      <c r="H593" s="196">
        <v>8</v>
      </c>
      <c r="I593" s="196">
        <v>410</v>
      </c>
      <c r="J593" s="133" t="s">
        <v>1068</v>
      </c>
      <c r="K593" s="195"/>
    </row>
    <row r="594" spans="2:11">
      <c r="B594" s="195" t="s">
        <v>2449</v>
      </c>
      <c r="C594" s="67" t="s">
        <v>109</v>
      </c>
      <c r="D594" s="197">
        <v>40004</v>
      </c>
      <c r="E594" s="196" t="s">
        <v>2448</v>
      </c>
      <c r="F594" s="196">
        <v>90025</v>
      </c>
      <c r="G594" s="196" t="s">
        <v>2067</v>
      </c>
      <c r="H594" s="196">
        <v>6</v>
      </c>
      <c r="I594" s="196">
        <v>410</v>
      </c>
      <c r="J594" s="133" t="s">
        <v>1068</v>
      </c>
      <c r="K594" s="195"/>
    </row>
    <row r="595" spans="2:11">
      <c r="B595" s="195" t="s">
        <v>2450</v>
      </c>
      <c r="C595" s="67" t="s">
        <v>109</v>
      </c>
      <c r="D595" s="197">
        <v>40004</v>
      </c>
      <c r="E595" s="196" t="s">
        <v>2448</v>
      </c>
      <c r="F595" s="196">
        <v>90047</v>
      </c>
      <c r="G595" s="196" t="s">
        <v>2058</v>
      </c>
      <c r="H595" s="196">
        <v>3</v>
      </c>
      <c r="I595" s="196">
        <v>410</v>
      </c>
      <c r="J595" s="133" t="s">
        <v>1068</v>
      </c>
      <c r="K595" s="195"/>
    </row>
    <row r="596" spans="2:11">
      <c r="B596" s="195" t="s">
        <v>2451</v>
      </c>
      <c r="C596" s="67" t="s">
        <v>109</v>
      </c>
      <c r="D596" s="197">
        <v>40004</v>
      </c>
      <c r="E596" s="196" t="s">
        <v>2448</v>
      </c>
      <c r="F596" s="196">
        <v>40003</v>
      </c>
      <c r="G596" s="196" t="s">
        <v>2442</v>
      </c>
      <c r="H596" s="196">
        <v>1</v>
      </c>
      <c r="I596" s="196">
        <v>410</v>
      </c>
      <c r="J596" s="133" t="s">
        <v>1068</v>
      </c>
      <c r="K596" s="195"/>
    </row>
    <row r="597" spans="2:11">
      <c r="B597" s="195" t="s">
        <v>2452</v>
      </c>
      <c r="C597" s="67" t="s">
        <v>109</v>
      </c>
      <c r="D597" s="197">
        <v>40004</v>
      </c>
      <c r="E597" s="196" t="s">
        <v>2448</v>
      </c>
      <c r="F597" s="198">
        <v>90013</v>
      </c>
      <c r="G597" s="196" t="s">
        <v>2187</v>
      </c>
      <c r="H597" s="198">
        <v>2</v>
      </c>
      <c r="I597" s="196">
        <v>410</v>
      </c>
      <c r="J597" s="133" t="s">
        <v>1068</v>
      </c>
      <c r="K597" s="195"/>
    </row>
    <row r="598" spans="2:11">
      <c r="B598" s="195" t="s">
        <v>2453</v>
      </c>
      <c r="C598" s="67" t="s">
        <v>109</v>
      </c>
      <c r="D598" s="197">
        <v>40005</v>
      </c>
      <c r="E598" s="196" t="s">
        <v>2454</v>
      </c>
      <c r="F598" s="196">
        <v>90014</v>
      </c>
      <c r="G598" s="196" t="s">
        <v>1722</v>
      </c>
      <c r="H598" s="196">
        <v>6</v>
      </c>
      <c r="I598" s="196">
        <v>1620</v>
      </c>
      <c r="J598" s="133" t="s">
        <v>1068</v>
      </c>
      <c r="K598" s="195"/>
    </row>
    <row r="599" spans="2:11">
      <c r="B599" s="195" t="s">
        <v>2455</v>
      </c>
      <c r="C599" s="67" t="s">
        <v>109</v>
      </c>
      <c r="D599" s="197">
        <v>40005</v>
      </c>
      <c r="E599" s="196" t="s">
        <v>2454</v>
      </c>
      <c r="F599" s="196">
        <v>90025</v>
      </c>
      <c r="G599" s="196" t="s">
        <v>2067</v>
      </c>
      <c r="H599" s="196">
        <v>3</v>
      </c>
      <c r="I599" s="196">
        <v>1620</v>
      </c>
      <c r="J599" s="133" t="s">
        <v>1068</v>
      </c>
      <c r="K599" s="195"/>
    </row>
    <row r="600" spans="2:11">
      <c r="B600" s="195" t="s">
        <v>2456</v>
      </c>
      <c r="C600" s="67" t="s">
        <v>109</v>
      </c>
      <c r="D600" s="197">
        <v>40005</v>
      </c>
      <c r="E600" s="196" t="s">
        <v>2454</v>
      </c>
      <c r="F600" s="196">
        <v>90047</v>
      </c>
      <c r="G600" s="196" t="s">
        <v>2058</v>
      </c>
      <c r="H600" s="196">
        <v>1</v>
      </c>
      <c r="I600" s="196">
        <v>1620</v>
      </c>
      <c r="J600" s="133" t="s">
        <v>1068</v>
      </c>
      <c r="K600" s="195"/>
    </row>
    <row r="601" spans="2:11">
      <c r="B601" s="195" t="s">
        <v>2457</v>
      </c>
      <c r="C601" s="67" t="s">
        <v>109</v>
      </c>
      <c r="D601" s="197">
        <v>40005</v>
      </c>
      <c r="E601" s="196" t="s">
        <v>2454</v>
      </c>
      <c r="F601" s="196">
        <v>90010</v>
      </c>
      <c r="G601" s="196" t="s">
        <v>1724</v>
      </c>
      <c r="H601" s="196">
        <v>1</v>
      </c>
      <c r="I601" s="196">
        <v>1620</v>
      </c>
      <c r="J601" s="133" t="s">
        <v>1068</v>
      </c>
      <c r="K601" s="195"/>
    </row>
    <row r="602" spans="2:11">
      <c r="B602" s="195" t="s">
        <v>2458</v>
      </c>
      <c r="C602" s="67" t="s">
        <v>109</v>
      </c>
      <c r="D602" s="197">
        <v>40005</v>
      </c>
      <c r="E602" s="196" t="s">
        <v>2454</v>
      </c>
      <c r="F602" s="196">
        <v>90002</v>
      </c>
      <c r="G602" s="196" t="s">
        <v>1716</v>
      </c>
      <c r="H602" s="196">
        <v>1</v>
      </c>
      <c r="I602" s="196">
        <v>1620</v>
      </c>
      <c r="J602" s="133" t="s">
        <v>1068</v>
      </c>
      <c r="K602" s="195"/>
    </row>
    <row r="603" spans="2:11">
      <c r="B603" s="195" t="s">
        <v>2459</v>
      </c>
      <c r="C603" s="67" t="s">
        <v>109</v>
      </c>
      <c r="D603" s="197">
        <v>40005</v>
      </c>
      <c r="E603" s="196" t="s">
        <v>2454</v>
      </c>
      <c r="F603" s="196">
        <v>40004</v>
      </c>
      <c r="G603" s="196" t="s">
        <v>2448</v>
      </c>
      <c r="H603" s="196">
        <v>1</v>
      </c>
      <c r="I603" s="196">
        <v>1620</v>
      </c>
      <c r="J603" s="133" t="s">
        <v>1068</v>
      </c>
      <c r="K603" s="195"/>
    </row>
    <row r="604" spans="2:11">
      <c r="B604" s="195" t="s">
        <v>2460</v>
      </c>
      <c r="C604" s="67" t="s">
        <v>109</v>
      </c>
      <c r="D604" s="197">
        <v>40005</v>
      </c>
      <c r="E604" s="196" t="s">
        <v>2454</v>
      </c>
      <c r="F604" s="196">
        <v>90013</v>
      </c>
      <c r="G604" s="196" t="s">
        <v>2187</v>
      </c>
      <c r="H604" s="197">
        <v>6</v>
      </c>
      <c r="I604" s="196">
        <v>1620</v>
      </c>
      <c r="J604" s="133" t="s">
        <v>1068</v>
      </c>
      <c r="K604" s="195"/>
    </row>
    <row r="605" spans="2:11">
      <c r="B605" s="195" t="s">
        <v>2461</v>
      </c>
      <c r="C605" s="67" t="s">
        <v>109</v>
      </c>
      <c r="D605" s="197">
        <v>40006</v>
      </c>
      <c r="E605" s="196" t="s">
        <v>2462</v>
      </c>
      <c r="F605" s="196">
        <v>90014</v>
      </c>
      <c r="G605" s="196" t="s">
        <v>1722</v>
      </c>
      <c r="H605" s="196">
        <v>7</v>
      </c>
      <c r="I605" s="196">
        <v>4320</v>
      </c>
      <c r="J605" s="133" t="s">
        <v>1068</v>
      </c>
      <c r="K605" s="195"/>
    </row>
    <row r="606" spans="2:11">
      <c r="B606" s="195" t="s">
        <v>2463</v>
      </c>
      <c r="C606" s="67" t="s">
        <v>109</v>
      </c>
      <c r="D606" s="197">
        <v>40006</v>
      </c>
      <c r="E606" s="196" t="s">
        <v>2462</v>
      </c>
      <c r="F606" s="196">
        <v>90025</v>
      </c>
      <c r="G606" s="196" t="s">
        <v>2067</v>
      </c>
      <c r="H606" s="196">
        <v>4</v>
      </c>
      <c r="I606" s="196">
        <v>4320</v>
      </c>
      <c r="J606" s="133" t="s">
        <v>1068</v>
      </c>
      <c r="K606" s="195"/>
    </row>
    <row r="607" spans="2:11">
      <c r="B607" s="195" t="s">
        <v>2464</v>
      </c>
      <c r="C607" s="67" t="s">
        <v>109</v>
      </c>
      <c r="D607" s="197">
        <v>40006</v>
      </c>
      <c r="E607" s="196" t="s">
        <v>2462</v>
      </c>
      <c r="F607" s="196">
        <v>90047</v>
      </c>
      <c r="G607" s="196" t="s">
        <v>2058</v>
      </c>
      <c r="H607" s="196">
        <v>1</v>
      </c>
      <c r="I607" s="196">
        <v>4320</v>
      </c>
      <c r="J607" s="133" t="s">
        <v>1068</v>
      </c>
      <c r="K607" s="195"/>
    </row>
    <row r="608" spans="2:11">
      <c r="B608" s="195" t="s">
        <v>2465</v>
      </c>
      <c r="C608" s="67" t="s">
        <v>109</v>
      </c>
      <c r="D608" s="197">
        <v>40006</v>
      </c>
      <c r="E608" s="196" t="s">
        <v>2462</v>
      </c>
      <c r="F608" s="196">
        <v>90010</v>
      </c>
      <c r="G608" s="196" t="s">
        <v>1724</v>
      </c>
      <c r="H608" s="196">
        <v>1</v>
      </c>
      <c r="I608" s="196">
        <v>4320</v>
      </c>
      <c r="J608" s="133" t="s">
        <v>1068</v>
      </c>
      <c r="K608" s="195"/>
    </row>
    <row r="609" spans="2:11">
      <c r="B609" s="195" t="s">
        <v>2466</v>
      </c>
      <c r="C609" s="67" t="s">
        <v>109</v>
      </c>
      <c r="D609" s="197">
        <v>40006</v>
      </c>
      <c r="E609" s="196" t="s">
        <v>2462</v>
      </c>
      <c r="F609" s="196">
        <v>36405</v>
      </c>
      <c r="G609" s="196" t="s">
        <v>2208</v>
      </c>
      <c r="H609" s="196">
        <v>1</v>
      </c>
      <c r="I609" s="196">
        <v>4320</v>
      </c>
      <c r="J609" s="133" t="s">
        <v>1068</v>
      </c>
      <c r="K609" s="195"/>
    </row>
    <row r="610" spans="2:11">
      <c r="B610" s="195" t="s">
        <v>2467</v>
      </c>
      <c r="C610" s="67" t="s">
        <v>109</v>
      </c>
      <c r="D610" s="197">
        <v>40006</v>
      </c>
      <c r="E610" s="196" t="s">
        <v>2462</v>
      </c>
      <c r="F610" s="196">
        <v>40005</v>
      </c>
      <c r="G610" s="196" t="s">
        <v>2454</v>
      </c>
      <c r="H610" s="196">
        <v>1</v>
      </c>
      <c r="I610" s="196">
        <v>4320</v>
      </c>
      <c r="J610" s="133" t="s">
        <v>1068</v>
      </c>
      <c r="K610" s="195"/>
    </row>
    <row r="611" spans="2:11">
      <c r="B611" s="195" t="s">
        <v>2468</v>
      </c>
      <c r="C611" s="67" t="s">
        <v>109</v>
      </c>
      <c r="D611" s="197">
        <v>40006</v>
      </c>
      <c r="E611" s="196" t="s">
        <v>2462</v>
      </c>
      <c r="F611" s="198">
        <v>90013</v>
      </c>
      <c r="G611" s="196" t="s">
        <v>2187</v>
      </c>
      <c r="H611" s="198">
        <v>12</v>
      </c>
      <c r="I611" s="196">
        <v>4320</v>
      </c>
      <c r="J611" s="133" t="s">
        <v>1068</v>
      </c>
      <c r="K611" s="195"/>
    </row>
    <row r="612" spans="2:11">
      <c r="B612" s="195" t="s">
        <v>2469</v>
      </c>
      <c r="C612" s="67" t="s">
        <v>109</v>
      </c>
      <c r="D612" s="197">
        <v>40402</v>
      </c>
      <c r="E612" s="196" t="s">
        <v>2470</v>
      </c>
      <c r="F612" s="196">
        <v>63004</v>
      </c>
      <c r="G612" s="196" t="s">
        <v>1705</v>
      </c>
      <c r="H612" s="196">
        <v>5</v>
      </c>
      <c r="I612" s="196">
        <v>30</v>
      </c>
      <c r="J612" s="133" t="s">
        <v>1068</v>
      </c>
      <c r="K612" s="195"/>
    </row>
    <row r="613" spans="2:11">
      <c r="B613" s="195" t="s">
        <v>2471</v>
      </c>
      <c r="C613" s="67" t="s">
        <v>109</v>
      </c>
      <c r="D613" s="197">
        <v>40402</v>
      </c>
      <c r="E613" s="196" t="s">
        <v>2470</v>
      </c>
      <c r="F613" s="196">
        <v>90006</v>
      </c>
      <c r="G613" s="196" t="s">
        <v>2056</v>
      </c>
      <c r="H613" s="196">
        <v>2</v>
      </c>
      <c r="I613" s="196">
        <v>30</v>
      </c>
      <c r="J613" s="133" t="s">
        <v>1068</v>
      </c>
      <c r="K613" s="195"/>
    </row>
    <row r="614" spans="2:11">
      <c r="B614" s="195" t="s">
        <v>2472</v>
      </c>
      <c r="C614" s="67" t="s">
        <v>109</v>
      </c>
      <c r="D614" s="197">
        <v>40402</v>
      </c>
      <c r="E614" s="196" t="s">
        <v>2470</v>
      </c>
      <c r="F614" s="196">
        <v>40401</v>
      </c>
      <c r="G614" s="196" t="s">
        <v>2473</v>
      </c>
      <c r="H614" s="196">
        <v>1</v>
      </c>
      <c r="I614" s="196">
        <v>30</v>
      </c>
      <c r="J614" s="133" t="s">
        <v>1068</v>
      </c>
      <c r="K614" s="195"/>
    </row>
    <row r="615" spans="2:11">
      <c r="B615" s="195" t="s">
        <v>2474</v>
      </c>
      <c r="C615" s="67" t="s">
        <v>109</v>
      </c>
      <c r="D615" s="197">
        <v>40403</v>
      </c>
      <c r="E615" s="196" t="s">
        <v>2475</v>
      </c>
      <c r="F615" s="196">
        <v>63004</v>
      </c>
      <c r="G615" s="196" t="s">
        <v>1705</v>
      </c>
      <c r="H615" s="196">
        <v>11</v>
      </c>
      <c r="I615" s="196">
        <v>60</v>
      </c>
      <c r="J615" s="133" t="s">
        <v>1068</v>
      </c>
      <c r="K615" s="195"/>
    </row>
    <row r="616" spans="2:11">
      <c r="B616" s="195" t="s">
        <v>2476</v>
      </c>
      <c r="C616" s="67" t="s">
        <v>109</v>
      </c>
      <c r="D616" s="197">
        <v>40403</v>
      </c>
      <c r="E616" s="196" t="s">
        <v>2475</v>
      </c>
      <c r="F616" s="196">
        <v>90006</v>
      </c>
      <c r="G616" s="196" t="s">
        <v>2056</v>
      </c>
      <c r="H616" s="196">
        <v>8</v>
      </c>
      <c r="I616" s="196">
        <v>60</v>
      </c>
      <c r="J616" s="133" t="s">
        <v>1068</v>
      </c>
      <c r="K616" s="195"/>
    </row>
    <row r="617" spans="2:11">
      <c r="B617" s="195" t="s">
        <v>2477</v>
      </c>
      <c r="C617" s="67" t="s">
        <v>109</v>
      </c>
      <c r="D617" s="197">
        <v>40403</v>
      </c>
      <c r="E617" s="196" t="s">
        <v>2475</v>
      </c>
      <c r="F617" s="196">
        <v>90047</v>
      </c>
      <c r="G617" s="196" t="s">
        <v>2058</v>
      </c>
      <c r="H617" s="196">
        <v>6</v>
      </c>
      <c r="I617" s="196">
        <v>60</v>
      </c>
      <c r="J617" s="133" t="s">
        <v>1068</v>
      </c>
      <c r="K617" s="195"/>
    </row>
    <row r="618" spans="2:11">
      <c r="B618" s="195" t="s">
        <v>2478</v>
      </c>
      <c r="C618" s="67" t="s">
        <v>109</v>
      </c>
      <c r="D618" s="197">
        <v>40403</v>
      </c>
      <c r="E618" s="196" t="s">
        <v>2475</v>
      </c>
      <c r="F618" s="196">
        <v>40402</v>
      </c>
      <c r="G618" s="196" t="s">
        <v>2470</v>
      </c>
      <c r="H618" s="196">
        <v>1</v>
      </c>
      <c r="I618" s="196">
        <v>60</v>
      </c>
      <c r="J618" s="133" t="s">
        <v>1068</v>
      </c>
      <c r="K618" s="195"/>
    </row>
    <row r="619" spans="2:11">
      <c r="B619" s="195" t="s">
        <v>2479</v>
      </c>
      <c r="C619" s="67" t="s">
        <v>109</v>
      </c>
      <c r="D619" s="197">
        <v>40403</v>
      </c>
      <c r="E619" s="196" t="s">
        <v>2475</v>
      </c>
      <c r="F619" s="196">
        <v>90013</v>
      </c>
      <c r="G619" s="196" t="s">
        <v>2187</v>
      </c>
      <c r="H619" s="197">
        <v>1</v>
      </c>
      <c r="I619" s="196">
        <v>60</v>
      </c>
      <c r="J619" s="133" t="s">
        <v>1068</v>
      </c>
      <c r="K619" s="195"/>
    </row>
    <row r="620" spans="2:11">
      <c r="B620" s="195" t="s">
        <v>2480</v>
      </c>
      <c r="C620" s="67" t="s">
        <v>109</v>
      </c>
      <c r="D620" s="197">
        <v>40404</v>
      </c>
      <c r="E620" s="196" t="s">
        <v>2481</v>
      </c>
      <c r="F620" s="196">
        <v>90014</v>
      </c>
      <c r="G620" s="196" t="s">
        <v>1722</v>
      </c>
      <c r="H620" s="196">
        <v>8</v>
      </c>
      <c r="I620" s="196">
        <v>390</v>
      </c>
      <c r="J620" s="133" t="s">
        <v>1068</v>
      </c>
      <c r="K620" s="195"/>
    </row>
    <row r="621" spans="2:11">
      <c r="B621" s="195" t="s">
        <v>2482</v>
      </c>
      <c r="C621" s="67" t="s">
        <v>109</v>
      </c>
      <c r="D621" s="197">
        <v>40404</v>
      </c>
      <c r="E621" s="196" t="s">
        <v>2481</v>
      </c>
      <c r="F621" s="196">
        <v>90025</v>
      </c>
      <c r="G621" s="196" t="s">
        <v>2067</v>
      </c>
      <c r="H621" s="196">
        <v>6</v>
      </c>
      <c r="I621" s="196">
        <v>390</v>
      </c>
      <c r="J621" s="133" t="s">
        <v>1068</v>
      </c>
      <c r="K621" s="195"/>
    </row>
    <row r="622" spans="2:11">
      <c r="B622" s="195" t="s">
        <v>2483</v>
      </c>
      <c r="C622" s="67" t="s">
        <v>109</v>
      </c>
      <c r="D622" s="197">
        <v>40404</v>
      </c>
      <c r="E622" s="196" t="s">
        <v>2481</v>
      </c>
      <c r="F622" s="196">
        <v>90047</v>
      </c>
      <c r="G622" s="196" t="s">
        <v>2058</v>
      </c>
      <c r="H622" s="196">
        <v>3</v>
      </c>
      <c r="I622" s="196">
        <v>390</v>
      </c>
      <c r="J622" s="133" t="s">
        <v>1068</v>
      </c>
      <c r="K622" s="195"/>
    </row>
    <row r="623" spans="2:11">
      <c r="B623" s="195" t="s">
        <v>2484</v>
      </c>
      <c r="C623" s="67" t="s">
        <v>109</v>
      </c>
      <c r="D623" s="197">
        <v>40404</v>
      </c>
      <c r="E623" s="196" t="s">
        <v>2481</v>
      </c>
      <c r="F623" s="196">
        <v>40403</v>
      </c>
      <c r="G623" s="196" t="s">
        <v>2475</v>
      </c>
      <c r="H623" s="196">
        <v>1</v>
      </c>
      <c r="I623" s="196">
        <v>390</v>
      </c>
      <c r="J623" s="133" t="s">
        <v>1068</v>
      </c>
      <c r="K623" s="195"/>
    </row>
    <row r="624" spans="2:11">
      <c r="B624" s="195" t="s">
        <v>2485</v>
      </c>
      <c r="C624" s="67" t="s">
        <v>109</v>
      </c>
      <c r="D624" s="197">
        <v>40404</v>
      </c>
      <c r="E624" s="196" t="s">
        <v>2481</v>
      </c>
      <c r="F624" s="198">
        <v>90013</v>
      </c>
      <c r="G624" s="196" t="s">
        <v>2187</v>
      </c>
      <c r="H624" s="198">
        <v>2</v>
      </c>
      <c r="I624" s="196">
        <v>390</v>
      </c>
      <c r="J624" s="133" t="s">
        <v>1068</v>
      </c>
      <c r="K624" s="195"/>
    </row>
    <row r="625" spans="2:11">
      <c r="B625" s="195" t="s">
        <v>2486</v>
      </c>
      <c r="C625" s="67" t="s">
        <v>109</v>
      </c>
      <c r="D625" s="197">
        <v>40405</v>
      </c>
      <c r="E625" s="196" t="s">
        <v>2487</v>
      </c>
      <c r="F625" s="196">
        <v>90014</v>
      </c>
      <c r="G625" s="196" t="s">
        <v>1722</v>
      </c>
      <c r="H625" s="196">
        <v>6</v>
      </c>
      <c r="I625" s="196">
        <v>1560</v>
      </c>
      <c r="J625" s="133" t="s">
        <v>1068</v>
      </c>
      <c r="K625" s="195"/>
    </row>
    <row r="626" spans="2:11">
      <c r="B626" s="195" t="s">
        <v>2488</v>
      </c>
      <c r="C626" s="67" t="s">
        <v>109</v>
      </c>
      <c r="D626" s="197">
        <v>40405</v>
      </c>
      <c r="E626" s="196" t="s">
        <v>2487</v>
      </c>
      <c r="F626" s="196">
        <v>90025</v>
      </c>
      <c r="G626" s="196" t="s">
        <v>2067</v>
      </c>
      <c r="H626" s="196">
        <v>3</v>
      </c>
      <c r="I626" s="196">
        <v>1560</v>
      </c>
      <c r="J626" s="133" t="s">
        <v>1068</v>
      </c>
      <c r="K626" s="195"/>
    </row>
    <row r="627" spans="2:11">
      <c r="B627" s="195" t="s">
        <v>2489</v>
      </c>
      <c r="C627" s="67" t="s">
        <v>109</v>
      </c>
      <c r="D627" s="197">
        <v>40405</v>
      </c>
      <c r="E627" s="196" t="s">
        <v>2487</v>
      </c>
      <c r="F627" s="196">
        <v>90047</v>
      </c>
      <c r="G627" s="196" t="s">
        <v>2058</v>
      </c>
      <c r="H627" s="196">
        <v>1</v>
      </c>
      <c r="I627" s="196">
        <v>1560</v>
      </c>
      <c r="J627" s="133" t="s">
        <v>1068</v>
      </c>
      <c r="K627" s="195"/>
    </row>
    <row r="628" spans="2:11">
      <c r="B628" s="195" t="s">
        <v>2490</v>
      </c>
      <c r="C628" s="67" t="s">
        <v>109</v>
      </c>
      <c r="D628" s="197">
        <v>40405</v>
      </c>
      <c r="E628" s="196" t="s">
        <v>2487</v>
      </c>
      <c r="F628" s="196">
        <v>90010</v>
      </c>
      <c r="G628" s="196" t="s">
        <v>1724</v>
      </c>
      <c r="H628" s="196">
        <v>1</v>
      </c>
      <c r="I628" s="196">
        <v>1560</v>
      </c>
      <c r="J628" s="133" t="s">
        <v>1068</v>
      </c>
      <c r="K628" s="195"/>
    </row>
    <row r="629" spans="2:11">
      <c r="B629" s="195" t="s">
        <v>2491</v>
      </c>
      <c r="C629" s="67" t="s">
        <v>109</v>
      </c>
      <c r="D629" s="197">
        <v>40405</v>
      </c>
      <c r="E629" s="196" t="s">
        <v>2487</v>
      </c>
      <c r="F629" s="196">
        <v>90002</v>
      </c>
      <c r="G629" s="196" t="s">
        <v>1716</v>
      </c>
      <c r="H629" s="196">
        <v>1</v>
      </c>
      <c r="I629" s="196">
        <v>1560</v>
      </c>
      <c r="J629" s="133" t="s">
        <v>1068</v>
      </c>
      <c r="K629" s="195"/>
    </row>
    <row r="630" spans="2:11">
      <c r="B630" s="195" t="s">
        <v>2492</v>
      </c>
      <c r="C630" s="67" t="s">
        <v>109</v>
      </c>
      <c r="D630" s="197">
        <v>40405</v>
      </c>
      <c r="E630" s="196" t="s">
        <v>2487</v>
      </c>
      <c r="F630" s="196">
        <v>40404</v>
      </c>
      <c r="G630" s="196" t="s">
        <v>2481</v>
      </c>
      <c r="H630" s="196">
        <v>1</v>
      </c>
      <c r="I630" s="196">
        <v>1560</v>
      </c>
      <c r="J630" s="133" t="s">
        <v>1068</v>
      </c>
      <c r="K630" s="195"/>
    </row>
    <row r="631" spans="2:11">
      <c r="B631" s="195" t="s">
        <v>2493</v>
      </c>
      <c r="C631" s="67" t="s">
        <v>109</v>
      </c>
      <c r="D631" s="197">
        <v>40405</v>
      </c>
      <c r="E631" s="196" t="s">
        <v>2487</v>
      </c>
      <c r="F631" s="196">
        <v>90013</v>
      </c>
      <c r="G631" s="196" t="s">
        <v>2187</v>
      </c>
      <c r="H631" s="197">
        <v>6</v>
      </c>
      <c r="I631" s="196">
        <v>1560</v>
      </c>
      <c r="J631" s="133" t="s">
        <v>1068</v>
      </c>
      <c r="K631" s="195"/>
    </row>
    <row r="632" spans="2:11">
      <c r="B632" s="195" t="s">
        <v>2494</v>
      </c>
      <c r="C632" s="67" t="s">
        <v>109</v>
      </c>
      <c r="D632" s="197">
        <v>40406</v>
      </c>
      <c r="E632" s="196" t="s">
        <v>2495</v>
      </c>
      <c r="F632" s="196">
        <v>90014</v>
      </c>
      <c r="G632" s="196" t="s">
        <v>1722</v>
      </c>
      <c r="H632" s="196">
        <v>5</v>
      </c>
      <c r="I632" s="196">
        <v>4200</v>
      </c>
      <c r="J632" s="133" t="s">
        <v>1068</v>
      </c>
      <c r="K632" s="195"/>
    </row>
    <row r="633" spans="2:11">
      <c r="B633" s="195" t="s">
        <v>2496</v>
      </c>
      <c r="C633" s="67" t="s">
        <v>109</v>
      </c>
      <c r="D633" s="197">
        <v>40406</v>
      </c>
      <c r="E633" s="196" t="s">
        <v>2495</v>
      </c>
      <c r="F633" s="196">
        <v>90025</v>
      </c>
      <c r="G633" s="196" t="s">
        <v>2067</v>
      </c>
      <c r="H633" s="196">
        <v>3</v>
      </c>
      <c r="I633" s="196">
        <v>4200</v>
      </c>
      <c r="J633" s="133" t="s">
        <v>1068</v>
      </c>
      <c r="K633" s="195"/>
    </row>
    <row r="634" spans="2:11">
      <c r="B634" s="195" t="s">
        <v>2497</v>
      </c>
      <c r="C634" s="67" t="s">
        <v>109</v>
      </c>
      <c r="D634" s="197">
        <v>40406</v>
      </c>
      <c r="E634" s="196" t="s">
        <v>2495</v>
      </c>
      <c r="F634" s="196">
        <v>90047</v>
      </c>
      <c r="G634" s="196" t="s">
        <v>2058</v>
      </c>
      <c r="H634" s="196">
        <v>1</v>
      </c>
      <c r="I634" s="196">
        <v>4200</v>
      </c>
      <c r="J634" s="133" t="s">
        <v>1068</v>
      </c>
      <c r="K634" s="195"/>
    </row>
    <row r="635" spans="2:11">
      <c r="B635" s="195" t="s">
        <v>2498</v>
      </c>
      <c r="C635" s="67" t="s">
        <v>109</v>
      </c>
      <c r="D635" s="197">
        <v>40406</v>
      </c>
      <c r="E635" s="196" t="s">
        <v>2495</v>
      </c>
      <c r="F635" s="196">
        <v>90010</v>
      </c>
      <c r="G635" s="196" t="s">
        <v>1724</v>
      </c>
      <c r="H635" s="196">
        <v>1</v>
      </c>
      <c r="I635" s="196">
        <v>4200</v>
      </c>
      <c r="J635" s="133" t="s">
        <v>1068</v>
      </c>
      <c r="K635" s="195"/>
    </row>
    <row r="636" spans="2:11">
      <c r="B636" s="195" t="s">
        <v>2499</v>
      </c>
      <c r="C636" s="67" t="s">
        <v>109</v>
      </c>
      <c r="D636" s="197">
        <v>40406</v>
      </c>
      <c r="E636" s="196" t="s">
        <v>2495</v>
      </c>
      <c r="F636" s="196">
        <v>36805</v>
      </c>
      <c r="G636" s="196" t="s">
        <v>2240</v>
      </c>
      <c r="H636" s="196">
        <v>1</v>
      </c>
      <c r="I636" s="196">
        <v>4200</v>
      </c>
      <c r="J636" s="133" t="s">
        <v>1068</v>
      </c>
      <c r="K636" s="195"/>
    </row>
    <row r="637" spans="2:11">
      <c r="B637" s="195" t="s">
        <v>2500</v>
      </c>
      <c r="C637" s="67" t="s">
        <v>109</v>
      </c>
      <c r="D637" s="197">
        <v>40406</v>
      </c>
      <c r="E637" s="196" t="s">
        <v>2495</v>
      </c>
      <c r="F637" s="196">
        <v>40405</v>
      </c>
      <c r="G637" s="196" t="s">
        <v>2487</v>
      </c>
      <c r="H637" s="196">
        <v>1</v>
      </c>
      <c r="I637" s="196">
        <v>4200</v>
      </c>
      <c r="J637" s="133" t="s">
        <v>1068</v>
      </c>
      <c r="K637" s="195"/>
    </row>
    <row r="638" spans="2:11">
      <c r="B638" s="195" t="s">
        <v>2501</v>
      </c>
      <c r="C638" s="67" t="s">
        <v>109</v>
      </c>
      <c r="D638" s="197">
        <v>40406</v>
      </c>
      <c r="E638" s="196" t="s">
        <v>2495</v>
      </c>
      <c r="F638" s="198">
        <v>90013</v>
      </c>
      <c r="G638" s="196" t="s">
        <v>2187</v>
      </c>
      <c r="H638" s="198">
        <v>7</v>
      </c>
      <c r="I638" s="196">
        <v>4200</v>
      </c>
      <c r="J638" s="133" t="s">
        <v>1068</v>
      </c>
      <c r="K638" s="195"/>
    </row>
    <row r="639" spans="2:11">
      <c r="B639" s="195" t="s">
        <v>2502</v>
      </c>
      <c r="C639" s="67" t="s">
        <v>109</v>
      </c>
      <c r="D639" s="197">
        <v>40802</v>
      </c>
      <c r="E639" s="196" t="s">
        <v>2503</v>
      </c>
      <c r="F639" s="196">
        <v>63004</v>
      </c>
      <c r="G639" s="196" t="s">
        <v>1705</v>
      </c>
      <c r="H639" s="196">
        <v>2</v>
      </c>
      <c r="I639" s="196">
        <v>20</v>
      </c>
      <c r="J639" s="133" t="s">
        <v>1068</v>
      </c>
      <c r="K639" s="195"/>
    </row>
    <row r="640" spans="2:11">
      <c r="B640" s="195" t="s">
        <v>2504</v>
      </c>
      <c r="C640" s="67" t="s">
        <v>109</v>
      </c>
      <c r="D640" s="197">
        <v>40802</v>
      </c>
      <c r="E640" s="196" t="s">
        <v>2503</v>
      </c>
      <c r="F640" s="196">
        <v>90006</v>
      </c>
      <c r="G640" s="196" t="s">
        <v>2056</v>
      </c>
      <c r="H640" s="196">
        <v>1</v>
      </c>
      <c r="I640" s="196">
        <v>20</v>
      </c>
      <c r="J640" s="133" t="s">
        <v>1068</v>
      </c>
      <c r="K640" s="195"/>
    </row>
    <row r="641" spans="2:11">
      <c r="B641" s="195" t="s">
        <v>2505</v>
      </c>
      <c r="C641" s="67" t="s">
        <v>109</v>
      </c>
      <c r="D641" s="197">
        <v>40802</v>
      </c>
      <c r="E641" s="196" t="s">
        <v>2503</v>
      </c>
      <c r="F641" s="196">
        <v>40801</v>
      </c>
      <c r="G641" s="196" t="s">
        <v>2506</v>
      </c>
      <c r="H641" s="196">
        <v>1</v>
      </c>
      <c r="I641" s="196">
        <v>20</v>
      </c>
      <c r="J641" s="133" t="s">
        <v>1068</v>
      </c>
      <c r="K641" s="195"/>
    </row>
    <row r="642" spans="2:11">
      <c r="B642" s="195" t="s">
        <v>2507</v>
      </c>
      <c r="C642" s="67" t="s">
        <v>109</v>
      </c>
      <c r="D642" s="197">
        <v>40803</v>
      </c>
      <c r="E642" s="196" t="s">
        <v>2508</v>
      </c>
      <c r="F642" s="196">
        <v>63004</v>
      </c>
      <c r="G642" s="196" t="s">
        <v>1705</v>
      </c>
      <c r="H642" s="196">
        <v>4</v>
      </c>
      <c r="I642" s="196">
        <v>40</v>
      </c>
      <c r="J642" s="133" t="s">
        <v>1068</v>
      </c>
      <c r="K642" s="195"/>
    </row>
    <row r="643" spans="2:11">
      <c r="B643" s="195" t="s">
        <v>2509</v>
      </c>
      <c r="C643" s="67" t="s">
        <v>109</v>
      </c>
      <c r="D643" s="197">
        <v>40803</v>
      </c>
      <c r="E643" s="196" t="s">
        <v>2508</v>
      </c>
      <c r="F643" s="196">
        <v>90006</v>
      </c>
      <c r="G643" s="196" t="s">
        <v>2056</v>
      </c>
      <c r="H643" s="196">
        <v>6</v>
      </c>
      <c r="I643" s="196">
        <v>40</v>
      </c>
      <c r="J643" s="133" t="s">
        <v>1068</v>
      </c>
      <c r="K643" s="195"/>
    </row>
    <row r="644" spans="2:11">
      <c r="B644" s="195" t="s">
        <v>2510</v>
      </c>
      <c r="C644" s="67" t="s">
        <v>109</v>
      </c>
      <c r="D644" s="197">
        <v>40803</v>
      </c>
      <c r="E644" s="196" t="s">
        <v>2508</v>
      </c>
      <c r="F644" s="196">
        <v>90047</v>
      </c>
      <c r="G644" s="196" t="s">
        <v>2058</v>
      </c>
      <c r="H644" s="196">
        <v>5</v>
      </c>
      <c r="I644" s="196">
        <v>40</v>
      </c>
      <c r="J644" s="133" t="s">
        <v>1068</v>
      </c>
      <c r="K644" s="195"/>
    </row>
    <row r="645" spans="2:11">
      <c r="B645" s="195" t="s">
        <v>2511</v>
      </c>
      <c r="C645" s="67" t="s">
        <v>109</v>
      </c>
      <c r="D645" s="197">
        <v>40803</v>
      </c>
      <c r="E645" s="196" t="s">
        <v>2508</v>
      </c>
      <c r="F645" s="196">
        <v>40802</v>
      </c>
      <c r="G645" s="196" t="s">
        <v>2503</v>
      </c>
      <c r="H645" s="196">
        <v>1</v>
      </c>
      <c r="I645" s="196">
        <v>40</v>
      </c>
      <c r="J645" s="133" t="s">
        <v>1068</v>
      </c>
      <c r="K645" s="195"/>
    </row>
    <row r="646" spans="2:11">
      <c r="B646" s="195" t="s">
        <v>2512</v>
      </c>
      <c r="C646" s="67" t="s">
        <v>109</v>
      </c>
      <c r="D646" s="197">
        <v>40803</v>
      </c>
      <c r="E646" s="196" t="s">
        <v>2508</v>
      </c>
      <c r="F646" s="196">
        <v>90013</v>
      </c>
      <c r="G646" s="196" t="s">
        <v>2187</v>
      </c>
      <c r="H646" s="197">
        <v>1</v>
      </c>
      <c r="I646" s="196">
        <v>40</v>
      </c>
      <c r="J646" s="133" t="s">
        <v>1068</v>
      </c>
      <c r="K646" s="195"/>
    </row>
    <row r="647" spans="2:11">
      <c r="B647" s="195" t="s">
        <v>2513</v>
      </c>
      <c r="C647" s="67" t="s">
        <v>109</v>
      </c>
      <c r="D647" s="197">
        <v>40804</v>
      </c>
      <c r="E647" s="196" t="s">
        <v>2514</v>
      </c>
      <c r="F647" s="196">
        <v>90014</v>
      </c>
      <c r="G647" s="196" t="s">
        <v>1722</v>
      </c>
      <c r="H647" s="196">
        <v>5</v>
      </c>
      <c r="I647" s="196">
        <v>250</v>
      </c>
      <c r="J647" s="133" t="s">
        <v>1068</v>
      </c>
      <c r="K647" s="195"/>
    </row>
    <row r="648" spans="2:11">
      <c r="B648" s="195" t="s">
        <v>2515</v>
      </c>
      <c r="C648" s="67" t="s">
        <v>109</v>
      </c>
      <c r="D648" s="197">
        <v>40804</v>
      </c>
      <c r="E648" s="196" t="s">
        <v>2514</v>
      </c>
      <c r="F648" s="196">
        <v>90025</v>
      </c>
      <c r="G648" s="196" t="s">
        <v>2067</v>
      </c>
      <c r="H648" s="196">
        <v>4</v>
      </c>
      <c r="I648" s="196">
        <v>250</v>
      </c>
      <c r="J648" s="133" t="s">
        <v>1068</v>
      </c>
      <c r="K648" s="195"/>
    </row>
    <row r="649" spans="2:11">
      <c r="B649" s="195" t="s">
        <v>2516</v>
      </c>
      <c r="C649" s="67" t="s">
        <v>109</v>
      </c>
      <c r="D649" s="197">
        <v>40804</v>
      </c>
      <c r="E649" s="196" t="s">
        <v>2514</v>
      </c>
      <c r="F649" s="196">
        <v>90047</v>
      </c>
      <c r="G649" s="196" t="s">
        <v>2058</v>
      </c>
      <c r="H649" s="196">
        <v>2</v>
      </c>
      <c r="I649" s="196">
        <v>250</v>
      </c>
      <c r="J649" s="133" t="s">
        <v>1068</v>
      </c>
      <c r="K649" s="195"/>
    </row>
    <row r="650" spans="2:11">
      <c r="B650" s="195" t="s">
        <v>2517</v>
      </c>
      <c r="C650" s="67" t="s">
        <v>109</v>
      </c>
      <c r="D650" s="197">
        <v>40804</v>
      </c>
      <c r="E650" s="196" t="s">
        <v>2514</v>
      </c>
      <c r="F650" s="196">
        <v>40803</v>
      </c>
      <c r="G650" s="196" t="s">
        <v>2508</v>
      </c>
      <c r="H650" s="196">
        <v>1</v>
      </c>
      <c r="I650" s="196">
        <v>250</v>
      </c>
      <c r="J650" s="133" t="s">
        <v>1068</v>
      </c>
      <c r="K650" s="195"/>
    </row>
    <row r="651" spans="2:11">
      <c r="B651" s="195" t="s">
        <v>2518</v>
      </c>
      <c r="C651" s="67" t="s">
        <v>109</v>
      </c>
      <c r="D651" s="197">
        <v>40804</v>
      </c>
      <c r="E651" s="196" t="s">
        <v>2514</v>
      </c>
      <c r="F651" s="198">
        <v>90013</v>
      </c>
      <c r="G651" s="196" t="s">
        <v>2187</v>
      </c>
      <c r="H651" s="198">
        <v>1</v>
      </c>
      <c r="I651" s="196">
        <v>250</v>
      </c>
      <c r="J651" s="133" t="s">
        <v>1068</v>
      </c>
      <c r="K651" s="195"/>
    </row>
    <row r="652" spans="2:11">
      <c r="B652" s="195" t="s">
        <v>2519</v>
      </c>
      <c r="C652" s="67" t="s">
        <v>109</v>
      </c>
      <c r="D652" s="197">
        <v>40805</v>
      </c>
      <c r="E652" s="196" t="s">
        <v>2520</v>
      </c>
      <c r="F652" s="196">
        <v>90014</v>
      </c>
      <c r="G652" s="196" t="s">
        <v>1722</v>
      </c>
      <c r="H652" s="196">
        <v>5</v>
      </c>
      <c r="I652" s="196">
        <v>1000</v>
      </c>
      <c r="J652" s="133" t="s">
        <v>1068</v>
      </c>
      <c r="K652" s="195"/>
    </row>
    <row r="653" spans="2:11">
      <c r="B653" s="195" t="s">
        <v>2521</v>
      </c>
      <c r="C653" s="67" t="s">
        <v>109</v>
      </c>
      <c r="D653" s="197">
        <v>40805</v>
      </c>
      <c r="E653" s="196" t="s">
        <v>2520</v>
      </c>
      <c r="F653" s="196">
        <v>90025</v>
      </c>
      <c r="G653" s="196" t="s">
        <v>2067</v>
      </c>
      <c r="H653" s="196">
        <v>2</v>
      </c>
      <c r="I653" s="196">
        <v>1000</v>
      </c>
      <c r="J653" s="133" t="s">
        <v>1068</v>
      </c>
      <c r="K653" s="195"/>
    </row>
    <row r="654" spans="2:11">
      <c r="B654" s="195" t="s">
        <v>2522</v>
      </c>
      <c r="C654" s="67" t="s">
        <v>109</v>
      </c>
      <c r="D654" s="197">
        <v>40805</v>
      </c>
      <c r="E654" s="196" t="s">
        <v>2520</v>
      </c>
      <c r="F654" s="196">
        <v>90047</v>
      </c>
      <c r="G654" s="196" t="s">
        <v>2058</v>
      </c>
      <c r="H654" s="196">
        <v>1</v>
      </c>
      <c r="I654" s="196">
        <v>1000</v>
      </c>
      <c r="J654" s="133" t="s">
        <v>1068</v>
      </c>
      <c r="K654" s="195"/>
    </row>
    <row r="655" spans="2:11">
      <c r="B655" s="195" t="s">
        <v>2523</v>
      </c>
      <c r="C655" s="67" t="s">
        <v>109</v>
      </c>
      <c r="D655" s="197">
        <v>40805</v>
      </c>
      <c r="E655" s="196" t="s">
        <v>2520</v>
      </c>
      <c r="F655" s="196">
        <v>90010</v>
      </c>
      <c r="G655" s="196" t="s">
        <v>1724</v>
      </c>
      <c r="H655" s="196">
        <v>1</v>
      </c>
      <c r="I655" s="196">
        <v>1000</v>
      </c>
      <c r="J655" s="133" t="s">
        <v>1068</v>
      </c>
      <c r="K655" s="195"/>
    </row>
    <row r="656" spans="2:11">
      <c r="B656" s="195" t="s">
        <v>2524</v>
      </c>
      <c r="C656" s="67" t="s">
        <v>109</v>
      </c>
      <c r="D656" s="197">
        <v>40805</v>
      </c>
      <c r="E656" s="196" t="s">
        <v>2520</v>
      </c>
      <c r="F656" s="196">
        <v>90002</v>
      </c>
      <c r="G656" s="196" t="s">
        <v>1716</v>
      </c>
      <c r="H656" s="196">
        <v>1</v>
      </c>
      <c r="I656" s="196">
        <v>1000</v>
      </c>
      <c r="J656" s="133" t="s">
        <v>1068</v>
      </c>
      <c r="K656" s="195"/>
    </row>
    <row r="657" spans="2:11">
      <c r="B657" s="195" t="s">
        <v>2525</v>
      </c>
      <c r="C657" s="67" t="s">
        <v>109</v>
      </c>
      <c r="D657" s="197">
        <v>40805</v>
      </c>
      <c r="E657" s="196" t="s">
        <v>2520</v>
      </c>
      <c r="F657" s="196">
        <v>40804</v>
      </c>
      <c r="G657" s="196" t="s">
        <v>2514</v>
      </c>
      <c r="H657" s="196">
        <v>1</v>
      </c>
      <c r="I657" s="196">
        <v>1000</v>
      </c>
      <c r="J657" s="133" t="s">
        <v>1068</v>
      </c>
      <c r="K657" s="195"/>
    </row>
    <row r="658" spans="2:11">
      <c r="B658" s="195" t="s">
        <v>2526</v>
      </c>
      <c r="C658" s="67" t="s">
        <v>109</v>
      </c>
      <c r="D658" s="197">
        <v>40805</v>
      </c>
      <c r="E658" s="196" t="s">
        <v>2520</v>
      </c>
      <c r="F658" s="196">
        <v>90013</v>
      </c>
      <c r="G658" s="196" t="s">
        <v>2187</v>
      </c>
      <c r="H658" s="197">
        <v>4</v>
      </c>
      <c r="I658" s="196">
        <v>1000</v>
      </c>
      <c r="J658" s="133" t="s">
        <v>1068</v>
      </c>
      <c r="K658" s="195"/>
    </row>
    <row r="659" spans="2:11">
      <c r="B659" s="195" t="s">
        <v>2527</v>
      </c>
      <c r="C659" s="67" t="s">
        <v>109</v>
      </c>
      <c r="D659" s="197">
        <v>40806</v>
      </c>
      <c r="E659" s="196" t="s">
        <v>2528</v>
      </c>
      <c r="F659" s="196">
        <v>90014</v>
      </c>
      <c r="G659" s="196" t="s">
        <v>1722</v>
      </c>
      <c r="H659" s="196">
        <v>5</v>
      </c>
      <c r="I659" s="196">
        <v>2660</v>
      </c>
      <c r="J659" s="133" t="s">
        <v>1068</v>
      </c>
      <c r="K659" s="195"/>
    </row>
    <row r="660" spans="2:11">
      <c r="B660" s="195" t="s">
        <v>2529</v>
      </c>
      <c r="C660" s="67" t="s">
        <v>109</v>
      </c>
      <c r="D660" s="197">
        <v>40806</v>
      </c>
      <c r="E660" s="196" t="s">
        <v>2528</v>
      </c>
      <c r="F660" s="196">
        <v>90025</v>
      </c>
      <c r="G660" s="196" t="s">
        <v>2067</v>
      </c>
      <c r="H660" s="196">
        <v>3</v>
      </c>
      <c r="I660" s="196">
        <v>2660</v>
      </c>
      <c r="J660" s="133" t="s">
        <v>1068</v>
      </c>
      <c r="K660" s="195"/>
    </row>
    <row r="661" spans="2:11">
      <c r="B661" s="195" t="s">
        <v>2530</v>
      </c>
      <c r="C661" s="67" t="s">
        <v>109</v>
      </c>
      <c r="D661" s="197">
        <v>40806</v>
      </c>
      <c r="E661" s="196" t="s">
        <v>2528</v>
      </c>
      <c r="F661" s="196">
        <v>90047</v>
      </c>
      <c r="G661" s="196" t="s">
        <v>2058</v>
      </c>
      <c r="H661" s="196">
        <v>1</v>
      </c>
      <c r="I661" s="196">
        <v>2660</v>
      </c>
      <c r="J661" s="133" t="s">
        <v>1068</v>
      </c>
      <c r="K661" s="195"/>
    </row>
    <row r="662" spans="2:11">
      <c r="B662" s="195" t="s">
        <v>2531</v>
      </c>
      <c r="C662" s="67" t="s">
        <v>109</v>
      </c>
      <c r="D662" s="197">
        <v>40806</v>
      </c>
      <c r="E662" s="196" t="s">
        <v>2528</v>
      </c>
      <c r="F662" s="196">
        <v>90010</v>
      </c>
      <c r="G662" s="196" t="s">
        <v>1724</v>
      </c>
      <c r="H662" s="196">
        <v>1</v>
      </c>
      <c r="I662" s="196">
        <v>2660</v>
      </c>
      <c r="J662" s="133" t="s">
        <v>1068</v>
      </c>
      <c r="K662" s="195"/>
    </row>
    <row r="663" spans="2:11">
      <c r="B663" s="195" t="s">
        <v>2532</v>
      </c>
      <c r="C663" s="67" t="s">
        <v>109</v>
      </c>
      <c r="D663" s="197">
        <v>40806</v>
      </c>
      <c r="E663" s="196" t="s">
        <v>2528</v>
      </c>
      <c r="F663" s="196">
        <v>37205</v>
      </c>
      <c r="G663" s="196" t="s">
        <v>2272</v>
      </c>
      <c r="H663" s="196">
        <v>1</v>
      </c>
      <c r="I663" s="196">
        <v>2660</v>
      </c>
      <c r="J663" s="133" t="s">
        <v>1068</v>
      </c>
      <c r="K663" s="195"/>
    </row>
    <row r="664" spans="2:11">
      <c r="B664" s="195" t="s">
        <v>2533</v>
      </c>
      <c r="C664" s="67" t="s">
        <v>109</v>
      </c>
      <c r="D664" s="197">
        <v>40806</v>
      </c>
      <c r="E664" s="196" t="s">
        <v>2528</v>
      </c>
      <c r="F664" s="196">
        <v>40805</v>
      </c>
      <c r="G664" s="196" t="s">
        <v>2520</v>
      </c>
      <c r="H664" s="196">
        <v>1</v>
      </c>
      <c r="I664" s="196">
        <v>2660</v>
      </c>
      <c r="J664" s="133" t="s">
        <v>1068</v>
      </c>
      <c r="K664" s="195"/>
    </row>
    <row r="665" spans="2:11">
      <c r="B665" s="195" t="s">
        <v>2534</v>
      </c>
      <c r="C665" s="67" t="s">
        <v>109</v>
      </c>
      <c r="D665" s="197">
        <v>40806</v>
      </c>
      <c r="E665" s="196" t="s">
        <v>2528</v>
      </c>
      <c r="F665" s="198">
        <v>90013</v>
      </c>
      <c r="G665" s="196" t="s">
        <v>2187</v>
      </c>
      <c r="H665" s="198">
        <v>7</v>
      </c>
      <c r="I665" s="196">
        <v>2660</v>
      </c>
      <c r="J665" s="133" t="s">
        <v>1068</v>
      </c>
      <c r="K665" s="195"/>
    </row>
    <row r="666" spans="2:11">
      <c r="B666" s="195" t="s">
        <v>2535</v>
      </c>
      <c r="C666" s="67" t="s">
        <v>109</v>
      </c>
      <c r="D666" s="197">
        <v>41202</v>
      </c>
      <c r="E666" s="196" t="s">
        <v>2536</v>
      </c>
      <c r="F666" s="196">
        <v>63004</v>
      </c>
      <c r="G666" s="196" t="s">
        <v>1705</v>
      </c>
      <c r="H666" s="196">
        <v>2</v>
      </c>
      <c r="I666" s="196">
        <v>20</v>
      </c>
      <c r="J666" s="133" t="s">
        <v>1068</v>
      </c>
      <c r="K666" s="195"/>
    </row>
    <row r="667" spans="2:11">
      <c r="B667" s="195" t="s">
        <v>2537</v>
      </c>
      <c r="C667" s="67" t="s">
        <v>109</v>
      </c>
      <c r="D667" s="197">
        <v>41202</v>
      </c>
      <c r="E667" s="196" t="s">
        <v>2536</v>
      </c>
      <c r="F667" s="196">
        <v>90006</v>
      </c>
      <c r="G667" s="196" t="s">
        <v>2056</v>
      </c>
      <c r="H667" s="196">
        <v>1</v>
      </c>
      <c r="I667" s="196">
        <v>20</v>
      </c>
      <c r="J667" s="133" t="s">
        <v>1068</v>
      </c>
      <c r="K667" s="195"/>
    </row>
    <row r="668" spans="2:11">
      <c r="B668" s="195" t="s">
        <v>2538</v>
      </c>
      <c r="C668" s="67" t="s">
        <v>109</v>
      </c>
      <c r="D668" s="197">
        <v>41202</v>
      </c>
      <c r="E668" s="196" t="s">
        <v>2536</v>
      </c>
      <c r="F668" s="196">
        <v>41201</v>
      </c>
      <c r="G668" s="196" t="s">
        <v>2539</v>
      </c>
      <c r="H668" s="196">
        <v>1</v>
      </c>
      <c r="I668" s="196">
        <v>20</v>
      </c>
      <c r="J668" s="133" t="s">
        <v>1068</v>
      </c>
      <c r="K668" s="195"/>
    </row>
    <row r="669" spans="2:11">
      <c r="B669" s="195" t="s">
        <v>2540</v>
      </c>
      <c r="C669" s="67" t="s">
        <v>109</v>
      </c>
      <c r="D669" s="197">
        <v>41203</v>
      </c>
      <c r="E669" s="196" t="s">
        <v>2541</v>
      </c>
      <c r="F669" s="196">
        <v>63004</v>
      </c>
      <c r="G669" s="196" t="s">
        <v>1705</v>
      </c>
      <c r="H669" s="196">
        <v>8</v>
      </c>
      <c r="I669" s="196">
        <v>40</v>
      </c>
      <c r="J669" s="133" t="s">
        <v>1068</v>
      </c>
      <c r="K669" s="195"/>
    </row>
    <row r="670" spans="2:11">
      <c r="B670" s="195" t="s">
        <v>2542</v>
      </c>
      <c r="C670" s="67" t="s">
        <v>109</v>
      </c>
      <c r="D670" s="197">
        <v>41203</v>
      </c>
      <c r="E670" s="196" t="s">
        <v>2541</v>
      </c>
      <c r="F670" s="196">
        <v>90006</v>
      </c>
      <c r="G670" s="196" t="s">
        <v>2056</v>
      </c>
      <c r="H670" s="196">
        <v>5</v>
      </c>
      <c r="I670" s="196">
        <v>40</v>
      </c>
      <c r="J670" s="133" t="s">
        <v>1068</v>
      </c>
      <c r="K670" s="195"/>
    </row>
    <row r="671" spans="2:11">
      <c r="B671" s="195" t="s">
        <v>2543</v>
      </c>
      <c r="C671" s="67" t="s">
        <v>109</v>
      </c>
      <c r="D671" s="197">
        <v>41203</v>
      </c>
      <c r="E671" s="196" t="s">
        <v>2541</v>
      </c>
      <c r="F671" s="196">
        <v>90047</v>
      </c>
      <c r="G671" s="196" t="s">
        <v>2058</v>
      </c>
      <c r="H671" s="196">
        <v>4</v>
      </c>
      <c r="I671" s="196">
        <v>40</v>
      </c>
      <c r="J671" s="133" t="s">
        <v>1068</v>
      </c>
      <c r="K671" s="195"/>
    </row>
    <row r="672" spans="2:11">
      <c r="B672" s="195" t="s">
        <v>2544</v>
      </c>
      <c r="C672" s="67" t="s">
        <v>109</v>
      </c>
      <c r="D672" s="197">
        <v>41203</v>
      </c>
      <c r="E672" s="196" t="s">
        <v>2541</v>
      </c>
      <c r="F672" s="196">
        <v>41202</v>
      </c>
      <c r="G672" s="196" t="s">
        <v>2536</v>
      </c>
      <c r="H672" s="196">
        <v>1</v>
      </c>
      <c r="I672" s="196">
        <v>40</v>
      </c>
      <c r="J672" s="133" t="s">
        <v>1068</v>
      </c>
      <c r="K672" s="195"/>
    </row>
    <row r="673" spans="2:11">
      <c r="B673" s="195" t="s">
        <v>2545</v>
      </c>
      <c r="C673" s="67" t="s">
        <v>109</v>
      </c>
      <c r="D673" s="197">
        <v>41203</v>
      </c>
      <c r="E673" s="196" t="s">
        <v>2541</v>
      </c>
      <c r="F673" s="196">
        <v>90013</v>
      </c>
      <c r="G673" s="196" t="s">
        <v>2187</v>
      </c>
      <c r="H673" s="197">
        <v>1</v>
      </c>
      <c r="I673" s="196">
        <v>40</v>
      </c>
      <c r="J673" s="133" t="s">
        <v>1068</v>
      </c>
      <c r="K673" s="195"/>
    </row>
    <row r="674" spans="2:11">
      <c r="B674" s="195" t="s">
        <v>2546</v>
      </c>
      <c r="C674" s="67" t="s">
        <v>109</v>
      </c>
      <c r="D674" s="197">
        <v>41204</v>
      </c>
      <c r="E674" s="196" t="s">
        <v>2547</v>
      </c>
      <c r="F674" s="196">
        <v>90014</v>
      </c>
      <c r="G674" s="196" t="s">
        <v>1722</v>
      </c>
      <c r="H674" s="196">
        <v>5</v>
      </c>
      <c r="I674" s="196">
        <v>240</v>
      </c>
      <c r="J674" s="133" t="s">
        <v>1068</v>
      </c>
      <c r="K674" s="195"/>
    </row>
    <row r="675" spans="2:11">
      <c r="B675" s="195" t="s">
        <v>2548</v>
      </c>
      <c r="C675" s="67" t="s">
        <v>109</v>
      </c>
      <c r="D675" s="197">
        <v>41204</v>
      </c>
      <c r="E675" s="196" t="s">
        <v>2547</v>
      </c>
      <c r="F675" s="196">
        <v>90025</v>
      </c>
      <c r="G675" s="196" t="s">
        <v>2067</v>
      </c>
      <c r="H675" s="196">
        <v>4</v>
      </c>
      <c r="I675" s="196">
        <v>240</v>
      </c>
      <c r="J675" s="133" t="s">
        <v>1068</v>
      </c>
      <c r="K675" s="195"/>
    </row>
    <row r="676" spans="2:11">
      <c r="B676" s="195" t="s">
        <v>2549</v>
      </c>
      <c r="C676" s="67" t="s">
        <v>109</v>
      </c>
      <c r="D676" s="197">
        <v>41204</v>
      </c>
      <c r="E676" s="196" t="s">
        <v>2547</v>
      </c>
      <c r="F676" s="196">
        <v>90047</v>
      </c>
      <c r="G676" s="196" t="s">
        <v>2058</v>
      </c>
      <c r="H676" s="196">
        <v>2</v>
      </c>
      <c r="I676" s="196">
        <v>240</v>
      </c>
      <c r="J676" s="133" t="s">
        <v>1068</v>
      </c>
      <c r="K676" s="195"/>
    </row>
    <row r="677" spans="2:11">
      <c r="B677" s="195" t="s">
        <v>2550</v>
      </c>
      <c r="C677" s="67" t="s">
        <v>109</v>
      </c>
      <c r="D677" s="197">
        <v>41204</v>
      </c>
      <c r="E677" s="196" t="s">
        <v>2547</v>
      </c>
      <c r="F677" s="196">
        <v>41203</v>
      </c>
      <c r="G677" s="196" t="s">
        <v>2541</v>
      </c>
      <c r="H677" s="196">
        <v>1</v>
      </c>
      <c r="I677" s="196">
        <v>240</v>
      </c>
      <c r="J677" s="133" t="s">
        <v>1068</v>
      </c>
      <c r="K677" s="195"/>
    </row>
    <row r="678" spans="2:11">
      <c r="B678" s="195" t="s">
        <v>2551</v>
      </c>
      <c r="C678" s="67" t="s">
        <v>109</v>
      </c>
      <c r="D678" s="197">
        <v>41204</v>
      </c>
      <c r="E678" s="196" t="s">
        <v>2547</v>
      </c>
      <c r="F678" s="198">
        <v>90013</v>
      </c>
      <c r="G678" s="196" t="s">
        <v>2187</v>
      </c>
      <c r="H678" s="198">
        <v>1</v>
      </c>
      <c r="I678" s="196">
        <v>240</v>
      </c>
      <c r="J678" s="133" t="s">
        <v>1068</v>
      </c>
      <c r="K678" s="195"/>
    </row>
    <row r="679" spans="2:11">
      <c r="B679" s="195" t="s">
        <v>2552</v>
      </c>
      <c r="C679" s="67" t="s">
        <v>109</v>
      </c>
      <c r="D679" s="197">
        <v>41205</v>
      </c>
      <c r="E679" s="196" t="s">
        <v>2553</v>
      </c>
      <c r="F679" s="196">
        <v>90014</v>
      </c>
      <c r="G679" s="196" t="s">
        <v>1722</v>
      </c>
      <c r="H679" s="196">
        <v>4</v>
      </c>
      <c r="I679" s="196">
        <v>980</v>
      </c>
      <c r="J679" s="133" t="s">
        <v>1068</v>
      </c>
      <c r="K679" s="195"/>
    </row>
    <row r="680" spans="2:11">
      <c r="B680" s="195" t="s">
        <v>2554</v>
      </c>
      <c r="C680" s="67" t="s">
        <v>109</v>
      </c>
      <c r="D680" s="197">
        <v>41205</v>
      </c>
      <c r="E680" s="196" t="s">
        <v>2553</v>
      </c>
      <c r="F680" s="196">
        <v>90025</v>
      </c>
      <c r="G680" s="196" t="s">
        <v>2067</v>
      </c>
      <c r="H680" s="196">
        <v>2</v>
      </c>
      <c r="I680" s="196">
        <v>980</v>
      </c>
      <c r="J680" s="133" t="s">
        <v>1068</v>
      </c>
      <c r="K680" s="195"/>
    </row>
    <row r="681" spans="2:11">
      <c r="B681" s="195" t="s">
        <v>2555</v>
      </c>
      <c r="C681" s="67" t="s">
        <v>109</v>
      </c>
      <c r="D681" s="197">
        <v>41205</v>
      </c>
      <c r="E681" s="196" t="s">
        <v>2553</v>
      </c>
      <c r="F681" s="196">
        <v>90047</v>
      </c>
      <c r="G681" s="196" t="s">
        <v>2058</v>
      </c>
      <c r="H681" s="196">
        <v>1</v>
      </c>
      <c r="I681" s="196">
        <v>980</v>
      </c>
      <c r="J681" s="133" t="s">
        <v>1068</v>
      </c>
      <c r="K681" s="195"/>
    </row>
    <row r="682" spans="2:11">
      <c r="B682" s="195" t="s">
        <v>2556</v>
      </c>
      <c r="C682" s="67" t="s">
        <v>109</v>
      </c>
      <c r="D682" s="197">
        <v>41205</v>
      </c>
      <c r="E682" s="196" t="s">
        <v>2553</v>
      </c>
      <c r="F682" s="196">
        <v>90010</v>
      </c>
      <c r="G682" s="196" t="s">
        <v>1724</v>
      </c>
      <c r="H682" s="196">
        <v>1</v>
      </c>
      <c r="I682" s="196">
        <v>980</v>
      </c>
      <c r="J682" s="133" t="s">
        <v>1068</v>
      </c>
      <c r="K682" s="195"/>
    </row>
    <row r="683" spans="2:11">
      <c r="B683" s="195" t="s">
        <v>2557</v>
      </c>
      <c r="C683" s="67" t="s">
        <v>109</v>
      </c>
      <c r="D683" s="197">
        <v>41205</v>
      </c>
      <c r="E683" s="196" t="s">
        <v>2553</v>
      </c>
      <c r="F683" s="196">
        <v>90002</v>
      </c>
      <c r="G683" s="196" t="s">
        <v>1716</v>
      </c>
      <c r="H683" s="196">
        <v>1</v>
      </c>
      <c r="I683" s="196">
        <v>980</v>
      </c>
      <c r="J683" s="133" t="s">
        <v>1068</v>
      </c>
      <c r="K683" s="195"/>
    </row>
    <row r="684" spans="2:11">
      <c r="B684" s="195" t="s">
        <v>2558</v>
      </c>
      <c r="C684" s="67" t="s">
        <v>109</v>
      </c>
      <c r="D684" s="197">
        <v>41205</v>
      </c>
      <c r="E684" s="196" t="s">
        <v>2553</v>
      </c>
      <c r="F684" s="196">
        <v>41204</v>
      </c>
      <c r="G684" s="196" t="s">
        <v>2547</v>
      </c>
      <c r="H684" s="196">
        <v>1</v>
      </c>
      <c r="I684" s="196">
        <v>980</v>
      </c>
      <c r="J684" s="133" t="s">
        <v>1068</v>
      </c>
      <c r="K684" s="195"/>
    </row>
    <row r="685" spans="2:11">
      <c r="B685" s="195" t="s">
        <v>2559</v>
      </c>
      <c r="C685" s="67" t="s">
        <v>109</v>
      </c>
      <c r="D685" s="197">
        <v>41205</v>
      </c>
      <c r="E685" s="196" t="s">
        <v>2553</v>
      </c>
      <c r="F685" s="196">
        <v>90013</v>
      </c>
      <c r="G685" s="196" t="s">
        <v>2187</v>
      </c>
      <c r="H685" s="197">
        <v>4</v>
      </c>
      <c r="I685" s="196">
        <v>980</v>
      </c>
      <c r="J685" s="133" t="s">
        <v>1068</v>
      </c>
      <c r="K685" s="195"/>
    </row>
    <row r="686" spans="2:11">
      <c r="B686" s="195" t="s">
        <v>2560</v>
      </c>
      <c r="C686" s="67" t="s">
        <v>109</v>
      </c>
      <c r="D686" s="197">
        <v>41206</v>
      </c>
      <c r="E686" s="196" t="s">
        <v>2561</v>
      </c>
      <c r="F686" s="196">
        <v>90014</v>
      </c>
      <c r="G686" s="196" t="s">
        <v>1722</v>
      </c>
      <c r="H686" s="196">
        <v>7</v>
      </c>
      <c r="I686" s="196">
        <v>2600</v>
      </c>
      <c r="J686" s="133" t="s">
        <v>1068</v>
      </c>
      <c r="K686" s="195"/>
    </row>
    <row r="687" spans="2:11">
      <c r="B687" s="195" t="s">
        <v>2562</v>
      </c>
      <c r="C687" s="67" t="s">
        <v>109</v>
      </c>
      <c r="D687" s="197">
        <v>41206</v>
      </c>
      <c r="E687" s="196" t="s">
        <v>2561</v>
      </c>
      <c r="F687" s="196">
        <v>90025</v>
      </c>
      <c r="G687" s="196" t="s">
        <v>2067</v>
      </c>
      <c r="H687" s="196">
        <v>4</v>
      </c>
      <c r="I687" s="196">
        <v>2600</v>
      </c>
      <c r="J687" s="133" t="s">
        <v>1068</v>
      </c>
      <c r="K687" s="195"/>
    </row>
    <row r="688" spans="2:11">
      <c r="B688" s="195" t="s">
        <v>2563</v>
      </c>
      <c r="C688" s="67" t="s">
        <v>109</v>
      </c>
      <c r="D688" s="197">
        <v>41206</v>
      </c>
      <c r="E688" s="196" t="s">
        <v>2561</v>
      </c>
      <c r="F688" s="196">
        <v>90047</v>
      </c>
      <c r="G688" s="196" t="s">
        <v>2058</v>
      </c>
      <c r="H688" s="196">
        <v>1</v>
      </c>
      <c r="I688" s="196">
        <v>2600</v>
      </c>
      <c r="J688" s="133" t="s">
        <v>1068</v>
      </c>
      <c r="K688" s="195"/>
    </row>
    <row r="689" spans="2:11">
      <c r="B689" s="195" t="s">
        <v>2564</v>
      </c>
      <c r="C689" s="67" t="s">
        <v>109</v>
      </c>
      <c r="D689" s="197">
        <v>41206</v>
      </c>
      <c r="E689" s="196" t="s">
        <v>2561</v>
      </c>
      <c r="F689" s="196">
        <v>90010</v>
      </c>
      <c r="G689" s="196" t="s">
        <v>1724</v>
      </c>
      <c r="H689" s="196">
        <v>1</v>
      </c>
      <c r="I689" s="196">
        <v>2600</v>
      </c>
      <c r="J689" s="133" t="s">
        <v>1068</v>
      </c>
      <c r="K689" s="195"/>
    </row>
    <row r="690" spans="2:11">
      <c r="B690" s="195" t="s">
        <v>2565</v>
      </c>
      <c r="C690" s="67" t="s">
        <v>109</v>
      </c>
      <c r="D690" s="197">
        <v>41206</v>
      </c>
      <c r="E690" s="196" t="s">
        <v>2561</v>
      </c>
      <c r="F690" s="196">
        <v>36005</v>
      </c>
      <c r="G690" s="196" t="s">
        <v>2195</v>
      </c>
      <c r="H690" s="196">
        <v>1</v>
      </c>
      <c r="I690" s="196">
        <v>2600</v>
      </c>
      <c r="J690" s="133" t="s">
        <v>1068</v>
      </c>
      <c r="K690" s="195"/>
    </row>
    <row r="691" spans="2:11">
      <c r="B691" s="195" t="s">
        <v>2566</v>
      </c>
      <c r="C691" s="67" t="s">
        <v>109</v>
      </c>
      <c r="D691" s="197">
        <v>41206</v>
      </c>
      <c r="E691" s="196" t="s">
        <v>2561</v>
      </c>
      <c r="F691" s="196">
        <v>41205</v>
      </c>
      <c r="G691" s="196" t="s">
        <v>2553</v>
      </c>
      <c r="H691" s="196">
        <v>1</v>
      </c>
      <c r="I691" s="196">
        <v>2600</v>
      </c>
      <c r="J691" s="133" t="s">
        <v>1068</v>
      </c>
      <c r="K691" s="195"/>
    </row>
    <row r="692" spans="2:11">
      <c r="B692" s="195" t="s">
        <v>2567</v>
      </c>
      <c r="C692" s="67" t="s">
        <v>109</v>
      </c>
      <c r="D692" s="197">
        <v>41206</v>
      </c>
      <c r="E692" s="196" t="s">
        <v>2561</v>
      </c>
      <c r="F692" s="198">
        <v>90013</v>
      </c>
      <c r="G692" s="196" t="s">
        <v>2187</v>
      </c>
      <c r="H692" s="198">
        <v>7</v>
      </c>
      <c r="I692" s="196">
        <v>2600</v>
      </c>
      <c r="J692" s="133" t="s">
        <v>1068</v>
      </c>
      <c r="K692" s="195"/>
    </row>
    <row r="693" spans="2:11">
      <c r="B693" s="195" t="s">
        <v>2568</v>
      </c>
      <c r="C693" s="67" t="s">
        <v>109</v>
      </c>
      <c r="D693" s="197">
        <v>42002</v>
      </c>
      <c r="E693" s="196" t="s">
        <v>2569</v>
      </c>
      <c r="F693" s="196">
        <v>63004</v>
      </c>
      <c r="G693" s="196" t="s">
        <v>1705</v>
      </c>
      <c r="H693" s="196">
        <v>5</v>
      </c>
      <c r="I693" s="196">
        <v>30</v>
      </c>
      <c r="J693" s="133" t="s">
        <v>1068</v>
      </c>
      <c r="K693" s="195"/>
    </row>
    <row r="694" spans="2:11">
      <c r="B694" s="195" t="s">
        <v>2570</v>
      </c>
      <c r="C694" s="67" t="s">
        <v>109</v>
      </c>
      <c r="D694" s="197">
        <v>42002</v>
      </c>
      <c r="E694" s="196" t="s">
        <v>2569</v>
      </c>
      <c r="F694" s="196">
        <v>90006</v>
      </c>
      <c r="G694" s="196" t="s">
        <v>2056</v>
      </c>
      <c r="H694" s="196">
        <v>2</v>
      </c>
      <c r="I694" s="196">
        <v>30</v>
      </c>
      <c r="J694" s="133" t="s">
        <v>1068</v>
      </c>
      <c r="K694" s="195"/>
    </row>
    <row r="695" spans="2:11">
      <c r="B695" s="195" t="s">
        <v>2571</v>
      </c>
      <c r="C695" s="67" t="s">
        <v>109</v>
      </c>
      <c r="D695" s="197">
        <v>42002</v>
      </c>
      <c r="E695" s="196" t="s">
        <v>2569</v>
      </c>
      <c r="F695" s="196">
        <v>42001</v>
      </c>
      <c r="G695" s="196" t="s">
        <v>2572</v>
      </c>
      <c r="H695" s="196">
        <v>1</v>
      </c>
      <c r="I695" s="196">
        <v>30</v>
      </c>
      <c r="J695" s="133" t="s">
        <v>1068</v>
      </c>
      <c r="K695" s="195"/>
    </row>
    <row r="696" spans="2:11">
      <c r="B696" s="195" t="s">
        <v>2573</v>
      </c>
      <c r="C696" s="67" t="s">
        <v>109</v>
      </c>
      <c r="D696" s="197">
        <v>42003</v>
      </c>
      <c r="E696" s="196" t="s">
        <v>2574</v>
      </c>
      <c r="F696" s="196">
        <v>63004</v>
      </c>
      <c r="G696" s="196" t="s">
        <v>1705</v>
      </c>
      <c r="H696" s="196">
        <v>12</v>
      </c>
      <c r="I696" s="196">
        <v>70</v>
      </c>
      <c r="J696" s="133" t="s">
        <v>1068</v>
      </c>
      <c r="K696" s="195"/>
    </row>
    <row r="697" spans="2:11">
      <c r="B697" s="195" t="s">
        <v>2575</v>
      </c>
      <c r="C697" s="67" t="s">
        <v>109</v>
      </c>
      <c r="D697" s="197">
        <v>42003</v>
      </c>
      <c r="E697" s="196" t="s">
        <v>2574</v>
      </c>
      <c r="F697" s="196">
        <v>90006</v>
      </c>
      <c r="G697" s="196" t="s">
        <v>2056</v>
      </c>
      <c r="H697" s="196">
        <v>8</v>
      </c>
      <c r="I697" s="196">
        <v>70</v>
      </c>
      <c r="J697" s="133" t="s">
        <v>1068</v>
      </c>
      <c r="K697" s="195"/>
    </row>
    <row r="698" spans="2:11">
      <c r="B698" s="195" t="s">
        <v>2576</v>
      </c>
      <c r="C698" s="67" t="s">
        <v>109</v>
      </c>
      <c r="D698" s="197">
        <v>42003</v>
      </c>
      <c r="E698" s="196" t="s">
        <v>2574</v>
      </c>
      <c r="F698" s="196">
        <v>90047</v>
      </c>
      <c r="G698" s="196" t="s">
        <v>2058</v>
      </c>
      <c r="H698" s="196">
        <v>7</v>
      </c>
      <c r="I698" s="196">
        <v>70</v>
      </c>
      <c r="J698" s="133" t="s">
        <v>1068</v>
      </c>
      <c r="K698" s="195"/>
    </row>
    <row r="699" spans="2:11">
      <c r="B699" s="195" t="s">
        <v>2577</v>
      </c>
      <c r="C699" s="67" t="s">
        <v>109</v>
      </c>
      <c r="D699" s="197">
        <v>42003</v>
      </c>
      <c r="E699" s="196" t="s">
        <v>2574</v>
      </c>
      <c r="F699" s="196">
        <v>42002</v>
      </c>
      <c r="G699" s="196" t="s">
        <v>2569</v>
      </c>
      <c r="H699" s="196">
        <v>1</v>
      </c>
      <c r="I699" s="196">
        <v>70</v>
      </c>
      <c r="J699" s="133" t="s">
        <v>1068</v>
      </c>
      <c r="K699" s="195"/>
    </row>
    <row r="700" spans="2:11">
      <c r="B700" s="195" t="s">
        <v>2578</v>
      </c>
      <c r="C700" s="67" t="s">
        <v>109</v>
      </c>
      <c r="D700" s="197">
        <v>42003</v>
      </c>
      <c r="E700" s="196" t="s">
        <v>2574</v>
      </c>
      <c r="F700" s="196">
        <v>90008</v>
      </c>
      <c r="G700" s="196" t="s">
        <v>2316</v>
      </c>
      <c r="H700" s="197">
        <v>2</v>
      </c>
      <c r="I700" s="196">
        <v>70</v>
      </c>
      <c r="J700" s="133" t="s">
        <v>1068</v>
      </c>
      <c r="K700" s="195"/>
    </row>
    <row r="701" spans="2:11">
      <c r="B701" s="195" t="s">
        <v>2579</v>
      </c>
      <c r="C701" s="67" t="s">
        <v>109</v>
      </c>
      <c r="D701" s="197">
        <v>42004</v>
      </c>
      <c r="E701" s="196" t="s">
        <v>2580</v>
      </c>
      <c r="F701" s="196">
        <v>90014</v>
      </c>
      <c r="G701" s="196" t="s">
        <v>1722</v>
      </c>
      <c r="H701" s="196">
        <v>8</v>
      </c>
      <c r="I701" s="196">
        <v>410</v>
      </c>
      <c r="J701" s="133" t="s">
        <v>1068</v>
      </c>
      <c r="K701" s="195"/>
    </row>
    <row r="702" spans="2:11">
      <c r="B702" s="195" t="s">
        <v>2581</v>
      </c>
      <c r="C702" s="67" t="s">
        <v>109</v>
      </c>
      <c r="D702" s="197">
        <v>42004</v>
      </c>
      <c r="E702" s="196" t="s">
        <v>2580</v>
      </c>
      <c r="F702" s="196">
        <v>90025</v>
      </c>
      <c r="G702" s="196" t="s">
        <v>2067</v>
      </c>
      <c r="H702" s="196">
        <v>6</v>
      </c>
      <c r="I702" s="196">
        <v>410</v>
      </c>
      <c r="J702" s="133" t="s">
        <v>1068</v>
      </c>
      <c r="K702" s="195"/>
    </row>
    <row r="703" spans="2:11">
      <c r="B703" s="195" t="s">
        <v>2582</v>
      </c>
      <c r="C703" s="67" t="s">
        <v>109</v>
      </c>
      <c r="D703" s="197">
        <v>42004</v>
      </c>
      <c r="E703" s="196" t="s">
        <v>2580</v>
      </c>
      <c r="F703" s="196">
        <v>90047</v>
      </c>
      <c r="G703" s="196" t="s">
        <v>2058</v>
      </c>
      <c r="H703" s="196">
        <v>3</v>
      </c>
      <c r="I703" s="196">
        <v>410</v>
      </c>
      <c r="J703" s="133" t="s">
        <v>1068</v>
      </c>
      <c r="K703" s="195"/>
    </row>
    <row r="704" spans="2:11">
      <c r="B704" s="195" t="s">
        <v>2583</v>
      </c>
      <c r="C704" s="67" t="s">
        <v>109</v>
      </c>
      <c r="D704" s="197">
        <v>42004</v>
      </c>
      <c r="E704" s="196" t="s">
        <v>2580</v>
      </c>
      <c r="F704" s="196">
        <v>42003</v>
      </c>
      <c r="G704" s="196" t="s">
        <v>2574</v>
      </c>
      <c r="H704" s="196">
        <v>1</v>
      </c>
      <c r="I704" s="196">
        <v>410</v>
      </c>
      <c r="J704" s="133" t="s">
        <v>1068</v>
      </c>
      <c r="K704" s="195"/>
    </row>
    <row r="705" spans="2:11">
      <c r="B705" s="195" t="s">
        <v>2584</v>
      </c>
      <c r="C705" s="67" t="s">
        <v>109</v>
      </c>
      <c r="D705" s="197">
        <v>42004</v>
      </c>
      <c r="E705" s="196" t="s">
        <v>2580</v>
      </c>
      <c r="F705" s="198">
        <v>90008</v>
      </c>
      <c r="G705" s="196" t="s">
        <v>2316</v>
      </c>
      <c r="H705" s="198">
        <v>7</v>
      </c>
      <c r="I705" s="196">
        <v>410</v>
      </c>
      <c r="J705" s="133" t="s">
        <v>1068</v>
      </c>
      <c r="K705" s="195"/>
    </row>
    <row r="706" spans="2:11">
      <c r="B706" s="195" t="s">
        <v>2585</v>
      </c>
      <c r="C706" s="67" t="s">
        <v>109</v>
      </c>
      <c r="D706" s="197">
        <v>42005</v>
      </c>
      <c r="E706" s="196" t="s">
        <v>2586</v>
      </c>
      <c r="F706" s="196">
        <v>90014</v>
      </c>
      <c r="G706" s="196" t="s">
        <v>1722</v>
      </c>
      <c r="H706" s="196">
        <v>6</v>
      </c>
      <c r="I706" s="196">
        <v>1620</v>
      </c>
      <c r="J706" s="133" t="s">
        <v>1068</v>
      </c>
      <c r="K706" s="195"/>
    </row>
    <row r="707" spans="2:11">
      <c r="B707" s="195" t="s">
        <v>2587</v>
      </c>
      <c r="C707" s="67" t="s">
        <v>109</v>
      </c>
      <c r="D707" s="197">
        <v>42005</v>
      </c>
      <c r="E707" s="196" t="s">
        <v>2586</v>
      </c>
      <c r="F707" s="196">
        <v>90025</v>
      </c>
      <c r="G707" s="196" t="s">
        <v>2067</v>
      </c>
      <c r="H707" s="196">
        <v>3</v>
      </c>
      <c r="I707" s="196">
        <v>1620</v>
      </c>
      <c r="J707" s="133" t="s">
        <v>1068</v>
      </c>
      <c r="K707" s="195"/>
    </row>
    <row r="708" spans="2:11">
      <c r="B708" s="195" t="s">
        <v>2588</v>
      </c>
      <c r="C708" s="67" t="s">
        <v>109</v>
      </c>
      <c r="D708" s="197">
        <v>42005</v>
      </c>
      <c r="E708" s="196" t="s">
        <v>2586</v>
      </c>
      <c r="F708" s="196">
        <v>90047</v>
      </c>
      <c r="G708" s="196" t="s">
        <v>2058</v>
      </c>
      <c r="H708" s="196">
        <v>1</v>
      </c>
      <c r="I708" s="196">
        <v>1620</v>
      </c>
      <c r="J708" s="133" t="s">
        <v>1068</v>
      </c>
      <c r="K708" s="195"/>
    </row>
    <row r="709" spans="2:11">
      <c r="B709" s="195" t="s">
        <v>2589</v>
      </c>
      <c r="C709" s="67" t="s">
        <v>109</v>
      </c>
      <c r="D709" s="197">
        <v>42005</v>
      </c>
      <c r="E709" s="196" t="s">
        <v>2586</v>
      </c>
      <c r="F709" s="196">
        <v>90010</v>
      </c>
      <c r="G709" s="196" t="s">
        <v>1724</v>
      </c>
      <c r="H709" s="196">
        <v>1</v>
      </c>
      <c r="I709" s="196">
        <v>1620</v>
      </c>
      <c r="J709" s="133" t="s">
        <v>1068</v>
      </c>
      <c r="K709" s="195"/>
    </row>
    <row r="710" spans="2:11">
      <c r="B710" s="195" t="s">
        <v>2590</v>
      </c>
      <c r="C710" s="67" t="s">
        <v>109</v>
      </c>
      <c r="D710" s="197">
        <v>42005</v>
      </c>
      <c r="E710" s="196" t="s">
        <v>2586</v>
      </c>
      <c r="F710" s="196">
        <v>90002</v>
      </c>
      <c r="G710" s="196" t="s">
        <v>1716</v>
      </c>
      <c r="H710" s="196">
        <v>1</v>
      </c>
      <c r="I710" s="196">
        <v>1620</v>
      </c>
      <c r="J710" s="133" t="s">
        <v>1068</v>
      </c>
      <c r="K710" s="195"/>
    </row>
    <row r="711" spans="2:11">
      <c r="B711" s="195" t="s">
        <v>2591</v>
      </c>
      <c r="C711" s="67" t="s">
        <v>109</v>
      </c>
      <c r="D711" s="197">
        <v>42005</v>
      </c>
      <c r="E711" s="196" t="s">
        <v>2586</v>
      </c>
      <c r="F711" s="196">
        <v>42004</v>
      </c>
      <c r="G711" s="196" t="s">
        <v>2580</v>
      </c>
      <c r="H711" s="196">
        <v>1</v>
      </c>
      <c r="I711" s="196">
        <v>1620</v>
      </c>
      <c r="J711" s="133" t="s">
        <v>1068</v>
      </c>
      <c r="K711" s="195"/>
    </row>
    <row r="712" spans="2:11">
      <c r="B712" s="195" t="s">
        <v>2592</v>
      </c>
      <c r="C712" s="67" t="s">
        <v>109</v>
      </c>
      <c r="D712" s="197">
        <v>42005</v>
      </c>
      <c r="E712" s="196" t="s">
        <v>2586</v>
      </c>
      <c r="F712" s="196">
        <v>90017</v>
      </c>
      <c r="G712" s="196" t="s">
        <v>2331</v>
      </c>
      <c r="H712" s="197">
        <v>1</v>
      </c>
      <c r="I712" s="196">
        <v>1620</v>
      </c>
      <c r="J712" s="133" t="s">
        <v>1068</v>
      </c>
      <c r="K712" s="195"/>
    </row>
    <row r="713" spans="2:11">
      <c r="B713" s="195" t="s">
        <v>2593</v>
      </c>
      <c r="C713" s="67" t="s">
        <v>109</v>
      </c>
      <c r="D713" s="197">
        <v>42006</v>
      </c>
      <c r="E713" s="196" t="s">
        <v>2594</v>
      </c>
      <c r="F713" s="196">
        <v>90014</v>
      </c>
      <c r="G713" s="196" t="s">
        <v>1722</v>
      </c>
      <c r="H713" s="196">
        <v>7</v>
      </c>
      <c r="I713" s="196">
        <v>4320</v>
      </c>
      <c r="J713" s="133" t="s">
        <v>1068</v>
      </c>
      <c r="K713" s="195"/>
    </row>
    <row r="714" spans="2:11">
      <c r="B714" s="195" t="s">
        <v>2595</v>
      </c>
      <c r="C714" s="67" t="s">
        <v>109</v>
      </c>
      <c r="D714" s="197">
        <v>42006</v>
      </c>
      <c r="E714" s="196" t="s">
        <v>2594</v>
      </c>
      <c r="F714" s="196">
        <v>90025</v>
      </c>
      <c r="G714" s="196" t="s">
        <v>2067</v>
      </c>
      <c r="H714" s="196">
        <v>4</v>
      </c>
      <c r="I714" s="196">
        <v>4320</v>
      </c>
      <c r="J714" s="133" t="s">
        <v>1068</v>
      </c>
      <c r="K714" s="195"/>
    </row>
    <row r="715" spans="2:11">
      <c r="B715" s="195" t="s">
        <v>2596</v>
      </c>
      <c r="C715" s="67" t="s">
        <v>109</v>
      </c>
      <c r="D715" s="197">
        <v>42006</v>
      </c>
      <c r="E715" s="196" t="s">
        <v>2594</v>
      </c>
      <c r="F715" s="196">
        <v>90047</v>
      </c>
      <c r="G715" s="196" t="s">
        <v>2058</v>
      </c>
      <c r="H715" s="196">
        <v>1</v>
      </c>
      <c r="I715" s="196">
        <v>4320</v>
      </c>
      <c r="J715" s="133" t="s">
        <v>1068</v>
      </c>
      <c r="K715" s="195"/>
    </row>
    <row r="716" spans="2:11">
      <c r="B716" s="195" t="s">
        <v>2597</v>
      </c>
      <c r="C716" s="67" t="s">
        <v>109</v>
      </c>
      <c r="D716" s="197">
        <v>42006</v>
      </c>
      <c r="E716" s="196" t="s">
        <v>2594</v>
      </c>
      <c r="F716" s="196">
        <v>90010</v>
      </c>
      <c r="G716" s="196" t="s">
        <v>1724</v>
      </c>
      <c r="H716" s="196">
        <v>1</v>
      </c>
      <c r="I716" s="196">
        <v>4320</v>
      </c>
      <c r="J716" s="133" t="s">
        <v>1068</v>
      </c>
      <c r="K716" s="195"/>
    </row>
    <row r="717" spans="2:11">
      <c r="B717" s="195" t="s">
        <v>2598</v>
      </c>
      <c r="C717" s="67" t="s">
        <v>109</v>
      </c>
      <c r="D717" s="197">
        <v>42006</v>
      </c>
      <c r="E717" s="196" t="s">
        <v>2594</v>
      </c>
      <c r="F717" s="196">
        <v>38005</v>
      </c>
      <c r="G717" s="196" t="s">
        <v>2324</v>
      </c>
      <c r="H717" s="196">
        <v>1</v>
      </c>
      <c r="I717" s="196">
        <v>4320</v>
      </c>
      <c r="J717" s="133" t="s">
        <v>1068</v>
      </c>
      <c r="K717" s="195"/>
    </row>
    <row r="718" spans="2:11">
      <c r="B718" s="195" t="s">
        <v>2599</v>
      </c>
      <c r="C718" s="67" t="s">
        <v>109</v>
      </c>
      <c r="D718" s="197">
        <v>42006</v>
      </c>
      <c r="E718" s="196" t="s">
        <v>2594</v>
      </c>
      <c r="F718" s="196">
        <v>42005</v>
      </c>
      <c r="G718" s="196" t="s">
        <v>2586</v>
      </c>
      <c r="H718" s="196">
        <v>1</v>
      </c>
      <c r="I718" s="196">
        <v>4320</v>
      </c>
      <c r="J718" s="133" t="s">
        <v>1068</v>
      </c>
      <c r="K718" s="195"/>
    </row>
    <row r="719" spans="2:11">
      <c r="B719" s="195" t="s">
        <v>2600</v>
      </c>
      <c r="C719" s="67" t="s">
        <v>109</v>
      </c>
      <c r="D719" s="197">
        <v>42006</v>
      </c>
      <c r="E719" s="196" t="s">
        <v>2594</v>
      </c>
      <c r="F719" s="198">
        <v>90017</v>
      </c>
      <c r="G719" s="196" t="s">
        <v>2331</v>
      </c>
      <c r="H719" s="198">
        <v>2</v>
      </c>
      <c r="I719" s="196">
        <v>4320</v>
      </c>
      <c r="J719" s="133" t="s">
        <v>1068</v>
      </c>
      <c r="K719" s="195"/>
    </row>
    <row r="720" spans="2:11">
      <c r="B720" s="195" t="s">
        <v>2601</v>
      </c>
      <c r="C720" s="67" t="s">
        <v>109</v>
      </c>
      <c r="D720" s="197">
        <v>42402</v>
      </c>
      <c r="E720" s="196" t="s">
        <v>2602</v>
      </c>
      <c r="F720" s="196">
        <v>63004</v>
      </c>
      <c r="G720" s="196" t="s">
        <v>1705</v>
      </c>
      <c r="H720" s="196">
        <v>5</v>
      </c>
      <c r="I720" s="196">
        <v>30</v>
      </c>
      <c r="J720" s="133" t="s">
        <v>1068</v>
      </c>
      <c r="K720" s="195"/>
    </row>
    <row r="721" spans="2:11">
      <c r="B721" s="195" t="s">
        <v>2603</v>
      </c>
      <c r="C721" s="67" t="s">
        <v>109</v>
      </c>
      <c r="D721" s="197">
        <v>42402</v>
      </c>
      <c r="E721" s="196" t="s">
        <v>2602</v>
      </c>
      <c r="F721" s="196">
        <v>90006</v>
      </c>
      <c r="G721" s="196" t="s">
        <v>2056</v>
      </c>
      <c r="H721" s="196">
        <v>2</v>
      </c>
      <c r="I721" s="196">
        <v>30</v>
      </c>
      <c r="J721" s="133" t="s">
        <v>1068</v>
      </c>
      <c r="K721" s="195"/>
    </row>
    <row r="722" spans="2:11">
      <c r="B722" s="195" t="s">
        <v>2604</v>
      </c>
      <c r="C722" s="67" t="s">
        <v>109</v>
      </c>
      <c r="D722" s="197">
        <v>42402</v>
      </c>
      <c r="E722" s="196" t="s">
        <v>2602</v>
      </c>
      <c r="F722" s="196">
        <v>42401</v>
      </c>
      <c r="G722" s="196" t="s">
        <v>2605</v>
      </c>
      <c r="H722" s="196">
        <v>1</v>
      </c>
      <c r="I722" s="196">
        <v>30</v>
      </c>
      <c r="J722" s="133" t="s">
        <v>1068</v>
      </c>
      <c r="K722" s="195"/>
    </row>
    <row r="723" spans="2:11">
      <c r="B723" s="195" t="s">
        <v>2606</v>
      </c>
      <c r="C723" s="67" t="s">
        <v>109</v>
      </c>
      <c r="D723" s="197">
        <v>42403</v>
      </c>
      <c r="E723" s="196" t="s">
        <v>2607</v>
      </c>
      <c r="F723" s="196">
        <v>63004</v>
      </c>
      <c r="G723" s="196" t="s">
        <v>1705</v>
      </c>
      <c r="H723" s="196">
        <v>11</v>
      </c>
      <c r="I723" s="196">
        <v>60</v>
      </c>
      <c r="J723" s="133" t="s">
        <v>1068</v>
      </c>
      <c r="K723" s="195"/>
    </row>
    <row r="724" spans="2:11">
      <c r="B724" s="195" t="s">
        <v>2608</v>
      </c>
      <c r="C724" s="67" t="s">
        <v>109</v>
      </c>
      <c r="D724" s="197">
        <v>42403</v>
      </c>
      <c r="E724" s="196" t="s">
        <v>2607</v>
      </c>
      <c r="F724" s="196">
        <v>90006</v>
      </c>
      <c r="G724" s="196" t="s">
        <v>2056</v>
      </c>
      <c r="H724" s="196">
        <v>8</v>
      </c>
      <c r="I724" s="196">
        <v>60</v>
      </c>
      <c r="J724" s="133" t="s">
        <v>1068</v>
      </c>
      <c r="K724" s="195"/>
    </row>
    <row r="725" spans="2:11">
      <c r="B725" s="195" t="s">
        <v>2609</v>
      </c>
      <c r="C725" s="67" t="s">
        <v>109</v>
      </c>
      <c r="D725" s="197">
        <v>42403</v>
      </c>
      <c r="E725" s="196" t="s">
        <v>2607</v>
      </c>
      <c r="F725" s="196">
        <v>90047</v>
      </c>
      <c r="G725" s="196" t="s">
        <v>2058</v>
      </c>
      <c r="H725" s="196">
        <v>6</v>
      </c>
      <c r="I725" s="196">
        <v>60</v>
      </c>
      <c r="J725" s="133" t="s">
        <v>1068</v>
      </c>
      <c r="K725" s="195"/>
    </row>
    <row r="726" spans="2:11">
      <c r="B726" s="195" t="s">
        <v>2610</v>
      </c>
      <c r="C726" s="67" t="s">
        <v>109</v>
      </c>
      <c r="D726" s="197">
        <v>42403</v>
      </c>
      <c r="E726" s="196" t="s">
        <v>2607</v>
      </c>
      <c r="F726" s="196">
        <v>42402</v>
      </c>
      <c r="G726" s="196" t="s">
        <v>2602</v>
      </c>
      <c r="H726" s="196">
        <v>1</v>
      </c>
      <c r="I726" s="196">
        <v>60</v>
      </c>
      <c r="J726" s="133" t="s">
        <v>1068</v>
      </c>
      <c r="K726" s="195"/>
    </row>
    <row r="727" spans="2:11">
      <c r="B727" s="195" t="s">
        <v>2611</v>
      </c>
      <c r="C727" s="67" t="s">
        <v>109</v>
      </c>
      <c r="D727" s="197">
        <v>42403</v>
      </c>
      <c r="E727" s="196" t="s">
        <v>2607</v>
      </c>
      <c r="F727" s="196">
        <v>90008</v>
      </c>
      <c r="G727" s="196" t="s">
        <v>2316</v>
      </c>
      <c r="H727" s="197">
        <v>2</v>
      </c>
      <c r="I727" s="196">
        <v>60</v>
      </c>
      <c r="J727" s="133" t="s">
        <v>1068</v>
      </c>
      <c r="K727" s="195"/>
    </row>
    <row r="728" spans="2:11">
      <c r="B728" s="195" t="s">
        <v>2612</v>
      </c>
      <c r="C728" s="67" t="s">
        <v>109</v>
      </c>
      <c r="D728" s="197">
        <v>42404</v>
      </c>
      <c r="E728" s="196" t="s">
        <v>2613</v>
      </c>
      <c r="F728" s="196">
        <v>90014</v>
      </c>
      <c r="G728" s="196" t="s">
        <v>1722</v>
      </c>
      <c r="H728" s="196">
        <v>8</v>
      </c>
      <c r="I728" s="196">
        <v>390</v>
      </c>
      <c r="J728" s="133" t="s">
        <v>1068</v>
      </c>
      <c r="K728" s="195"/>
    </row>
    <row r="729" spans="2:11">
      <c r="B729" s="195" t="s">
        <v>2614</v>
      </c>
      <c r="C729" s="67" t="s">
        <v>109</v>
      </c>
      <c r="D729" s="197">
        <v>42404</v>
      </c>
      <c r="E729" s="196" t="s">
        <v>2613</v>
      </c>
      <c r="F729" s="196">
        <v>90025</v>
      </c>
      <c r="G729" s="196" t="s">
        <v>2067</v>
      </c>
      <c r="H729" s="196">
        <v>6</v>
      </c>
      <c r="I729" s="196">
        <v>390</v>
      </c>
      <c r="J729" s="133" t="s">
        <v>1068</v>
      </c>
      <c r="K729" s="195"/>
    </row>
    <row r="730" spans="2:11">
      <c r="B730" s="195" t="s">
        <v>2615</v>
      </c>
      <c r="C730" s="67" t="s">
        <v>109</v>
      </c>
      <c r="D730" s="197">
        <v>42404</v>
      </c>
      <c r="E730" s="196" t="s">
        <v>2613</v>
      </c>
      <c r="F730" s="196">
        <v>90047</v>
      </c>
      <c r="G730" s="196" t="s">
        <v>2058</v>
      </c>
      <c r="H730" s="196">
        <v>3</v>
      </c>
      <c r="I730" s="196">
        <v>390</v>
      </c>
      <c r="J730" s="133" t="s">
        <v>1068</v>
      </c>
      <c r="K730" s="195"/>
    </row>
    <row r="731" spans="2:11">
      <c r="B731" s="195" t="s">
        <v>2616</v>
      </c>
      <c r="C731" s="67" t="s">
        <v>109</v>
      </c>
      <c r="D731" s="197">
        <v>42404</v>
      </c>
      <c r="E731" s="196" t="s">
        <v>2613</v>
      </c>
      <c r="F731" s="196">
        <v>42403</v>
      </c>
      <c r="G731" s="196" t="s">
        <v>2607</v>
      </c>
      <c r="H731" s="196">
        <v>1</v>
      </c>
      <c r="I731" s="196">
        <v>390</v>
      </c>
      <c r="J731" s="133" t="s">
        <v>1068</v>
      </c>
      <c r="K731" s="195"/>
    </row>
    <row r="732" spans="2:11">
      <c r="B732" s="195" t="s">
        <v>2617</v>
      </c>
      <c r="C732" s="67" t="s">
        <v>109</v>
      </c>
      <c r="D732" s="197">
        <v>42404</v>
      </c>
      <c r="E732" s="196" t="s">
        <v>2613</v>
      </c>
      <c r="F732" s="198">
        <v>90008</v>
      </c>
      <c r="G732" s="196" t="s">
        <v>2316</v>
      </c>
      <c r="H732" s="198">
        <v>7</v>
      </c>
      <c r="I732" s="196">
        <v>390</v>
      </c>
      <c r="J732" s="133" t="s">
        <v>1068</v>
      </c>
      <c r="K732" s="195"/>
    </row>
    <row r="733" spans="2:11">
      <c r="B733" s="195" t="s">
        <v>2618</v>
      </c>
      <c r="C733" s="67" t="s">
        <v>109</v>
      </c>
      <c r="D733" s="197">
        <v>42405</v>
      </c>
      <c r="E733" s="196" t="s">
        <v>2619</v>
      </c>
      <c r="F733" s="196">
        <v>90014</v>
      </c>
      <c r="G733" s="196" t="s">
        <v>1722</v>
      </c>
      <c r="H733" s="196">
        <v>6</v>
      </c>
      <c r="I733" s="196">
        <v>1560</v>
      </c>
      <c r="J733" s="133" t="s">
        <v>1068</v>
      </c>
      <c r="K733" s="195"/>
    </row>
    <row r="734" spans="2:11">
      <c r="B734" s="195" t="s">
        <v>2620</v>
      </c>
      <c r="C734" s="67" t="s">
        <v>109</v>
      </c>
      <c r="D734" s="197">
        <v>42405</v>
      </c>
      <c r="E734" s="196" t="s">
        <v>2619</v>
      </c>
      <c r="F734" s="196">
        <v>90025</v>
      </c>
      <c r="G734" s="196" t="s">
        <v>2067</v>
      </c>
      <c r="H734" s="196">
        <v>3</v>
      </c>
      <c r="I734" s="196">
        <v>1560</v>
      </c>
      <c r="J734" s="133" t="s">
        <v>1068</v>
      </c>
      <c r="K734" s="195"/>
    </row>
    <row r="735" spans="2:11">
      <c r="B735" s="195" t="s">
        <v>2621</v>
      </c>
      <c r="C735" s="67" t="s">
        <v>109</v>
      </c>
      <c r="D735" s="197">
        <v>42405</v>
      </c>
      <c r="E735" s="196" t="s">
        <v>2619</v>
      </c>
      <c r="F735" s="196">
        <v>90047</v>
      </c>
      <c r="G735" s="196" t="s">
        <v>2058</v>
      </c>
      <c r="H735" s="196">
        <v>1</v>
      </c>
      <c r="I735" s="196">
        <v>1560</v>
      </c>
      <c r="J735" s="133" t="s">
        <v>1068</v>
      </c>
      <c r="K735" s="195"/>
    </row>
    <row r="736" spans="2:11">
      <c r="B736" s="195" t="s">
        <v>2622</v>
      </c>
      <c r="C736" s="67" t="s">
        <v>109</v>
      </c>
      <c r="D736" s="197">
        <v>42405</v>
      </c>
      <c r="E736" s="196" t="s">
        <v>2619</v>
      </c>
      <c r="F736" s="196">
        <v>90010</v>
      </c>
      <c r="G736" s="196" t="s">
        <v>1724</v>
      </c>
      <c r="H736" s="196">
        <v>1</v>
      </c>
      <c r="I736" s="196">
        <v>1560</v>
      </c>
      <c r="J736" s="133" t="s">
        <v>1068</v>
      </c>
      <c r="K736" s="195"/>
    </row>
    <row r="737" spans="2:11">
      <c r="B737" s="195" t="s">
        <v>2623</v>
      </c>
      <c r="C737" s="67" t="s">
        <v>109</v>
      </c>
      <c r="D737" s="197">
        <v>42405</v>
      </c>
      <c r="E737" s="196" t="s">
        <v>2619</v>
      </c>
      <c r="F737" s="196">
        <v>90002</v>
      </c>
      <c r="G737" s="196" t="s">
        <v>1716</v>
      </c>
      <c r="H737" s="196">
        <v>1</v>
      </c>
      <c r="I737" s="196">
        <v>1560</v>
      </c>
      <c r="J737" s="133" t="s">
        <v>1068</v>
      </c>
      <c r="K737" s="195"/>
    </row>
    <row r="738" spans="2:11">
      <c r="B738" s="195" t="s">
        <v>2624</v>
      </c>
      <c r="C738" s="67" t="s">
        <v>109</v>
      </c>
      <c r="D738" s="197">
        <v>42405</v>
      </c>
      <c r="E738" s="196" t="s">
        <v>2619</v>
      </c>
      <c r="F738" s="196">
        <v>42404</v>
      </c>
      <c r="G738" s="196" t="s">
        <v>2613</v>
      </c>
      <c r="H738" s="196">
        <v>1</v>
      </c>
      <c r="I738" s="196">
        <v>1560</v>
      </c>
      <c r="J738" s="133" t="s">
        <v>1068</v>
      </c>
      <c r="K738" s="195"/>
    </row>
    <row r="739" spans="2:11">
      <c r="B739" s="195" t="s">
        <v>2625</v>
      </c>
      <c r="C739" s="67" t="s">
        <v>109</v>
      </c>
      <c r="D739" s="197">
        <v>42405</v>
      </c>
      <c r="E739" s="196" t="s">
        <v>2619</v>
      </c>
      <c r="F739" s="196">
        <v>90017</v>
      </c>
      <c r="G739" s="196" t="s">
        <v>2331</v>
      </c>
      <c r="H739" s="197">
        <v>1</v>
      </c>
      <c r="I739" s="196">
        <v>1560</v>
      </c>
      <c r="J739" s="133" t="s">
        <v>1068</v>
      </c>
      <c r="K739" s="195"/>
    </row>
    <row r="740" spans="2:11">
      <c r="B740" s="195" t="s">
        <v>2626</v>
      </c>
      <c r="C740" s="67" t="s">
        <v>109</v>
      </c>
      <c r="D740" s="197">
        <v>42406</v>
      </c>
      <c r="E740" s="196" t="s">
        <v>2627</v>
      </c>
      <c r="F740" s="196">
        <v>90014</v>
      </c>
      <c r="G740" s="196" t="s">
        <v>1722</v>
      </c>
      <c r="H740" s="196">
        <v>7</v>
      </c>
      <c r="I740" s="196">
        <v>4200</v>
      </c>
      <c r="J740" s="133" t="s">
        <v>1068</v>
      </c>
      <c r="K740" s="195"/>
    </row>
    <row r="741" spans="2:11">
      <c r="B741" s="195" t="s">
        <v>2628</v>
      </c>
      <c r="C741" s="67" t="s">
        <v>109</v>
      </c>
      <c r="D741" s="197">
        <v>42406</v>
      </c>
      <c r="E741" s="196" t="s">
        <v>2627</v>
      </c>
      <c r="F741" s="196">
        <v>90025</v>
      </c>
      <c r="G741" s="196" t="s">
        <v>2067</v>
      </c>
      <c r="H741" s="196">
        <v>4</v>
      </c>
      <c r="I741" s="196">
        <v>4200</v>
      </c>
      <c r="J741" s="133" t="s">
        <v>1068</v>
      </c>
      <c r="K741" s="195"/>
    </row>
    <row r="742" spans="2:11">
      <c r="B742" s="195" t="s">
        <v>2629</v>
      </c>
      <c r="C742" s="67" t="s">
        <v>109</v>
      </c>
      <c r="D742" s="197">
        <v>42406</v>
      </c>
      <c r="E742" s="196" t="s">
        <v>2627</v>
      </c>
      <c r="F742" s="196">
        <v>90047</v>
      </c>
      <c r="G742" s="196" t="s">
        <v>2058</v>
      </c>
      <c r="H742" s="196">
        <v>1</v>
      </c>
      <c r="I742" s="196">
        <v>4200</v>
      </c>
      <c r="J742" s="133" t="s">
        <v>1068</v>
      </c>
      <c r="K742" s="195"/>
    </row>
    <row r="743" spans="2:11">
      <c r="B743" s="195" t="s">
        <v>2630</v>
      </c>
      <c r="C743" s="67" t="s">
        <v>109</v>
      </c>
      <c r="D743" s="197">
        <v>42406</v>
      </c>
      <c r="E743" s="196" t="s">
        <v>2627</v>
      </c>
      <c r="F743" s="196">
        <v>90010</v>
      </c>
      <c r="G743" s="196" t="s">
        <v>1724</v>
      </c>
      <c r="H743" s="196">
        <v>1</v>
      </c>
      <c r="I743" s="196">
        <v>4200</v>
      </c>
      <c r="J743" s="133" t="s">
        <v>1068</v>
      </c>
      <c r="K743" s="195"/>
    </row>
    <row r="744" spans="2:11">
      <c r="B744" s="195" t="s">
        <v>2631</v>
      </c>
      <c r="C744" s="67" t="s">
        <v>109</v>
      </c>
      <c r="D744" s="197">
        <v>42406</v>
      </c>
      <c r="E744" s="196" t="s">
        <v>2627</v>
      </c>
      <c r="F744" s="196">
        <v>38405</v>
      </c>
      <c r="G744" s="196" t="s">
        <v>2357</v>
      </c>
      <c r="H744" s="196">
        <v>1</v>
      </c>
      <c r="I744" s="196">
        <v>4200</v>
      </c>
      <c r="J744" s="133" t="s">
        <v>1068</v>
      </c>
      <c r="K744" s="195"/>
    </row>
    <row r="745" spans="2:11">
      <c r="B745" s="195" t="s">
        <v>2632</v>
      </c>
      <c r="C745" s="67" t="s">
        <v>109</v>
      </c>
      <c r="D745" s="197">
        <v>42406</v>
      </c>
      <c r="E745" s="196" t="s">
        <v>2627</v>
      </c>
      <c r="F745" s="196">
        <v>42405</v>
      </c>
      <c r="G745" s="196" t="s">
        <v>2619</v>
      </c>
      <c r="H745" s="196">
        <v>1</v>
      </c>
      <c r="I745" s="196">
        <v>4200</v>
      </c>
      <c r="J745" s="133" t="s">
        <v>1068</v>
      </c>
      <c r="K745" s="195"/>
    </row>
    <row r="746" spans="2:11">
      <c r="B746" s="195" t="s">
        <v>2633</v>
      </c>
      <c r="C746" s="67" t="s">
        <v>109</v>
      </c>
      <c r="D746" s="197">
        <v>42406</v>
      </c>
      <c r="E746" s="196" t="s">
        <v>2627</v>
      </c>
      <c r="F746" s="198">
        <v>90017</v>
      </c>
      <c r="G746" s="196" t="s">
        <v>2331</v>
      </c>
      <c r="H746" s="198">
        <v>2</v>
      </c>
      <c r="I746" s="196">
        <v>4200</v>
      </c>
      <c r="J746" s="133" t="s">
        <v>1068</v>
      </c>
      <c r="K746" s="195"/>
    </row>
    <row r="747" spans="2:11">
      <c r="B747" s="195" t="s">
        <v>2634</v>
      </c>
      <c r="C747" s="67" t="s">
        <v>109</v>
      </c>
      <c r="D747" s="197">
        <v>42802</v>
      </c>
      <c r="E747" s="196" t="s">
        <v>2635</v>
      </c>
      <c r="F747" s="196">
        <v>63004</v>
      </c>
      <c r="G747" s="196" t="s">
        <v>1705</v>
      </c>
      <c r="H747" s="196">
        <v>2</v>
      </c>
      <c r="I747" s="196">
        <v>20</v>
      </c>
      <c r="J747" s="133" t="s">
        <v>1068</v>
      </c>
      <c r="K747" s="195"/>
    </row>
    <row r="748" spans="2:11">
      <c r="B748" s="195" t="s">
        <v>2636</v>
      </c>
      <c r="C748" s="67" t="s">
        <v>109</v>
      </c>
      <c r="D748" s="197">
        <v>42802</v>
      </c>
      <c r="E748" s="196" t="s">
        <v>2635</v>
      </c>
      <c r="F748" s="196">
        <v>90006</v>
      </c>
      <c r="G748" s="196" t="s">
        <v>2056</v>
      </c>
      <c r="H748" s="196">
        <v>1</v>
      </c>
      <c r="I748" s="196">
        <v>20</v>
      </c>
      <c r="J748" s="133" t="s">
        <v>1068</v>
      </c>
      <c r="K748" s="195"/>
    </row>
    <row r="749" spans="2:11">
      <c r="B749" s="195" t="s">
        <v>2637</v>
      </c>
      <c r="C749" s="67" t="s">
        <v>109</v>
      </c>
      <c r="D749" s="197">
        <v>42802</v>
      </c>
      <c r="E749" s="196" t="s">
        <v>2635</v>
      </c>
      <c r="F749" s="196">
        <v>42801</v>
      </c>
      <c r="G749" s="196" t="s">
        <v>2638</v>
      </c>
      <c r="H749" s="196">
        <v>1</v>
      </c>
      <c r="I749" s="196">
        <v>20</v>
      </c>
      <c r="J749" s="133" t="s">
        <v>1068</v>
      </c>
      <c r="K749" s="195"/>
    </row>
    <row r="750" spans="2:11">
      <c r="B750" s="195" t="s">
        <v>2639</v>
      </c>
      <c r="C750" s="67" t="s">
        <v>109</v>
      </c>
      <c r="D750" s="197">
        <v>42803</v>
      </c>
      <c r="E750" s="196" t="s">
        <v>2640</v>
      </c>
      <c r="F750" s="196">
        <v>63004</v>
      </c>
      <c r="G750" s="196" t="s">
        <v>1705</v>
      </c>
      <c r="H750" s="196">
        <v>8</v>
      </c>
      <c r="I750" s="196">
        <v>40</v>
      </c>
      <c r="J750" s="133" t="s">
        <v>1068</v>
      </c>
      <c r="K750" s="195"/>
    </row>
    <row r="751" spans="2:11">
      <c r="B751" s="195" t="s">
        <v>2641</v>
      </c>
      <c r="C751" s="67" t="s">
        <v>109</v>
      </c>
      <c r="D751" s="197">
        <v>42803</v>
      </c>
      <c r="E751" s="196" t="s">
        <v>2640</v>
      </c>
      <c r="F751" s="196">
        <v>90006</v>
      </c>
      <c r="G751" s="196" t="s">
        <v>2056</v>
      </c>
      <c r="H751" s="196">
        <v>5</v>
      </c>
      <c r="I751" s="196">
        <v>40</v>
      </c>
      <c r="J751" s="133" t="s">
        <v>1068</v>
      </c>
      <c r="K751" s="195"/>
    </row>
    <row r="752" spans="2:11">
      <c r="B752" s="195" t="s">
        <v>2642</v>
      </c>
      <c r="C752" s="67" t="s">
        <v>109</v>
      </c>
      <c r="D752" s="197">
        <v>42803</v>
      </c>
      <c r="E752" s="196" t="s">
        <v>2640</v>
      </c>
      <c r="F752" s="196">
        <v>90047</v>
      </c>
      <c r="G752" s="196" t="s">
        <v>2058</v>
      </c>
      <c r="H752" s="196">
        <v>4</v>
      </c>
      <c r="I752" s="196">
        <v>40</v>
      </c>
      <c r="J752" s="133" t="s">
        <v>1068</v>
      </c>
      <c r="K752" s="195"/>
    </row>
    <row r="753" spans="2:11">
      <c r="B753" s="195" t="s">
        <v>2643</v>
      </c>
      <c r="C753" s="67" t="s">
        <v>109</v>
      </c>
      <c r="D753" s="197">
        <v>42803</v>
      </c>
      <c r="E753" s="196" t="s">
        <v>2640</v>
      </c>
      <c r="F753" s="196">
        <v>42802</v>
      </c>
      <c r="G753" s="196" t="s">
        <v>2635</v>
      </c>
      <c r="H753" s="196">
        <v>1</v>
      </c>
      <c r="I753" s="196">
        <v>40</v>
      </c>
      <c r="J753" s="133" t="s">
        <v>1068</v>
      </c>
      <c r="K753" s="195"/>
    </row>
    <row r="754" spans="2:11">
      <c r="B754" s="195" t="s">
        <v>2644</v>
      </c>
      <c r="C754" s="67" t="s">
        <v>109</v>
      </c>
      <c r="D754" s="197">
        <v>42803</v>
      </c>
      <c r="E754" s="196" t="s">
        <v>2640</v>
      </c>
      <c r="F754" s="196">
        <v>90008</v>
      </c>
      <c r="G754" s="196" t="s">
        <v>2316</v>
      </c>
      <c r="H754" s="197">
        <v>1</v>
      </c>
      <c r="I754" s="196">
        <v>40</v>
      </c>
      <c r="J754" s="133" t="s">
        <v>1068</v>
      </c>
      <c r="K754" s="195"/>
    </row>
    <row r="755" spans="2:11">
      <c r="B755" s="195" t="s">
        <v>2645</v>
      </c>
      <c r="C755" s="67" t="s">
        <v>109</v>
      </c>
      <c r="D755" s="197">
        <v>42804</v>
      </c>
      <c r="E755" s="196" t="s">
        <v>2646</v>
      </c>
      <c r="F755" s="196">
        <v>90014</v>
      </c>
      <c r="G755" s="196" t="s">
        <v>1722</v>
      </c>
      <c r="H755" s="196">
        <v>6</v>
      </c>
      <c r="I755" s="196">
        <v>250</v>
      </c>
      <c r="J755" s="133" t="s">
        <v>1068</v>
      </c>
      <c r="K755" s="195"/>
    </row>
    <row r="756" spans="2:11">
      <c r="B756" s="195" t="s">
        <v>2647</v>
      </c>
      <c r="C756" s="67" t="s">
        <v>109</v>
      </c>
      <c r="D756" s="197">
        <v>42804</v>
      </c>
      <c r="E756" s="196" t="s">
        <v>2646</v>
      </c>
      <c r="F756" s="196">
        <v>90025</v>
      </c>
      <c r="G756" s="196" t="s">
        <v>2067</v>
      </c>
      <c r="H756" s="196">
        <v>4</v>
      </c>
      <c r="I756" s="196">
        <v>250</v>
      </c>
      <c r="J756" s="133" t="s">
        <v>1068</v>
      </c>
      <c r="K756" s="195"/>
    </row>
    <row r="757" spans="2:11">
      <c r="B757" s="195" t="s">
        <v>2648</v>
      </c>
      <c r="C757" s="67" t="s">
        <v>109</v>
      </c>
      <c r="D757" s="197">
        <v>42804</v>
      </c>
      <c r="E757" s="196" t="s">
        <v>2646</v>
      </c>
      <c r="F757" s="196">
        <v>90047</v>
      </c>
      <c r="G757" s="196" t="s">
        <v>2058</v>
      </c>
      <c r="H757" s="196">
        <v>2</v>
      </c>
      <c r="I757" s="196">
        <v>250</v>
      </c>
      <c r="J757" s="133" t="s">
        <v>1068</v>
      </c>
      <c r="K757" s="195"/>
    </row>
    <row r="758" spans="2:11">
      <c r="B758" s="195" t="s">
        <v>2649</v>
      </c>
      <c r="C758" s="67" t="s">
        <v>109</v>
      </c>
      <c r="D758" s="197">
        <v>42804</v>
      </c>
      <c r="E758" s="196" t="s">
        <v>2646</v>
      </c>
      <c r="F758" s="196">
        <v>42803</v>
      </c>
      <c r="G758" s="196" t="s">
        <v>2640</v>
      </c>
      <c r="H758" s="196">
        <v>1</v>
      </c>
      <c r="I758" s="196">
        <v>250</v>
      </c>
      <c r="J758" s="133" t="s">
        <v>1068</v>
      </c>
      <c r="K758" s="195"/>
    </row>
    <row r="759" spans="2:11">
      <c r="B759" s="195" t="s">
        <v>2650</v>
      </c>
      <c r="C759" s="67" t="s">
        <v>109</v>
      </c>
      <c r="D759" s="197">
        <v>42804</v>
      </c>
      <c r="E759" s="196" t="s">
        <v>2646</v>
      </c>
      <c r="F759" s="198">
        <v>90008</v>
      </c>
      <c r="G759" s="196" t="s">
        <v>2316</v>
      </c>
      <c r="H759" s="198">
        <v>4</v>
      </c>
      <c r="I759" s="196">
        <v>250</v>
      </c>
      <c r="J759" s="133" t="s">
        <v>1068</v>
      </c>
      <c r="K759" s="195"/>
    </row>
    <row r="760" spans="2:11">
      <c r="B760" s="195" t="s">
        <v>2651</v>
      </c>
      <c r="C760" s="67" t="s">
        <v>109</v>
      </c>
      <c r="D760" s="197">
        <v>42805</v>
      </c>
      <c r="E760" s="196" t="s">
        <v>2652</v>
      </c>
      <c r="F760" s="196">
        <v>90014</v>
      </c>
      <c r="G760" s="196" t="s">
        <v>1722</v>
      </c>
      <c r="H760" s="196">
        <v>5</v>
      </c>
      <c r="I760" s="196">
        <v>1000</v>
      </c>
      <c r="J760" s="133" t="s">
        <v>1068</v>
      </c>
      <c r="K760" s="195"/>
    </row>
    <row r="761" spans="2:11">
      <c r="B761" s="195" t="s">
        <v>2653</v>
      </c>
      <c r="C761" s="67" t="s">
        <v>109</v>
      </c>
      <c r="D761" s="197">
        <v>42805</v>
      </c>
      <c r="E761" s="196" t="s">
        <v>2652</v>
      </c>
      <c r="F761" s="196">
        <v>90025</v>
      </c>
      <c r="G761" s="196" t="s">
        <v>2067</v>
      </c>
      <c r="H761" s="196">
        <v>2</v>
      </c>
      <c r="I761" s="196">
        <v>1000</v>
      </c>
      <c r="J761" s="133" t="s">
        <v>1068</v>
      </c>
      <c r="K761" s="195"/>
    </row>
    <row r="762" spans="2:11">
      <c r="B762" s="195" t="s">
        <v>2654</v>
      </c>
      <c r="C762" s="67" t="s">
        <v>109</v>
      </c>
      <c r="D762" s="197">
        <v>42805</v>
      </c>
      <c r="E762" s="196" t="s">
        <v>2652</v>
      </c>
      <c r="F762" s="196">
        <v>90047</v>
      </c>
      <c r="G762" s="196" t="s">
        <v>2058</v>
      </c>
      <c r="H762" s="196">
        <v>1</v>
      </c>
      <c r="I762" s="196">
        <v>1000</v>
      </c>
      <c r="J762" s="133" t="s">
        <v>1068</v>
      </c>
      <c r="K762" s="195"/>
    </row>
    <row r="763" spans="2:11">
      <c r="B763" s="195" t="s">
        <v>2655</v>
      </c>
      <c r="C763" s="67" t="s">
        <v>109</v>
      </c>
      <c r="D763" s="197">
        <v>42805</v>
      </c>
      <c r="E763" s="196" t="s">
        <v>2652</v>
      </c>
      <c r="F763" s="196">
        <v>90010</v>
      </c>
      <c r="G763" s="196" t="s">
        <v>1724</v>
      </c>
      <c r="H763" s="196">
        <v>1</v>
      </c>
      <c r="I763" s="196">
        <v>1000</v>
      </c>
      <c r="J763" s="133" t="s">
        <v>1068</v>
      </c>
      <c r="K763" s="195"/>
    </row>
    <row r="764" spans="2:11">
      <c r="B764" s="195" t="s">
        <v>2656</v>
      </c>
      <c r="C764" s="67" t="s">
        <v>109</v>
      </c>
      <c r="D764" s="197">
        <v>42805</v>
      </c>
      <c r="E764" s="196" t="s">
        <v>2652</v>
      </c>
      <c r="F764" s="196">
        <v>90002</v>
      </c>
      <c r="G764" s="196" t="s">
        <v>1716</v>
      </c>
      <c r="H764" s="196">
        <v>1</v>
      </c>
      <c r="I764" s="196">
        <v>1000</v>
      </c>
      <c r="J764" s="133" t="s">
        <v>1068</v>
      </c>
      <c r="K764" s="195"/>
    </row>
    <row r="765" spans="2:11">
      <c r="B765" s="195" t="s">
        <v>2657</v>
      </c>
      <c r="C765" s="67" t="s">
        <v>109</v>
      </c>
      <c r="D765" s="197">
        <v>42805</v>
      </c>
      <c r="E765" s="196" t="s">
        <v>2652</v>
      </c>
      <c r="F765" s="196">
        <v>42804</v>
      </c>
      <c r="G765" s="196" t="s">
        <v>2646</v>
      </c>
      <c r="H765" s="196">
        <v>1</v>
      </c>
      <c r="I765" s="196">
        <v>1000</v>
      </c>
      <c r="J765" s="133" t="s">
        <v>1068</v>
      </c>
      <c r="K765" s="195"/>
    </row>
    <row r="766" spans="2:11">
      <c r="B766" s="195" t="s">
        <v>2658</v>
      </c>
      <c r="C766" s="67" t="s">
        <v>109</v>
      </c>
      <c r="D766" s="197">
        <v>42805</v>
      </c>
      <c r="E766" s="196" t="s">
        <v>2652</v>
      </c>
      <c r="F766" s="196">
        <v>90017</v>
      </c>
      <c r="G766" s="196" t="s">
        <v>2331</v>
      </c>
      <c r="H766" s="197">
        <v>1</v>
      </c>
      <c r="I766" s="196">
        <v>1000</v>
      </c>
      <c r="J766" s="133" t="s">
        <v>1068</v>
      </c>
      <c r="K766" s="195"/>
    </row>
    <row r="767" spans="2:11">
      <c r="B767" s="195" t="s">
        <v>2659</v>
      </c>
      <c r="C767" s="67" t="s">
        <v>109</v>
      </c>
      <c r="D767" s="197">
        <v>42806</v>
      </c>
      <c r="E767" s="196" t="s">
        <v>2660</v>
      </c>
      <c r="F767" s="196">
        <v>90014</v>
      </c>
      <c r="G767" s="196" t="s">
        <v>1722</v>
      </c>
      <c r="H767" s="196">
        <v>5</v>
      </c>
      <c r="I767" s="196">
        <v>2660</v>
      </c>
      <c r="J767" s="133" t="s">
        <v>1068</v>
      </c>
      <c r="K767" s="195"/>
    </row>
    <row r="768" spans="2:11">
      <c r="B768" s="195" t="s">
        <v>2661</v>
      </c>
      <c r="C768" s="67" t="s">
        <v>109</v>
      </c>
      <c r="D768" s="197">
        <v>42806</v>
      </c>
      <c r="E768" s="196" t="s">
        <v>2660</v>
      </c>
      <c r="F768" s="196">
        <v>90025</v>
      </c>
      <c r="G768" s="196" t="s">
        <v>2067</v>
      </c>
      <c r="H768" s="196">
        <v>3</v>
      </c>
      <c r="I768" s="196">
        <v>2660</v>
      </c>
      <c r="J768" s="133" t="s">
        <v>1068</v>
      </c>
      <c r="K768" s="195"/>
    </row>
    <row r="769" spans="2:11">
      <c r="B769" s="195" t="s">
        <v>2662</v>
      </c>
      <c r="C769" s="67" t="s">
        <v>109</v>
      </c>
      <c r="D769" s="197">
        <v>42806</v>
      </c>
      <c r="E769" s="196" t="s">
        <v>2660</v>
      </c>
      <c r="F769" s="196">
        <v>90047</v>
      </c>
      <c r="G769" s="196" t="s">
        <v>2058</v>
      </c>
      <c r="H769" s="196">
        <v>1</v>
      </c>
      <c r="I769" s="196">
        <v>2660</v>
      </c>
      <c r="J769" s="133" t="s">
        <v>1068</v>
      </c>
      <c r="K769" s="195"/>
    </row>
    <row r="770" spans="2:11">
      <c r="B770" s="195" t="s">
        <v>2663</v>
      </c>
      <c r="C770" s="67" t="s">
        <v>109</v>
      </c>
      <c r="D770" s="197">
        <v>42806</v>
      </c>
      <c r="E770" s="196" t="s">
        <v>2660</v>
      </c>
      <c r="F770" s="196">
        <v>90010</v>
      </c>
      <c r="G770" s="196" t="s">
        <v>1724</v>
      </c>
      <c r="H770" s="196">
        <v>1</v>
      </c>
      <c r="I770" s="196">
        <v>2660</v>
      </c>
      <c r="J770" s="133" t="s">
        <v>1068</v>
      </c>
      <c r="K770" s="195"/>
    </row>
    <row r="771" spans="2:11">
      <c r="B771" s="195" t="s">
        <v>2664</v>
      </c>
      <c r="C771" s="67" t="s">
        <v>109</v>
      </c>
      <c r="D771" s="197">
        <v>42806</v>
      </c>
      <c r="E771" s="196" t="s">
        <v>2660</v>
      </c>
      <c r="F771" s="196">
        <v>38805</v>
      </c>
      <c r="G771" s="196" t="s">
        <v>2389</v>
      </c>
      <c r="H771" s="196">
        <v>1</v>
      </c>
      <c r="I771" s="196">
        <v>2660</v>
      </c>
      <c r="J771" s="133" t="s">
        <v>1068</v>
      </c>
      <c r="K771" s="195"/>
    </row>
    <row r="772" spans="2:11">
      <c r="B772" s="195" t="s">
        <v>2665</v>
      </c>
      <c r="C772" s="67" t="s">
        <v>109</v>
      </c>
      <c r="D772" s="197">
        <v>42806</v>
      </c>
      <c r="E772" s="196" t="s">
        <v>2660</v>
      </c>
      <c r="F772" s="196">
        <v>42805</v>
      </c>
      <c r="G772" s="196" t="s">
        <v>2652</v>
      </c>
      <c r="H772" s="196">
        <v>1</v>
      </c>
      <c r="I772" s="196">
        <v>2660</v>
      </c>
      <c r="J772" s="133" t="s">
        <v>1068</v>
      </c>
      <c r="K772" s="195"/>
    </row>
    <row r="773" spans="2:11">
      <c r="B773" s="195" t="s">
        <v>2666</v>
      </c>
      <c r="C773" s="67" t="s">
        <v>109</v>
      </c>
      <c r="D773" s="197">
        <v>42806</v>
      </c>
      <c r="E773" s="196" t="s">
        <v>2660</v>
      </c>
      <c r="F773" s="198">
        <v>90017</v>
      </c>
      <c r="G773" s="196" t="s">
        <v>2331</v>
      </c>
      <c r="H773" s="198">
        <v>1</v>
      </c>
      <c r="I773" s="196">
        <v>2660</v>
      </c>
      <c r="J773" s="133" t="s">
        <v>1068</v>
      </c>
      <c r="K773" s="195"/>
    </row>
    <row r="774" spans="2:11">
      <c r="B774" s="195" t="s">
        <v>2667</v>
      </c>
      <c r="C774" s="67" t="s">
        <v>109</v>
      </c>
      <c r="D774" s="197">
        <v>43202</v>
      </c>
      <c r="E774" s="196" t="s">
        <v>2668</v>
      </c>
      <c r="F774" s="196">
        <v>63004</v>
      </c>
      <c r="G774" s="196" t="s">
        <v>1705</v>
      </c>
      <c r="H774" s="196">
        <v>2</v>
      </c>
      <c r="I774" s="196">
        <v>20</v>
      </c>
      <c r="J774" s="133" t="s">
        <v>1068</v>
      </c>
      <c r="K774" s="195"/>
    </row>
    <row r="775" spans="2:11">
      <c r="B775" s="195" t="s">
        <v>2669</v>
      </c>
      <c r="C775" s="67" t="s">
        <v>109</v>
      </c>
      <c r="D775" s="197">
        <v>43202</v>
      </c>
      <c r="E775" s="196" t="s">
        <v>2668</v>
      </c>
      <c r="F775" s="196">
        <v>90006</v>
      </c>
      <c r="G775" s="196" t="s">
        <v>2056</v>
      </c>
      <c r="H775" s="196">
        <v>1</v>
      </c>
      <c r="I775" s="196">
        <v>20</v>
      </c>
      <c r="J775" s="133" t="s">
        <v>1068</v>
      </c>
      <c r="K775" s="195"/>
    </row>
    <row r="776" spans="2:11">
      <c r="B776" s="195" t="s">
        <v>2670</v>
      </c>
      <c r="C776" s="67" t="s">
        <v>109</v>
      </c>
      <c r="D776" s="197">
        <v>43202</v>
      </c>
      <c r="E776" s="196" t="s">
        <v>2668</v>
      </c>
      <c r="F776" s="196">
        <v>43201</v>
      </c>
      <c r="G776" s="196" t="s">
        <v>2671</v>
      </c>
      <c r="H776" s="196">
        <v>1</v>
      </c>
      <c r="I776" s="196">
        <v>20</v>
      </c>
      <c r="J776" s="133" t="s">
        <v>1068</v>
      </c>
      <c r="K776" s="195"/>
    </row>
    <row r="777" spans="2:11">
      <c r="B777" s="195" t="s">
        <v>2672</v>
      </c>
      <c r="C777" s="67" t="s">
        <v>109</v>
      </c>
      <c r="D777" s="197">
        <v>43203</v>
      </c>
      <c r="E777" s="196" t="s">
        <v>2673</v>
      </c>
      <c r="F777" s="196">
        <v>63004</v>
      </c>
      <c r="G777" s="196" t="s">
        <v>1705</v>
      </c>
      <c r="H777" s="196">
        <v>8</v>
      </c>
      <c r="I777" s="196">
        <v>40</v>
      </c>
      <c r="J777" s="133" t="s">
        <v>1068</v>
      </c>
      <c r="K777" s="195"/>
    </row>
    <row r="778" spans="2:11">
      <c r="B778" s="195" t="s">
        <v>2674</v>
      </c>
      <c r="C778" s="67" t="s">
        <v>109</v>
      </c>
      <c r="D778" s="197">
        <v>43203</v>
      </c>
      <c r="E778" s="196" t="s">
        <v>2673</v>
      </c>
      <c r="F778" s="196">
        <v>90006</v>
      </c>
      <c r="G778" s="196" t="s">
        <v>2056</v>
      </c>
      <c r="H778" s="196">
        <v>5</v>
      </c>
      <c r="I778" s="196">
        <v>40</v>
      </c>
      <c r="J778" s="133" t="s">
        <v>1068</v>
      </c>
      <c r="K778" s="195"/>
    </row>
    <row r="779" spans="2:11">
      <c r="B779" s="195" t="s">
        <v>2675</v>
      </c>
      <c r="C779" s="67" t="s">
        <v>109</v>
      </c>
      <c r="D779" s="197">
        <v>43203</v>
      </c>
      <c r="E779" s="196" t="s">
        <v>2673</v>
      </c>
      <c r="F779" s="196">
        <v>90047</v>
      </c>
      <c r="G779" s="196" t="s">
        <v>2058</v>
      </c>
      <c r="H779" s="196">
        <v>4</v>
      </c>
      <c r="I779" s="196">
        <v>40</v>
      </c>
      <c r="J779" s="133" t="s">
        <v>1068</v>
      </c>
      <c r="K779" s="195"/>
    </row>
    <row r="780" spans="2:11">
      <c r="B780" s="195" t="s">
        <v>2676</v>
      </c>
      <c r="C780" s="67" t="s">
        <v>109</v>
      </c>
      <c r="D780" s="197">
        <v>43203</v>
      </c>
      <c r="E780" s="196" t="s">
        <v>2673</v>
      </c>
      <c r="F780" s="196">
        <v>43202</v>
      </c>
      <c r="G780" s="196" t="s">
        <v>2668</v>
      </c>
      <c r="H780" s="196">
        <v>1</v>
      </c>
      <c r="I780" s="196">
        <v>40</v>
      </c>
      <c r="J780" s="133" t="s">
        <v>1068</v>
      </c>
      <c r="K780" s="195"/>
    </row>
    <row r="781" spans="2:11">
      <c r="B781" s="195" t="s">
        <v>2677</v>
      </c>
      <c r="C781" s="67" t="s">
        <v>109</v>
      </c>
      <c r="D781" s="197">
        <v>43203</v>
      </c>
      <c r="E781" s="196" t="s">
        <v>2673</v>
      </c>
      <c r="F781" s="196">
        <v>90008</v>
      </c>
      <c r="G781" s="196" t="s">
        <v>2316</v>
      </c>
      <c r="H781" s="197">
        <v>1</v>
      </c>
      <c r="I781" s="196">
        <v>40</v>
      </c>
      <c r="J781" s="133" t="s">
        <v>1068</v>
      </c>
      <c r="K781" s="195"/>
    </row>
    <row r="782" spans="2:11">
      <c r="B782" s="195" t="s">
        <v>2678</v>
      </c>
      <c r="C782" s="67" t="s">
        <v>109</v>
      </c>
      <c r="D782" s="197">
        <v>43204</v>
      </c>
      <c r="E782" s="196" t="s">
        <v>2679</v>
      </c>
      <c r="F782" s="196">
        <v>90014</v>
      </c>
      <c r="G782" s="196" t="s">
        <v>1722</v>
      </c>
      <c r="H782" s="196">
        <v>5</v>
      </c>
      <c r="I782" s="196">
        <v>240</v>
      </c>
      <c r="J782" s="133" t="s">
        <v>1068</v>
      </c>
      <c r="K782" s="195"/>
    </row>
    <row r="783" spans="2:11">
      <c r="B783" s="195" t="s">
        <v>2680</v>
      </c>
      <c r="C783" s="67" t="s">
        <v>109</v>
      </c>
      <c r="D783" s="197">
        <v>43204</v>
      </c>
      <c r="E783" s="196" t="s">
        <v>2679</v>
      </c>
      <c r="F783" s="196">
        <v>90025</v>
      </c>
      <c r="G783" s="196" t="s">
        <v>2067</v>
      </c>
      <c r="H783" s="196">
        <v>4</v>
      </c>
      <c r="I783" s="196">
        <v>240</v>
      </c>
      <c r="J783" s="133" t="s">
        <v>1068</v>
      </c>
      <c r="K783" s="195"/>
    </row>
    <row r="784" spans="2:11">
      <c r="B784" s="195" t="s">
        <v>2681</v>
      </c>
      <c r="C784" s="67" t="s">
        <v>109</v>
      </c>
      <c r="D784" s="197">
        <v>43204</v>
      </c>
      <c r="E784" s="196" t="s">
        <v>2679</v>
      </c>
      <c r="F784" s="196">
        <v>90047</v>
      </c>
      <c r="G784" s="196" t="s">
        <v>2058</v>
      </c>
      <c r="H784" s="196">
        <v>2</v>
      </c>
      <c r="I784" s="196">
        <v>240</v>
      </c>
      <c r="J784" s="133" t="s">
        <v>1068</v>
      </c>
      <c r="K784" s="195"/>
    </row>
    <row r="785" spans="2:11">
      <c r="B785" s="195" t="s">
        <v>2682</v>
      </c>
      <c r="C785" s="67" t="s">
        <v>109</v>
      </c>
      <c r="D785" s="197">
        <v>43204</v>
      </c>
      <c r="E785" s="196" t="s">
        <v>2679</v>
      </c>
      <c r="F785" s="196">
        <v>43203</v>
      </c>
      <c r="G785" s="196" t="s">
        <v>2673</v>
      </c>
      <c r="H785" s="196">
        <v>1</v>
      </c>
      <c r="I785" s="196">
        <v>240</v>
      </c>
      <c r="J785" s="133" t="s">
        <v>1068</v>
      </c>
      <c r="K785" s="195"/>
    </row>
    <row r="786" spans="2:11">
      <c r="B786" s="195" t="s">
        <v>2683</v>
      </c>
      <c r="C786" s="67" t="s">
        <v>109</v>
      </c>
      <c r="D786" s="197">
        <v>43204</v>
      </c>
      <c r="E786" s="196" t="s">
        <v>2679</v>
      </c>
      <c r="F786" s="198">
        <v>90008</v>
      </c>
      <c r="G786" s="196" t="s">
        <v>2316</v>
      </c>
      <c r="H786" s="198">
        <v>4</v>
      </c>
      <c r="I786" s="196">
        <v>240</v>
      </c>
      <c r="J786" s="133" t="s">
        <v>1068</v>
      </c>
      <c r="K786" s="195"/>
    </row>
    <row r="787" spans="2:11">
      <c r="B787" s="195" t="s">
        <v>2684</v>
      </c>
      <c r="C787" s="67" t="s">
        <v>109</v>
      </c>
      <c r="D787" s="197">
        <v>43205</v>
      </c>
      <c r="E787" s="196" t="s">
        <v>2685</v>
      </c>
      <c r="F787" s="196">
        <v>90014</v>
      </c>
      <c r="G787" s="196" t="s">
        <v>1722</v>
      </c>
      <c r="H787" s="196">
        <v>4</v>
      </c>
      <c r="I787" s="196">
        <v>980</v>
      </c>
      <c r="J787" s="133" t="s">
        <v>1068</v>
      </c>
      <c r="K787" s="195"/>
    </row>
    <row r="788" spans="2:11">
      <c r="B788" s="195" t="s">
        <v>2686</v>
      </c>
      <c r="C788" s="67" t="s">
        <v>109</v>
      </c>
      <c r="D788" s="197">
        <v>43205</v>
      </c>
      <c r="E788" s="196" t="s">
        <v>2685</v>
      </c>
      <c r="F788" s="196">
        <v>90025</v>
      </c>
      <c r="G788" s="196" t="s">
        <v>2067</v>
      </c>
      <c r="H788" s="196">
        <v>2</v>
      </c>
      <c r="I788" s="196">
        <v>980</v>
      </c>
      <c r="J788" s="133" t="s">
        <v>1068</v>
      </c>
      <c r="K788" s="195"/>
    </row>
    <row r="789" spans="2:11">
      <c r="B789" s="195" t="s">
        <v>2687</v>
      </c>
      <c r="C789" s="67" t="s">
        <v>109</v>
      </c>
      <c r="D789" s="197">
        <v>43205</v>
      </c>
      <c r="E789" s="196" t="s">
        <v>2685</v>
      </c>
      <c r="F789" s="196">
        <v>90047</v>
      </c>
      <c r="G789" s="196" t="s">
        <v>2058</v>
      </c>
      <c r="H789" s="196">
        <v>1</v>
      </c>
      <c r="I789" s="196">
        <v>980</v>
      </c>
      <c r="J789" s="133" t="s">
        <v>1068</v>
      </c>
      <c r="K789" s="195"/>
    </row>
    <row r="790" spans="2:11">
      <c r="B790" s="195" t="s">
        <v>2688</v>
      </c>
      <c r="C790" s="67" t="s">
        <v>109</v>
      </c>
      <c r="D790" s="197">
        <v>43205</v>
      </c>
      <c r="E790" s="196" t="s">
        <v>2685</v>
      </c>
      <c r="F790" s="196">
        <v>90010</v>
      </c>
      <c r="G790" s="196" t="s">
        <v>1724</v>
      </c>
      <c r="H790" s="196">
        <v>1</v>
      </c>
      <c r="I790" s="196">
        <v>980</v>
      </c>
      <c r="J790" s="133" t="s">
        <v>1068</v>
      </c>
      <c r="K790" s="195"/>
    </row>
    <row r="791" spans="2:11">
      <c r="B791" s="195" t="s">
        <v>2689</v>
      </c>
      <c r="C791" s="67" t="s">
        <v>109</v>
      </c>
      <c r="D791" s="197">
        <v>43205</v>
      </c>
      <c r="E791" s="196" t="s">
        <v>2685</v>
      </c>
      <c r="F791" s="196">
        <v>90002</v>
      </c>
      <c r="G791" s="196" t="s">
        <v>1716</v>
      </c>
      <c r="H791" s="196">
        <v>1</v>
      </c>
      <c r="I791" s="196">
        <v>980</v>
      </c>
      <c r="J791" s="133" t="s">
        <v>1068</v>
      </c>
      <c r="K791" s="195"/>
    </row>
    <row r="792" spans="2:11">
      <c r="B792" s="195" t="s">
        <v>2690</v>
      </c>
      <c r="C792" s="67" t="s">
        <v>109</v>
      </c>
      <c r="D792" s="197">
        <v>43205</v>
      </c>
      <c r="E792" s="196" t="s">
        <v>2685</v>
      </c>
      <c r="F792" s="196">
        <v>43204</v>
      </c>
      <c r="G792" s="196" t="s">
        <v>2679</v>
      </c>
      <c r="H792" s="196">
        <v>1</v>
      </c>
      <c r="I792" s="196">
        <v>980</v>
      </c>
      <c r="J792" s="133" t="s">
        <v>1068</v>
      </c>
      <c r="K792" s="195"/>
    </row>
    <row r="793" spans="2:11">
      <c r="B793" s="195" t="s">
        <v>2691</v>
      </c>
      <c r="C793" s="67" t="s">
        <v>109</v>
      </c>
      <c r="D793" s="197">
        <v>43205</v>
      </c>
      <c r="E793" s="196" t="s">
        <v>2685</v>
      </c>
      <c r="F793" s="196">
        <v>90017</v>
      </c>
      <c r="G793" s="196" t="s">
        <v>2331</v>
      </c>
      <c r="H793" s="197">
        <v>1</v>
      </c>
      <c r="I793" s="196">
        <v>980</v>
      </c>
      <c r="J793" s="133" t="s">
        <v>1068</v>
      </c>
      <c r="K793" s="195"/>
    </row>
    <row r="794" spans="2:11">
      <c r="B794" s="195" t="s">
        <v>2692</v>
      </c>
      <c r="C794" s="67" t="s">
        <v>109</v>
      </c>
      <c r="D794" s="197">
        <v>43206</v>
      </c>
      <c r="E794" s="196" t="s">
        <v>2693</v>
      </c>
      <c r="F794" s="196">
        <v>90014</v>
      </c>
      <c r="G794" s="196" t="s">
        <v>1722</v>
      </c>
      <c r="H794" s="196">
        <v>5</v>
      </c>
      <c r="I794" s="196">
        <v>2600</v>
      </c>
      <c r="J794" s="133" t="s">
        <v>1068</v>
      </c>
      <c r="K794" s="195"/>
    </row>
    <row r="795" spans="2:11">
      <c r="B795" s="195" t="s">
        <v>2694</v>
      </c>
      <c r="C795" s="67" t="s">
        <v>109</v>
      </c>
      <c r="D795" s="197">
        <v>43206</v>
      </c>
      <c r="E795" s="196" t="s">
        <v>2693</v>
      </c>
      <c r="F795" s="196">
        <v>90025</v>
      </c>
      <c r="G795" s="196" t="s">
        <v>2067</v>
      </c>
      <c r="H795" s="196">
        <v>3</v>
      </c>
      <c r="I795" s="196">
        <v>2600</v>
      </c>
      <c r="J795" s="133" t="s">
        <v>1068</v>
      </c>
      <c r="K795" s="195"/>
    </row>
    <row r="796" spans="2:11">
      <c r="B796" s="195" t="s">
        <v>2695</v>
      </c>
      <c r="C796" s="67" t="s">
        <v>109</v>
      </c>
      <c r="D796" s="197">
        <v>43206</v>
      </c>
      <c r="E796" s="196" t="s">
        <v>2693</v>
      </c>
      <c r="F796" s="196">
        <v>90047</v>
      </c>
      <c r="G796" s="196" t="s">
        <v>2058</v>
      </c>
      <c r="H796" s="196">
        <v>1</v>
      </c>
      <c r="I796" s="196">
        <v>2600</v>
      </c>
      <c r="J796" s="133" t="s">
        <v>1068</v>
      </c>
      <c r="K796" s="195"/>
    </row>
    <row r="797" spans="2:11">
      <c r="B797" s="195" t="s">
        <v>2696</v>
      </c>
      <c r="C797" s="67" t="s">
        <v>109</v>
      </c>
      <c r="D797" s="197">
        <v>43206</v>
      </c>
      <c r="E797" s="196" t="s">
        <v>2693</v>
      </c>
      <c r="F797" s="196">
        <v>90010</v>
      </c>
      <c r="G797" s="196" t="s">
        <v>1724</v>
      </c>
      <c r="H797" s="196">
        <v>1</v>
      </c>
      <c r="I797" s="196">
        <v>2600</v>
      </c>
      <c r="J797" s="133" t="s">
        <v>1068</v>
      </c>
      <c r="K797" s="195"/>
    </row>
    <row r="798" spans="2:11">
      <c r="B798" s="195" t="s">
        <v>2697</v>
      </c>
      <c r="C798" s="67" t="s">
        <v>109</v>
      </c>
      <c r="D798" s="197">
        <v>43206</v>
      </c>
      <c r="E798" s="196" t="s">
        <v>2693</v>
      </c>
      <c r="F798" s="196">
        <v>39205</v>
      </c>
      <c r="G798" s="196" t="s">
        <v>2421</v>
      </c>
      <c r="H798" s="196">
        <v>1</v>
      </c>
      <c r="I798" s="196">
        <v>2600</v>
      </c>
      <c r="J798" s="133" t="s">
        <v>1068</v>
      </c>
      <c r="K798" s="195"/>
    </row>
    <row r="799" spans="2:11">
      <c r="B799" s="195" t="s">
        <v>2698</v>
      </c>
      <c r="C799" s="67" t="s">
        <v>109</v>
      </c>
      <c r="D799" s="197">
        <v>43206</v>
      </c>
      <c r="E799" s="196" t="s">
        <v>2693</v>
      </c>
      <c r="F799" s="196">
        <v>43205</v>
      </c>
      <c r="G799" s="196" t="s">
        <v>2685</v>
      </c>
      <c r="H799" s="196">
        <v>1</v>
      </c>
      <c r="I799" s="196">
        <v>2600</v>
      </c>
      <c r="J799" s="133" t="s">
        <v>1068</v>
      </c>
      <c r="K799" s="195"/>
    </row>
    <row r="800" spans="2:11">
      <c r="B800" s="195" t="s">
        <v>2699</v>
      </c>
      <c r="C800" s="67" t="s">
        <v>109</v>
      </c>
      <c r="D800" s="197">
        <v>43206</v>
      </c>
      <c r="E800" s="196" t="s">
        <v>2693</v>
      </c>
      <c r="F800" s="198">
        <v>90017</v>
      </c>
      <c r="G800" s="196" t="s">
        <v>2331</v>
      </c>
      <c r="H800" s="198">
        <v>1</v>
      </c>
      <c r="I800" s="196">
        <v>2600</v>
      </c>
      <c r="J800" s="133" t="s">
        <v>1068</v>
      </c>
      <c r="K800" s="195"/>
    </row>
    <row r="801" spans="2:11">
      <c r="B801" s="195" t="s">
        <v>2700</v>
      </c>
      <c r="C801" s="67" t="s">
        <v>109</v>
      </c>
      <c r="D801" s="196">
        <v>48001</v>
      </c>
      <c r="E801" s="196" t="s">
        <v>2701</v>
      </c>
      <c r="F801" s="196">
        <v>90002</v>
      </c>
      <c r="G801" s="196" t="s">
        <v>1716</v>
      </c>
      <c r="H801" s="196">
        <v>1</v>
      </c>
      <c r="I801" s="196">
        <v>1000</v>
      </c>
      <c r="J801" s="133" t="s">
        <v>1068</v>
      </c>
      <c r="K801" s="195"/>
    </row>
    <row r="802" spans="2:11">
      <c r="B802" s="195" t="s">
        <v>2702</v>
      </c>
      <c r="C802" s="67" t="s">
        <v>109</v>
      </c>
      <c r="D802" s="196">
        <v>48001</v>
      </c>
      <c r="E802" s="196" t="s">
        <v>2701</v>
      </c>
      <c r="F802" s="196">
        <v>90013</v>
      </c>
      <c r="G802" s="196" t="s">
        <v>2187</v>
      </c>
      <c r="H802" s="196">
        <v>1</v>
      </c>
      <c r="I802" s="196">
        <v>1000</v>
      </c>
      <c r="J802" s="133" t="s">
        <v>1068</v>
      </c>
      <c r="K802" s="195"/>
    </row>
    <row r="803" spans="2:11">
      <c r="B803" s="195" t="s">
        <v>2703</v>
      </c>
      <c r="C803" s="67" t="s">
        <v>109</v>
      </c>
      <c r="D803" s="196">
        <v>48001</v>
      </c>
      <c r="E803" s="196" t="s">
        <v>2701</v>
      </c>
      <c r="F803" s="196">
        <v>90014</v>
      </c>
      <c r="G803" s="196" t="s">
        <v>1722</v>
      </c>
      <c r="H803" s="196">
        <v>2</v>
      </c>
      <c r="I803" s="196">
        <v>1000</v>
      </c>
      <c r="J803" s="133" t="s">
        <v>1068</v>
      </c>
      <c r="K803" s="195"/>
    </row>
    <row r="804" spans="2:11">
      <c r="B804" s="195" t="s">
        <v>2704</v>
      </c>
      <c r="C804" s="67" t="s">
        <v>124</v>
      </c>
      <c r="D804" s="196">
        <v>48002</v>
      </c>
      <c r="E804" s="196" t="s">
        <v>2705</v>
      </c>
      <c r="F804" s="196">
        <v>48001</v>
      </c>
      <c r="G804" s="196" t="s">
        <v>2706</v>
      </c>
      <c r="H804" s="196">
        <v>1</v>
      </c>
      <c r="I804" s="196">
        <v>1500</v>
      </c>
      <c r="J804" s="133" t="s">
        <v>1068</v>
      </c>
      <c r="K804" s="195"/>
    </row>
    <row r="805" spans="2:11">
      <c r="B805" s="195" t="s">
        <v>2707</v>
      </c>
      <c r="C805" s="67" t="s">
        <v>124</v>
      </c>
      <c r="D805" s="196">
        <v>48002</v>
      </c>
      <c r="E805" s="196" t="s">
        <v>2705</v>
      </c>
      <c r="F805" s="196">
        <v>90002</v>
      </c>
      <c r="G805" s="196" t="s">
        <v>1716</v>
      </c>
      <c r="H805" s="196">
        <v>3</v>
      </c>
      <c r="I805" s="196">
        <v>1500</v>
      </c>
      <c r="J805" s="133" t="s">
        <v>1068</v>
      </c>
      <c r="K805" s="195"/>
    </row>
    <row r="806" spans="2:11">
      <c r="B806" s="195" t="s">
        <v>2708</v>
      </c>
      <c r="C806" s="67" t="s">
        <v>124</v>
      </c>
      <c r="D806" s="196">
        <v>48002</v>
      </c>
      <c r="E806" s="196" t="s">
        <v>2705</v>
      </c>
      <c r="F806" s="196">
        <v>90014</v>
      </c>
      <c r="G806" s="196" t="s">
        <v>1722</v>
      </c>
      <c r="H806" s="196">
        <v>2</v>
      </c>
      <c r="I806" s="196">
        <v>1500</v>
      </c>
      <c r="J806" s="133" t="s">
        <v>1068</v>
      </c>
      <c r="K806" s="195"/>
    </row>
    <row r="807" spans="2:11">
      <c r="B807" s="195" t="s">
        <v>2709</v>
      </c>
      <c r="C807" s="67" t="s">
        <v>109</v>
      </c>
      <c r="D807" s="196">
        <v>48003</v>
      </c>
      <c r="E807" s="196" t="s">
        <v>2710</v>
      </c>
      <c r="F807" s="196">
        <v>48002</v>
      </c>
      <c r="G807" s="196" t="s">
        <v>2711</v>
      </c>
      <c r="H807" s="196">
        <v>1</v>
      </c>
      <c r="I807" s="196">
        <v>2000</v>
      </c>
      <c r="J807" s="133" t="s">
        <v>1068</v>
      </c>
      <c r="K807" s="195"/>
    </row>
    <row r="808" spans="2:11">
      <c r="B808" s="195" t="s">
        <v>2712</v>
      </c>
      <c r="C808" s="67" t="s">
        <v>109</v>
      </c>
      <c r="D808" s="196">
        <v>48003</v>
      </c>
      <c r="E808" s="196" t="s">
        <v>2710</v>
      </c>
      <c r="F808" s="196">
        <v>90002</v>
      </c>
      <c r="G808" s="196" t="s">
        <v>1716</v>
      </c>
      <c r="H808" s="196">
        <v>4</v>
      </c>
      <c r="I808" s="196">
        <v>2000</v>
      </c>
      <c r="J808" s="133" t="s">
        <v>1068</v>
      </c>
      <c r="K808" s="195"/>
    </row>
    <row r="809" spans="2:11">
      <c r="B809" s="195" t="s">
        <v>2713</v>
      </c>
      <c r="C809" s="67" t="s">
        <v>109</v>
      </c>
      <c r="D809" s="196">
        <v>48003</v>
      </c>
      <c r="E809" s="196" t="s">
        <v>2710</v>
      </c>
      <c r="F809" s="196">
        <v>90014</v>
      </c>
      <c r="G809" s="196" t="s">
        <v>1722</v>
      </c>
      <c r="H809" s="196">
        <v>6</v>
      </c>
      <c r="I809" s="196">
        <v>2000</v>
      </c>
      <c r="J809" s="133" t="s">
        <v>1068</v>
      </c>
      <c r="K809" s="195"/>
    </row>
    <row r="810" spans="2:11">
      <c r="B810" s="195" t="s">
        <v>2714</v>
      </c>
      <c r="C810" s="67" t="s">
        <v>109</v>
      </c>
      <c r="D810" s="196">
        <v>54003</v>
      </c>
      <c r="E810" s="196" t="s">
        <v>2715</v>
      </c>
      <c r="F810" s="196">
        <v>62005</v>
      </c>
      <c r="G810" s="196" t="s">
        <v>2716</v>
      </c>
      <c r="H810" s="196">
        <v>30</v>
      </c>
      <c r="I810" s="196">
        <v>200</v>
      </c>
      <c r="J810" s="133" t="s">
        <v>1068</v>
      </c>
      <c r="K810" s="195"/>
    </row>
    <row r="811" spans="2:11">
      <c r="B811" s="195" t="s">
        <v>2717</v>
      </c>
      <c r="C811" s="67" t="s">
        <v>109</v>
      </c>
      <c r="D811" s="196">
        <v>54003</v>
      </c>
      <c r="E811" s="196" t="s">
        <v>2715</v>
      </c>
      <c r="F811" s="196">
        <v>62011</v>
      </c>
      <c r="G811" s="196" t="s">
        <v>2718</v>
      </c>
      <c r="H811" s="196">
        <v>5</v>
      </c>
      <c r="I811" s="196">
        <v>200</v>
      </c>
      <c r="J811" s="133" t="s">
        <v>1068</v>
      </c>
      <c r="K811" s="195"/>
    </row>
    <row r="812" spans="2:11">
      <c r="B812" s="195" t="s">
        <v>2719</v>
      </c>
      <c r="C812" s="67" t="s">
        <v>109</v>
      </c>
      <c r="D812" s="196">
        <v>54004</v>
      </c>
      <c r="E812" s="196" t="s">
        <v>2720</v>
      </c>
      <c r="F812" s="196">
        <v>62005</v>
      </c>
      <c r="G812" s="196" t="s">
        <v>2716</v>
      </c>
      <c r="H812" s="196">
        <v>20</v>
      </c>
      <c r="I812" s="196">
        <v>100</v>
      </c>
      <c r="J812" s="133" t="s">
        <v>1068</v>
      </c>
      <c r="K812" s="195"/>
    </row>
    <row r="813" spans="2:11">
      <c r="B813" s="195" t="s">
        <v>2721</v>
      </c>
      <c r="C813" s="67" t="s">
        <v>109</v>
      </c>
      <c r="D813" s="196">
        <v>54004</v>
      </c>
      <c r="E813" s="196" t="s">
        <v>2720</v>
      </c>
      <c r="F813" s="196">
        <v>62011</v>
      </c>
      <c r="G813" s="196" t="s">
        <v>2718</v>
      </c>
      <c r="H813" s="196">
        <v>3</v>
      </c>
      <c r="I813" s="196">
        <v>100</v>
      </c>
      <c r="J813" s="133" t="s">
        <v>1068</v>
      </c>
      <c r="K813" s="195"/>
    </row>
    <row r="814" spans="2:11">
      <c r="B814" s="195" t="s">
        <v>2722</v>
      </c>
      <c r="C814" s="67" t="s">
        <v>109</v>
      </c>
      <c r="D814" s="196">
        <v>54005</v>
      </c>
      <c r="E814" s="196" t="s">
        <v>2723</v>
      </c>
      <c r="F814" s="196">
        <v>62005</v>
      </c>
      <c r="G814" s="196" t="s">
        <v>2716</v>
      </c>
      <c r="H814" s="196">
        <v>10</v>
      </c>
      <c r="I814" s="196">
        <v>50</v>
      </c>
      <c r="J814" s="133" t="s">
        <v>1068</v>
      </c>
      <c r="K814" s="195"/>
    </row>
    <row r="815" spans="2:11">
      <c r="B815" s="195" t="s">
        <v>2724</v>
      </c>
      <c r="C815" s="67" t="s">
        <v>109</v>
      </c>
      <c r="D815" s="196">
        <v>54005</v>
      </c>
      <c r="E815" s="196" t="s">
        <v>2723</v>
      </c>
      <c r="F815" s="196">
        <v>62011</v>
      </c>
      <c r="G815" s="196" t="s">
        <v>2718</v>
      </c>
      <c r="H815" s="196">
        <v>1</v>
      </c>
      <c r="I815" s="196">
        <v>50</v>
      </c>
      <c r="J815" s="133" t="s">
        <v>1068</v>
      </c>
      <c r="K815" s="195"/>
    </row>
    <row r="816" spans="2:11">
      <c r="B816" s="195" t="s">
        <v>2725</v>
      </c>
      <c r="C816" s="67" t="s">
        <v>109</v>
      </c>
      <c r="D816" s="196">
        <v>54201</v>
      </c>
      <c r="E816" s="196" t="s">
        <v>2726</v>
      </c>
      <c r="F816" s="196">
        <v>62005</v>
      </c>
      <c r="G816" s="196" t="s">
        <v>2716</v>
      </c>
      <c r="H816" s="196">
        <v>50</v>
      </c>
      <c r="I816" s="196">
        <v>1000</v>
      </c>
      <c r="J816" s="133" t="s">
        <v>1068</v>
      </c>
      <c r="K816" s="195"/>
    </row>
    <row r="817" spans="2:11">
      <c r="B817" s="195" t="s">
        <v>2727</v>
      </c>
      <c r="C817" s="67" t="s">
        <v>109</v>
      </c>
      <c r="D817" s="196">
        <v>54201</v>
      </c>
      <c r="E817" s="196" t="s">
        <v>2726</v>
      </c>
      <c r="F817" s="196">
        <v>62011</v>
      </c>
      <c r="G817" s="196" t="s">
        <v>2718</v>
      </c>
      <c r="H817" s="196">
        <v>30</v>
      </c>
      <c r="I817" s="196">
        <v>1000</v>
      </c>
      <c r="J817" s="133" t="s">
        <v>1068</v>
      </c>
      <c r="K817" s="195"/>
    </row>
    <row r="818" spans="2:11">
      <c r="B818" s="195" t="s">
        <v>2728</v>
      </c>
      <c r="C818" s="67" t="s">
        <v>109</v>
      </c>
      <c r="D818" s="196">
        <v>54201</v>
      </c>
      <c r="E818" s="196" t="s">
        <v>2726</v>
      </c>
      <c r="F818" s="196">
        <v>62016</v>
      </c>
      <c r="G818" s="196" t="s">
        <v>2729</v>
      </c>
      <c r="H818" s="196">
        <v>6</v>
      </c>
      <c r="I818" s="196">
        <v>1000</v>
      </c>
      <c r="J818" s="133" t="s">
        <v>1068</v>
      </c>
      <c r="K818" s="195"/>
    </row>
    <row r="819" spans="2:11">
      <c r="B819" s="195" t="s">
        <v>2730</v>
      </c>
      <c r="C819" s="67" t="s">
        <v>109</v>
      </c>
      <c r="D819" s="196">
        <v>54203</v>
      </c>
      <c r="E819" s="196" t="s">
        <v>2731</v>
      </c>
      <c r="F819" s="196">
        <v>62005</v>
      </c>
      <c r="G819" s="196" t="s">
        <v>2716</v>
      </c>
      <c r="H819" s="196">
        <v>30</v>
      </c>
      <c r="I819" s="196">
        <v>500</v>
      </c>
      <c r="J819" s="133" t="s">
        <v>1068</v>
      </c>
      <c r="K819" s="195"/>
    </row>
    <row r="820" spans="2:11">
      <c r="B820" s="195" t="s">
        <v>2732</v>
      </c>
      <c r="C820" s="67" t="s">
        <v>109</v>
      </c>
      <c r="D820" s="196">
        <v>54203</v>
      </c>
      <c r="E820" s="196" t="s">
        <v>2731</v>
      </c>
      <c r="F820" s="196">
        <v>62011</v>
      </c>
      <c r="G820" s="196" t="s">
        <v>2718</v>
      </c>
      <c r="H820" s="196">
        <v>16</v>
      </c>
      <c r="I820" s="196">
        <v>500</v>
      </c>
      <c r="J820" s="133" t="s">
        <v>1068</v>
      </c>
      <c r="K820" s="195"/>
    </row>
    <row r="821" spans="2:11">
      <c r="B821" s="195" t="s">
        <v>2733</v>
      </c>
      <c r="C821" s="67" t="s">
        <v>109</v>
      </c>
      <c r="D821" s="196">
        <v>54204</v>
      </c>
      <c r="E821" s="196" t="s">
        <v>2734</v>
      </c>
      <c r="F821" s="196">
        <v>62005</v>
      </c>
      <c r="G821" s="196" t="s">
        <v>2716</v>
      </c>
      <c r="H821" s="196">
        <v>20</v>
      </c>
      <c r="I821" s="196">
        <v>300</v>
      </c>
      <c r="J821" s="133" t="s">
        <v>1068</v>
      </c>
      <c r="K821" s="195"/>
    </row>
    <row r="822" spans="2:11">
      <c r="B822" s="195" t="s">
        <v>2735</v>
      </c>
      <c r="C822" s="67" t="s">
        <v>109</v>
      </c>
      <c r="D822" s="196">
        <v>54204</v>
      </c>
      <c r="E822" s="196" t="s">
        <v>2734</v>
      </c>
      <c r="F822" s="196">
        <v>62011</v>
      </c>
      <c r="G822" s="196" t="s">
        <v>2718</v>
      </c>
      <c r="H822" s="196">
        <v>10</v>
      </c>
      <c r="I822" s="196">
        <v>300</v>
      </c>
      <c r="J822" s="133" t="s">
        <v>1068</v>
      </c>
      <c r="K822" s="195"/>
    </row>
    <row r="823" spans="2:11">
      <c r="B823" s="195" t="s">
        <v>2736</v>
      </c>
      <c r="C823" s="67" t="s">
        <v>124</v>
      </c>
      <c r="D823" s="196">
        <v>54205</v>
      </c>
      <c r="E823" s="196" t="s">
        <v>2737</v>
      </c>
      <c r="F823" s="196">
        <v>62005</v>
      </c>
      <c r="G823" s="196" t="s">
        <v>2716</v>
      </c>
      <c r="H823" s="196">
        <v>10</v>
      </c>
      <c r="I823" s="196">
        <v>100</v>
      </c>
      <c r="J823" s="133" t="s">
        <v>1068</v>
      </c>
      <c r="K823" s="195"/>
    </row>
    <row r="824" spans="2:11">
      <c r="B824" s="195" t="s">
        <v>2738</v>
      </c>
      <c r="C824" s="67" t="s">
        <v>124</v>
      </c>
      <c r="D824" s="196">
        <v>54205</v>
      </c>
      <c r="E824" s="196" t="s">
        <v>2737</v>
      </c>
      <c r="F824" s="196">
        <v>62011</v>
      </c>
      <c r="G824" s="196" t="s">
        <v>2718</v>
      </c>
      <c r="H824" s="196">
        <v>4</v>
      </c>
      <c r="I824" s="196">
        <v>100</v>
      </c>
      <c r="J824" s="133" t="s">
        <v>1068</v>
      </c>
      <c r="K824" s="195"/>
    </row>
    <row r="825" spans="2:11">
      <c r="B825" s="195" t="s">
        <v>2739</v>
      </c>
      <c r="C825" s="67" t="s">
        <v>109</v>
      </c>
      <c r="D825" s="196">
        <v>54402</v>
      </c>
      <c r="E825" s="196" t="s">
        <v>2740</v>
      </c>
      <c r="F825" s="196">
        <v>62015</v>
      </c>
      <c r="G825" s="196" t="s">
        <v>2741</v>
      </c>
      <c r="H825" s="196">
        <v>6</v>
      </c>
      <c r="I825" s="196">
        <v>800</v>
      </c>
      <c r="J825" s="133" t="s">
        <v>1068</v>
      </c>
      <c r="K825" s="195"/>
    </row>
    <row r="826" spans="2:11">
      <c r="B826" s="195" t="s">
        <v>2742</v>
      </c>
      <c r="C826" s="67" t="s">
        <v>109</v>
      </c>
      <c r="D826" s="196">
        <v>54403</v>
      </c>
      <c r="E826" s="196" t="s">
        <v>2743</v>
      </c>
      <c r="F826" s="196">
        <v>62001</v>
      </c>
      <c r="G826" s="196" t="s">
        <v>2744</v>
      </c>
      <c r="H826" s="196">
        <v>6</v>
      </c>
      <c r="I826" s="196">
        <v>300</v>
      </c>
      <c r="J826" s="133" t="s">
        <v>1068</v>
      </c>
      <c r="K826" s="195"/>
    </row>
    <row r="827" spans="2:11">
      <c r="B827" s="195" t="s">
        <v>2745</v>
      </c>
      <c r="C827" s="67" t="s">
        <v>109</v>
      </c>
      <c r="D827" s="196">
        <v>57103</v>
      </c>
      <c r="E827" s="196" t="s">
        <v>2746</v>
      </c>
      <c r="F827" s="196">
        <v>80086</v>
      </c>
      <c r="G827" s="196" t="s">
        <v>2747</v>
      </c>
      <c r="H827" s="196">
        <v>2</v>
      </c>
      <c r="I827" s="196">
        <v>500</v>
      </c>
      <c r="J827" s="133" t="s">
        <v>1068</v>
      </c>
      <c r="K827" s="195"/>
    </row>
    <row r="828" spans="2:11">
      <c r="B828" s="195" t="s">
        <v>2748</v>
      </c>
      <c r="C828" s="67" t="s">
        <v>109</v>
      </c>
      <c r="D828" s="196">
        <v>57103</v>
      </c>
      <c r="E828" s="196" t="s">
        <v>2746</v>
      </c>
      <c r="F828" s="196">
        <v>80087</v>
      </c>
      <c r="G828" s="196" t="s">
        <v>2749</v>
      </c>
      <c r="H828" s="196">
        <v>10</v>
      </c>
      <c r="I828" s="196">
        <v>500</v>
      </c>
      <c r="J828" s="133" t="s">
        <v>1068</v>
      </c>
      <c r="K828" s="195"/>
    </row>
    <row r="829" spans="2:11">
      <c r="B829" s="195" t="s">
        <v>2750</v>
      </c>
      <c r="C829" s="67" t="s">
        <v>109</v>
      </c>
      <c r="D829" s="196">
        <v>57105</v>
      </c>
      <c r="E829" s="196" t="s">
        <v>2751</v>
      </c>
      <c r="F829" s="196">
        <v>80101</v>
      </c>
      <c r="G829" s="196" t="s">
        <v>2752</v>
      </c>
      <c r="H829" s="196">
        <v>1</v>
      </c>
      <c r="I829" s="196">
        <v>500</v>
      </c>
      <c r="J829" s="133" t="s">
        <v>1068</v>
      </c>
      <c r="K829" s="195"/>
    </row>
    <row r="830" spans="2:11">
      <c r="B830" s="195" t="s">
        <v>2753</v>
      </c>
      <c r="C830" s="67" t="s">
        <v>109</v>
      </c>
      <c r="D830" s="196">
        <v>57105</v>
      </c>
      <c r="E830" s="196" t="s">
        <v>2751</v>
      </c>
      <c r="F830" s="196">
        <v>80102</v>
      </c>
      <c r="G830" s="196" t="s">
        <v>2754</v>
      </c>
      <c r="H830" s="196">
        <v>1</v>
      </c>
      <c r="I830" s="196">
        <v>500</v>
      </c>
      <c r="J830" s="133" t="s">
        <v>1068</v>
      </c>
      <c r="K830" s="195"/>
    </row>
    <row r="831" spans="2:11">
      <c r="B831" s="195" t="s">
        <v>2755</v>
      </c>
      <c r="C831" s="67" t="s">
        <v>109</v>
      </c>
      <c r="D831" s="196">
        <v>57106</v>
      </c>
      <c r="E831" s="196" t="s">
        <v>2756</v>
      </c>
      <c r="F831" s="196">
        <v>80101</v>
      </c>
      <c r="G831" s="196" t="s">
        <v>2752</v>
      </c>
      <c r="H831" s="196">
        <v>1</v>
      </c>
      <c r="I831" s="196">
        <v>500</v>
      </c>
      <c r="J831" s="133" t="s">
        <v>1068</v>
      </c>
      <c r="K831" s="195"/>
    </row>
    <row r="832" spans="2:11">
      <c r="B832" s="195" t="s">
        <v>2757</v>
      </c>
      <c r="C832" s="67" t="s">
        <v>109</v>
      </c>
      <c r="D832" s="196">
        <v>57106</v>
      </c>
      <c r="E832" s="196" t="s">
        <v>2756</v>
      </c>
      <c r="F832" s="196">
        <v>80103</v>
      </c>
      <c r="G832" s="196" t="s">
        <v>2758</v>
      </c>
      <c r="H832" s="196">
        <v>1</v>
      </c>
      <c r="I832" s="196">
        <v>500</v>
      </c>
      <c r="J832" s="133" t="s">
        <v>1068</v>
      </c>
      <c r="K832" s="195"/>
    </row>
    <row r="833" spans="2:11">
      <c r="B833" s="195" t="s">
        <v>2759</v>
      </c>
      <c r="C833" s="67" t="s">
        <v>109</v>
      </c>
      <c r="D833" s="196">
        <v>57107</v>
      </c>
      <c r="E833" s="196" t="s">
        <v>2760</v>
      </c>
      <c r="F833" s="196">
        <v>80101</v>
      </c>
      <c r="G833" s="196" t="s">
        <v>2752</v>
      </c>
      <c r="H833" s="196">
        <v>1</v>
      </c>
      <c r="I833" s="196">
        <v>500</v>
      </c>
      <c r="J833" s="133" t="s">
        <v>1068</v>
      </c>
      <c r="K833" s="195"/>
    </row>
    <row r="834" spans="2:11">
      <c r="B834" s="195" t="s">
        <v>2761</v>
      </c>
      <c r="C834" s="67" t="s">
        <v>109</v>
      </c>
      <c r="D834" s="196">
        <v>57107</v>
      </c>
      <c r="E834" s="196" t="s">
        <v>2760</v>
      </c>
      <c r="F834" s="196">
        <v>80104</v>
      </c>
      <c r="G834" s="196" t="s">
        <v>2762</v>
      </c>
      <c r="H834" s="196">
        <v>1</v>
      </c>
      <c r="I834" s="196">
        <v>500</v>
      </c>
      <c r="J834" s="133" t="s">
        <v>1068</v>
      </c>
      <c r="K834" s="195"/>
    </row>
    <row r="835" spans="2:11">
      <c r="B835" s="195" t="s">
        <v>2763</v>
      </c>
      <c r="C835" s="67" t="s">
        <v>109</v>
      </c>
      <c r="D835" s="196">
        <v>69001</v>
      </c>
      <c r="E835" s="196" t="s">
        <v>2764</v>
      </c>
      <c r="F835" s="196">
        <v>90006</v>
      </c>
      <c r="G835" s="196" t="s">
        <v>2056</v>
      </c>
      <c r="H835" s="196">
        <v>5</v>
      </c>
      <c r="I835" s="196">
        <v>300</v>
      </c>
      <c r="J835" s="133" t="s">
        <v>1068</v>
      </c>
      <c r="K835" s="195"/>
    </row>
    <row r="836" spans="2:11">
      <c r="B836" s="195" t="s">
        <v>2765</v>
      </c>
      <c r="C836" s="67" t="s">
        <v>109</v>
      </c>
      <c r="D836" s="196">
        <v>69001</v>
      </c>
      <c r="E836" s="196" t="s">
        <v>2764</v>
      </c>
      <c r="F836" s="196">
        <v>90012</v>
      </c>
      <c r="G836" s="196" t="s">
        <v>2766</v>
      </c>
      <c r="H836" s="196">
        <v>15</v>
      </c>
      <c r="I836" s="196">
        <v>300</v>
      </c>
      <c r="J836" s="133" t="s">
        <v>1068</v>
      </c>
      <c r="K836" s="195"/>
    </row>
    <row r="837" spans="2:11">
      <c r="B837" s="195" t="s">
        <v>2767</v>
      </c>
      <c r="C837" s="67" t="s">
        <v>109</v>
      </c>
      <c r="D837" s="196">
        <v>90001</v>
      </c>
      <c r="E837" s="196" t="s">
        <v>1748</v>
      </c>
      <c r="F837" s="196">
        <v>90011</v>
      </c>
      <c r="G837" s="196" t="s">
        <v>1696</v>
      </c>
      <c r="H837" s="196">
        <v>6</v>
      </c>
      <c r="I837" s="196">
        <v>7000</v>
      </c>
      <c r="J837" s="133" t="s">
        <v>1068</v>
      </c>
      <c r="K837" s="195"/>
    </row>
    <row r="838" spans="2:11">
      <c r="B838" s="195" t="s">
        <v>2768</v>
      </c>
      <c r="C838" s="67" t="s">
        <v>109</v>
      </c>
      <c r="D838" s="196">
        <v>90002</v>
      </c>
      <c r="E838" s="196" t="s">
        <v>1716</v>
      </c>
      <c r="F838" s="196">
        <v>90011</v>
      </c>
      <c r="G838" s="196" t="s">
        <v>1696</v>
      </c>
      <c r="H838" s="196">
        <v>2</v>
      </c>
      <c r="I838" s="196">
        <v>14000</v>
      </c>
      <c r="J838" s="133" t="s">
        <v>1068</v>
      </c>
      <c r="K838" s="195"/>
    </row>
    <row r="839" spans="2:11">
      <c r="B839" s="195" t="s">
        <v>2769</v>
      </c>
      <c r="C839" s="67" t="s">
        <v>124</v>
      </c>
      <c r="D839" s="196">
        <v>90013</v>
      </c>
      <c r="E839" s="196" t="s">
        <v>2187</v>
      </c>
      <c r="F839" s="196">
        <v>90012</v>
      </c>
      <c r="G839" s="196" t="s">
        <v>2766</v>
      </c>
      <c r="H839" s="196">
        <v>6</v>
      </c>
      <c r="I839" s="196">
        <v>20</v>
      </c>
      <c r="J839" s="133" t="s">
        <v>1068</v>
      </c>
      <c r="K839" s="195"/>
    </row>
    <row r="840" spans="2:11">
      <c r="B840" s="195" t="s">
        <v>2770</v>
      </c>
      <c r="C840" s="67" t="s">
        <v>109</v>
      </c>
      <c r="D840" s="196">
        <v>90014</v>
      </c>
      <c r="E840" s="196" t="s">
        <v>1722</v>
      </c>
      <c r="F840" s="196">
        <v>63004</v>
      </c>
      <c r="G840" s="196" t="s">
        <v>1705</v>
      </c>
      <c r="H840" s="196">
        <v>5</v>
      </c>
      <c r="I840" s="196">
        <v>30</v>
      </c>
      <c r="J840" s="133" t="s">
        <v>1068</v>
      </c>
      <c r="K840" s="195"/>
    </row>
    <row r="841" spans="2:11">
      <c r="B841" s="195" t="s">
        <v>2771</v>
      </c>
      <c r="C841" s="67" t="s">
        <v>109</v>
      </c>
      <c r="D841" s="196">
        <v>90014</v>
      </c>
      <c r="E841" s="196" t="s">
        <v>1722</v>
      </c>
      <c r="F841" s="196">
        <v>63016</v>
      </c>
      <c r="G841" s="196" t="s">
        <v>2772</v>
      </c>
      <c r="H841" s="196">
        <v>5</v>
      </c>
      <c r="I841" s="196">
        <v>30</v>
      </c>
      <c r="J841" s="133" t="s">
        <v>1068</v>
      </c>
      <c r="K841" s="195"/>
    </row>
    <row r="842" spans="2:11">
      <c r="B842" s="195" t="s">
        <v>2773</v>
      </c>
      <c r="C842" s="67" t="s">
        <v>109</v>
      </c>
      <c r="D842" s="196">
        <v>90015</v>
      </c>
      <c r="E842" s="196" t="s">
        <v>2774</v>
      </c>
      <c r="F842" s="196">
        <v>90004</v>
      </c>
      <c r="G842" s="196" t="s">
        <v>2775</v>
      </c>
      <c r="H842" s="196">
        <v>4</v>
      </c>
      <c r="I842" s="196">
        <v>10</v>
      </c>
      <c r="J842" s="133" t="s">
        <v>1068</v>
      </c>
      <c r="K842" s="195"/>
    </row>
    <row r="843" spans="2:11">
      <c r="B843" s="195" t="s">
        <v>2776</v>
      </c>
      <c r="C843" s="67" t="s">
        <v>109</v>
      </c>
      <c r="D843" s="196">
        <v>90016</v>
      </c>
      <c r="E843" s="196" t="s">
        <v>1742</v>
      </c>
      <c r="F843" s="196">
        <v>63004</v>
      </c>
      <c r="G843" s="196" t="s">
        <v>1705</v>
      </c>
      <c r="H843" s="196">
        <v>7</v>
      </c>
      <c r="I843" s="196">
        <v>90</v>
      </c>
      <c r="J843" s="133" t="s">
        <v>1068</v>
      </c>
      <c r="K843" s="195"/>
    </row>
    <row r="844" spans="2:11">
      <c r="B844" s="195" t="s">
        <v>2777</v>
      </c>
      <c r="C844" s="67" t="s">
        <v>109</v>
      </c>
      <c r="D844" s="196">
        <v>90016</v>
      </c>
      <c r="E844" s="196" t="s">
        <v>1742</v>
      </c>
      <c r="F844" s="196">
        <v>63016</v>
      </c>
      <c r="G844" s="196" t="s">
        <v>2772</v>
      </c>
      <c r="H844" s="196">
        <v>3</v>
      </c>
      <c r="I844" s="196">
        <v>90</v>
      </c>
      <c r="J844" s="133" t="s">
        <v>1068</v>
      </c>
      <c r="K844" s="195"/>
    </row>
    <row r="845" spans="2:11">
      <c r="B845" s="195" t="s">
        <v>2778</v>
      </c>
      <c r="C845" s="67" t="s">
        <v>109</v>
      </c>
      <c r="D845" s="196">
        <v>90016</v>
      </c>
      <c r="E845" s="196" t="s">
        <v>1742</v>
      </c>
      <c r="F845" s="196">
        <v>90003</v>
      </c>
      <c r="G845" s="196" t="s">
        <v>2779</v>
      </c>
      <c r="H845" s="196">
        <v>90</v>
      </c>
      <c r="I845" s="196">
        <v>90</v>
      </c>
      <c r="J845" s="133" t="s">
        <v>1068</v>
      </c>
      <c r="K845" s="195"/>
    </row>
    <row r="846" spans="2:11">
      <c r="B846" s="195" t="s">
        <v>2780</v>
      </c>
      <c r="C846" s="67" t="s">
        <v>109</v>
      </c>
      <c r="D846" s="196">
        <v>90017</v>
      </c>
      <c r="E846" s="196" t="s">
        <v>2331</v>
      </c>
      <c r="F846" s="196">
        <v>63004</v>
      </c>
      <c r="G846" s="196" t="s">
        <v>1705</v>
      </c>
      <c r="H846" s="196">
        <v>1</v>
      </c>
      <c r="I846" s="196">
        <v>50</v>
      </c>
      <c r="J846" s="133" t="s">
        <v>1068</v>
      </c>
      <c r="K846" s="195"/>
    </row>
    <row r="847" spans="2:11">
      <c r="B847" s="195" t="s">
        <v>2781</v>
      </c>
      <c r="C847" s="67" t="s">
        <v>109</v>
      </c>
      <c r="D847" s="196">
        <v>90017</v>
      </c>
      <c r="E847" s="196" t="s">
        <v>2331</v>
      </c>
      <c r="F847" s="196">
        <v>90008</v>
      </c>
      <c r="G847" s="196" t="s">
        <v>2316</v>
      </c>
      <c r="H847" s="196">
        <v>26</v>
      </c>
      <c r="I847" s="196">
        <v>50</v>
      </c>
      <c r="J847" s="133" t="s">
        <v>1068</v>
      </c>
      <c r="K847" s="195"/>
    </row>
    <row r="848" spans="2:11">
      <c r="B848" s="195" t="s">
        <v>2782</v>
      </c>
      <c r="C848" s="67" t="s">
        <v>109</v>
      </c>
      <c r="D848" s="196">
        <v>90019</v>
      </c>
      <c r="E848" s="196" t="s">
        <v>2783</v>
      </c>
      <c r="F848" s="196">
        <v>62009</v>
      </c>
      <c r="G848" s="196" t="s">
        <v>2784</v>
      </c>
      <c r="H848" s="196">
        <v>4</v>
      </c>
      <c r="I848" s="196">
        <v>10</v>
      </c>
      <c r="J848" s="133" t="s">
        <v>1068</v>
      </c>
      <c r="K848" s="195"/>
    </row>
    <row r="849" spans="2:11">
      <c r="B849" s="195" t="s">
        <v>2785</v>
      </c>
      <c r="C849" s="67" t="s">
        <v>109</v>
      </c>
      <c r="D849" s="196">
        <v>90020</v>
      </c>
      <c r="E849" s="196" t="s">
        <v>2786</v>
      </c>
      <c r="F849" s="196">
        <v>90003</v>
      </c>
      <c r="G849" s="196" t="s">
        <v>2779</v>
      </c>
      <c r="H849" s="196">
        <v>3</v>
      </c>
      <c r="I849" s="196">
        <v>10</v>
      </c>
      <c r="J849" s="133" t="s">
        <v>1068</v>
      </c>
      <c r="K849" s="195"/>
    </row>
    <row r="850" spans="2:11">
      <c r="B850" s="195" t="s">
        <v>2787</v>
      </c>
      <c r="C850" s="67" t="s">
        <v>109</v>
      </c>
      <c r="D850" s="196">
        <v>90021</v>
      </c>
      <c r="E850" s="196" t="s">
        <v>1720</v>
      </c>
      <c r="F850" s="196">
        <v>63012</v>
      </c>
      <c r="G850" s="196" t="s">
        <v>2788</v>
      </c>
      <c r="H850" s="196">
        <v>5</v>
      </c>
      <c r="I850" s="196">
        <v>10</v>
      </c>
      <c r="J850" s="133" t="s">
        <v>1068</v>
      </c>
      <c r="K850" s="195"/>
    </row>
    <row r="851" spans="2:11">
      <c r="B851" s="195" t="s">
        <v>2789</v>
      </c>
      <c r="C851" s="67" t="s">
        <v>109</v>
      </c>
      <c r="D851" s="196">
        <v>90021</v>
      </c>
      <c r="E851" s="196" t="s">
        <v>1720</v>
      </c>
      <c r="F851" s="196">
        <v>63020</v>
      </c>
      <c r="G851" s="196" t="s">
        <v>1707</v>
      </c>
      <c r="H851" s="196">
        <v>3</v>
      </c>
      <c r="I851" s="196">
        <v>10</v>
      </c>
      <c r="J851" s="133" t="s">
        <v>1068</v>
      </c>
      <c r="K851" s="195"/>
    </row>
    <row r="852" spans="2:11">
      <c r="B852" s="195" t="s">
        <v>2790</v>
      </c>
      <c r="C852" s="67" t="s">
        <v>109</v>
      </c>
      <c r="D852" s="196">
        <v>90023</v>
      </c>
      <c r="E852" s="196" t="s">
        <v>2791</v>
      </c>
      <c r="F852" s="196">
        <v>63011</v>
      </c>
      <c r="G852" s="196" t="s">
        <v>2792</v>
      </c>
      <c r="H852" s="196">
        <v>5</v>
      </c>
      <c r="I852" s="196">
        <v>260</v>
      </c>
      <c r="J852" s="133" t="s">
        <v>1068</v>
      </c>
      <c r="K852" s="195"/>
    </row>
    <row r="853" spans="2:11">
      <c r="B853" s="195" t="s">
        <v>2793</v>
      </c>
      <c r="C853" s="67" t="s">
        <v>109</v>
      </c>
      <c r="D853" s="196">
        <v>90023</v>
      </c>
      <c r="E853" s="196" t="s">
        <v>2791</v>
      </c>
      <c r="F853" s="196">
        <v>90017</v>
      </c>
      <c r="G853" s="196" t="s">
        <v>2331</v>
      </c>
      <c r="H853" s="196">
        <v>5</v>
      </c>
      <c r="I853" s="196">
        <v>260</v>
      </c>
      <c r="J853" s="133" t="s">
        <v>1068</v>
      </c>
      <c r="K853" s="195"/>
    </row>
    <row r="854" spans="2:11">
      <c r="B854" s="195" t="s">
        <v>2794</v>
      </c>
      <c r="C854" s="67" t="s">
        <v>109</v>
      </c>
      <c r="D854" s="196">
        <v>90024</v>
      </c>
      <c r="E854" s="196" t="s">
        <v>2795</v>
      </c>
      <c r="F854" s="196">
        <v>90008</v>
      </c>
      <c r="G854" s="196" t="s">
        <v>2316</v>
      </c>
      <c r="H854" s="196">
        <v>25</v>
      </c>
      <c r="I854" s="196">
        <v>20</v>
      </c>
      <c r="J854" s="133" t="s">
        <v>1068</v>
      </c>
      <c r="K854" s="195"/>
    </row>
    <row r="855" spans="2:11">
      <c r="B855" s="195" t="s">
        <v>2796</v>
      </c>
      <c r="C855" s="67" t="s">
        <v>109</v>
      </c>
      <c r="D855" s="196">
        <v>90024</v>
      </c>
      <c r="E855" s="196" t="s">
        <v>2795</v>
      </c>
      <c r="F855" s="196">
        <v>90014</v>
      </c>
      <c r="G855" s="196" t="s">
        <v>1722</v>
      </c>
      <c r="H855" s="196">
        <v>2</v>
      </c>
      <c r="I855" s="196">
        <v>20</v>
      </c>
      <c r="J855" s="133" t="s">
        <v>1068</v>
      </c>
      <c r="K855" s="195"/>
    </row>
    <row r="856" spans="2:11">
      <c r="B856" s="195" t="s">
        <v>2797</v>
      </c>
      <c r="C856" s="67" t="s">
        <v>109</v>
      </c>
      <c r="D856" s="196">
        <v>90025</v>
      </c>
      <c r="E856" s="196" t="s">
        <v>2067</v>
      </c>
      <c r="F856" s="196">
        <v>90006</v>
      </c>
      <c r="G856" s="196" t="s">
        <v>2056</v>
      </c>
      <c r="H856" s="196">
        <v>3</v>
      </c>
      <c r="I856" s="196">
        <v>10</v>
      </c>
      <c r="J856" s="133" t="s">
        <v>1068</v>
      </c>
      <c r="K856" s="195"/>
    </row>
    <row r="857" spans="2:11">
      <c r="B857" s="195" t="s">
        <v>2798</v>
      </c>
      <c r="C857" s="67" t="s">
        <v>109</v>
      </c>
      <c r="D857" s="196">
        <v>90025</v>
      </c>
      <c r="E857" s="196" t="s">
        <v>2067</v>
      </c>
      <c r="F857" s="196">
        <v>90015</v>
      </c>
      <c r="G857" s="196" t="s">
        <v>2774</v>
      </c>
      <c r="H857" s="196">
        <v>1</v>
      </c>
      <c r="I857" s="196">
        <v>10</v>
      </c>
      <c r="J857" s="133" t="s">
        <v>1068</v>
      </c>
      <c r="K857" s="195"/>
    </row>
    <row r="858" spans="2:11">
      <c r="B858" s="195" t="s">
        <v>2799</v>
      </c>
      <c r="C858" s="67" t="s">
        <v>109</v>
      </c>
      <c r="D858" s="196">
        <v>90026</v>
      </c>
      <c r="E858" s="196" t="s">
        <v>2800</v>
      </c>
      <c r="F858" s="196">
        <v>90019</v>
      </c>
      <c r="G858" s="196" t="s">
        <v>2783</v>
      </c>
      <c r="H858" s="196">
        <v>4</v>
      </c>
      <c r="I858" s="196">
        <v>50</v>
      </c>
      <c r="J858" s="133" t="s">
        <v>1068</v>
      </c>
      <c r="K858" s="195"/>
    </row>
    <row r="859" spans="2:11">
      <c r="B859" s="195" t="s">
        <v>2801</v>
      </c>
      <c r="C859" s="67" t="s">
        <v>109</v>
      </c>
      <c r="D859" s="196">
        <v>90027</v>
      </c>
      <c r="E859" s="196" t="s">
        <v>2086</v>
      </c>
      <c r="F859" s="196">
        <v>63004</v>
      </c>
      <c r="G859" s="196" t="s">
        <v>1705</v>
      </c>
      <c r="H859" s="196">
        <v>5</v>
      </c>
      <c r="I859" s="196">
        <v>40</v>
      </c>
      <c r="J859" s="133" t="s">
        <v>1068</v>
      </c>
      <c r="K859" s="195"/>
    </row>
    <row r="860" spans="2:11">
      <c r="B860" s="195" t="s">
        <v>2802</v>
      </c>
      <c r="C860" s="67" t="s">
        <v>109</v>
      </c>
      <c r="D860" s="196">
        <v>90027</v>
      </c>
      <c r="E860" s="196" t="s">
        <v>2086</v>
      </c>
      <c r="F860" s="196">
        <v>63020</v>
      </c>
      <c r="G860" s="196" t="s">
        <v>1707</v>
      </c>
      <c r="H860" s="196">
        <v>5</v>
      </c>
      <c r="I860" s="196">
        <v>40</v>
      </c>
      <c r="J860" s="133" t="s">
        <v>1068</v>
      </c>
      <c r="K860" s="195"/>
    </row>
    <row r="861" spans="2:11">
      <c r="B861" s="195" t="s">
        <v>2803</v>
      </c>
      <c r="C861" s="67" t="s">
        <v>109</v>
      </c>
      <c r="D861" s="196">
        <v>90027</v>
      </c>
      <c r="E861" s="196" t="s">
        <v>2086</v>
      </c>
      <c r="F861" s="196">
        <v>90020</v>
      </c>
      <c r="G861" s="196" t="s">
        <v>2786</v>
      </c>
      <c r="H861" s="196">
        <v>5</v>
      </c>
      <c r="I861" s="196">
        <v>40</v>
      </c>
      <c r="J861" s="133" t="s">
        <v>1068</v>
      </c>
      <c r="K861" s="195"/>
    </row>
    <row r="862" spans="2:11">
      <c r="B862" s="195" t="s">
        <v>2804</v>
      </c>
      <c r="C862" s="67" t="s">
        <v>109</v>
      </c>
      <c r="D862" s="196">
        <v>90028</v>
      </c>
      <c r="E862" s="196" t="s">
        <v>2805</v>
      </c>
      <c r="F862" s="196">
        <v>63016</v>
      </c>
      <c r="G862" s="196" t="s">
        <v>2772</v>
      </c>
      <c r="H862" s="196">
        <v>3</v>
      </c>
      <c r="I862" s="196">
        <v>40</v>
      </c>
      <c r="J862" s="133" t="s">
        <v>1068</v>
      </c>
      <c r="K862" s="195"/>
    </row>
    <row r="863" spans="2:11">
      <c r="B863" s="195" t="s">
        <v>2806</v>
      </c>
      <c r="C863" s="67" t="s">
        <v>109</v>
      </c>
      <c r="D863" s="196">
        <v>90028</v>
      </c>
      <c r="E863" s="196" t="s">
        <v>2805</v>
      </c>
      <c r="F863" s="196">
        <v>90009</v>
      </c>
      <c r="G863" s="196" t="s">
        <v>1740</v>
      </c>
      <c r="H863" s="196">
        <v>1</v>
      </c>
      <c r="I863" s="196">
        <v>40</v>
      </c>
      <c r="J863" s="133" t="s">
        <v>1068</v>
      </c>
      <c r="K863" s="195"/>
    </row>
    <row r="864" spans="2:11">
      <c r="B864" s="195" t="s">
        <v>2807</v>
      </c>
      <c r="C864" s="67" t="s">
        <v>109</v>
      </c>
      <c r="D864" s="196">
        <v>90028</v>
      </c>
      <c r="E864" s="196" t="s">
        <v>2805</v>
      </c>
      <c r="F864" s="196">
        <v>90015</v>
      </c>
      <c r="G864" s="196" t="s">
        <v>2774</v>
      </c>
      <c r="H864" s="196">
        <v>3</v>
      </c>
      <c r="I864" s="196">
        <v>40</v>
      </c>
      <c r="J864" s="133" t="s">
        <v>1068</v>
      </c>
      <c r="K864" s="195"/>
    </row>
    <row r="865" spans="2:11">
      <c r="B865" s="195" t="s">
        <v>2808</v>
      </c>
      <c r="C865" s="67" t="s">
        <v>109</v>
      </c>
      <c r="D865" s="196">
        <v>90029</v>
      </c>
      <c r="E865" s="196" t="s">
        <v>2809</v>
      </c>
      <c r="F865" s="196">
        <v>63018</v>
      </c>
      <c r="G865" s="196" t="s">
        <v>2810</v>
      </c>
      <c r="H865" s="196">
        <v>10</v>
      </c>
      <c r="I865" s="196">
        <v>40</v>
      </c>
      <c r="J865" s="133" t="s">
        <v>1068</v>
      </c>
      <c r="K865" s="195"/>
    </row>
    <row r="866" spans="2:11">
      <c r="B866" s="195" t="s">
        <v>2811</v>
      </c>
      <c r="C866" s="67" t="s">
        <v>109</v>
      </c>
      <c r="D866" s="196">
        <v>90029</v>
      </c>
      <c r="E866" s="196" t="s">
        <v>2809</v>
      </c>
      <c r="F866" s="196">
        <v>90020</v>
      </c>
      <c r="G866" s="196" t="s">
        <v>2786</v>
      </c>
      <c r="H866" s="196">
        <v>5</v>
      </c>
      <c r="I866" s="196">
        <v>40</v>
      </c>
      <c r="J866" s="133" t="s">
        <v>1068</v>
      </c>
      <c r="K866" s="195"/>
    </row>
    <row r="867" spans="2:11">
      <c r="B867" s="195" t="s">
        <v>2812</v>
      </c>
      <c r="C867" s="67" t="s">
        <v>109</v>
      </c>
      <c r="D867" s="196">
        <v>90029</v>
      </c>
      <c r="E867" s="196" t="s">
        <v>2809</v>
      </c>
      <c r="F867" s="196">
        <v>90021</v>
      </c>
      <c r="G867" s="196" t="s">
        <v>1720</v>
      </c>
      <c r="H867" s="196">
        <v>5</v>
      </c>
      <c r="I867" s="196">
        <v>40</v>
      </c>
      <c r="J867" s="133" t="s">
        <v>1068</v>
      </c>
      <c r="K867" s="195"/>
    </row>
    <row r="868" spans="2:11">
      <c r="B868" s="195" t="s">
        <v>2813</v>
      </c>
      <c r="C868" s="67" t="s">
        <v>109</v>
      </c>
      <c r="D868" s="196">
        <v>90031</v>
      </c>
      <c r="E868" s="196" t="s">
        <v>1744</v>
      </c>
      <c r="F868" s="196">
        <v>63012</v>
      </c>
      <c r="G868" s="196" t="s">
        <v>2788</v>
      </c>
      <c r="H868" s="196">
        <v>3</v>
      </c>
      <c r="I868" s="196">
        <v>20</v>
      </c>
      <c r="J868" s="133" t="s">
        <v>1068</v>
      </c>
      <c r="K868" s="195"/>
    </row>
    <row r="869" spans="2:11">
      <c r="B869" s="195" t="s">
        <v>2814</v>
      </c>
      <c r="C869" s="67" t="s">
        <v>109</v>
      </c>
      <c r="D869" s="196">
        <v>90031</v>
      </c>
      <c r="E869" s="196" t="s">
        <v>1744</v>
      </c>
      <c r="F869" s="196">
        <v>63020</v>
      </c>
      <c r="G869" s="196" t="s">
        <v>1707</v>
      </c>
      <c r="H869" s="196">
        <v>3</v>
      </c>
      <c r="I869" s="196">
        <v>20</v>
      </c>
      <c r="J869" s="133" t="s">
        <v>1068</v>
      </c>
      <c r="K869" s="195"/>
    </row>
    <row r="870" spans="2:11">
      <c r="B870" s="195" t="s">
        <v>2815</v>
      </c>
      <c r="C870" s="67" t="s">
        <v>109</v>
      </c>
      <c r="D870" s="196">
        <v>90031</v>
      </c>
      <c r="E870" s="196" t="s">
        <v>1744</v>
      </c>
      <c r="F870" s="196">
        <v>90021</v>
      </c>
      <c r="G870" s="196" t="s">
        <v>1720</v>
      </c>
      <c r="H870" s="196">
        <v>3</v>
      </c>
      <c r="I870" s="196">
        <v>20</v>
      </c>
      <c r="J870" s="133" t="s">
        <v>1068</v>
      </c>
      <c r="K870" s="195"/>
    </row>
    <row r="871" spans="2:11">
      <c r="B871" s="195" t="s">
        <v>2816</v>
      </c>
      <c r="C871" s="67" t="s">
        <v>109</v>
      </c>
      <c r="D871" s="196">
        <v>90032</v>
      </c>
      <c r="E871" s="196" t="s">
        <v>2817</v>
      </c>
      <c r="F871" s="196">
        <v>90008</v>
      </c>
      <c r="G871" s="196" t="s">
        <v>2316</v>
      </c>
      <c r="H871" s="196">
        <v>5</v>
      </c>
      <c r="I871" s="196">
        <v>40</v>
      </c>
      <c r="J871" s="133" t="s">
        <v>1068</v>
      </c>
      <c r="K871" s="195"/>
    </row>
    <row r="872" spans="2:11">
      <c r="B872" s="195" t="s">
        <v>2818</v>
      </c>
      <c r="C872" s="67" t="s">
        <v>109</v>
      </c>
      <c r="D872" s="196">
        <v>90032</v>
      </c>
      <c r="E872" s="196" t="s">
        <v>2817</v>
      </c>
      <c r="F872" s="196">
        <v>90020</v>
      </c>
      <c r="G872" s="196" t="s">
        <v>2786</v>
      </c>
      <c r="H872" s="196">
        <v>5</v>
      </c>
      <c r="I872" s="196">
        <v>40</v>
      </c>
      <c r="J872" s="133" t="s">
        <v>1068</v>
      </c>
      <c r="K872" s="195"/>
    </row>
    <row r="873" spans="2:11">
      <c r="B873" s="195" t="s">
        <v>2819</v>
      </c>
      <c r="C873" s="67" t="s">
        <v>109</v>
      </c>
      <c r="D873" s="196">
        <v>90033</v>
      </c>
      <c r="E873" s="196" t="s">
        <v>2820</v>
      </c>
      <c r="F873" s="196">
        <v>63020</v>
      </c>
      <c r="G873" s="196" t="s">
        <v>1707</v>
      </c>
      <c r="H873" s="196">
        <v>4</v>
      </c>
      <c r="I873" s="196">
        <v>10</v>
      </c>
      <c r="J873" s="133" t="s">
        <v>1068</v>
      </c>
      <c r="K873" s="195"/>
    </row>
    <row r="874" spans="2:11">
      <c r="B874" s="195" t="s">
        <v>2821</v>
      </c>
      <c r="C874" s="67" t="s">
        <v>109</v>
      </c>
      <c r="D874" s="196">
        <v>90033</v>
      </c>
      <c r="E874" s="196" t="s">
        <v>2820</v>
      </c>
      <c r="F874" s="196">
        <v>90013</v>
      </c>
      <c r="G874" s="196" t="s">
        <v>2187</v>
      </c>
      <c r="H874" s="196">
        <v>4</v>
      </c>
      <c r="I874" s="196">
        <v>10</v>
      </c>
      <c r="J874" s="133" t="s">
        <v>1068</v>
      </c>
      <c r="K874" s="195"/>
    </row>
    <row r="875" spans="2:11">
      <c r="B875" s="195" t="s">
        <v>2822</v>
      </c>
      <c r="C875" s="67" t="s">
        <v>109</v>
      </c>
      <c r="D875" s="196">
        <v>90033</v>
      </c>
      <c r="E875" s="196" t="s">
        <v>2820</v>
      </c>
      <c r="F875" s="196">
        <v>90024</v>
      </c>
      <c r="G875" s="196" t="s">
        <v>2795</v>
      </c>
      <c r="H875" s="196">
        <v>4</v>
      </c>
      <c r="I875" s="196">
        <v>10</v>
      </c>
      <c r="J875" s="133" t="s">
        <v>1068</v>
      </c>
      <c r="K875" s="195"/>
    </row>
    <row r="876" spans="2:11">
      <c r="B876" s="195" t="s">
        <v>2823</v>
      </c>
      <c r="C876" s="67" t="s">
        <v>109</v>
      </c>
      <c r="D876" s="196">
        <v>90034</v>
      </c>
      <c r="E876" s="196" t="s">
        <v>2824</v>
      </c>
      <c r="F876" s="196">
        <v>63018</v>
      </c>
      <c r="G876" s="196" t="s">
        <v>2810</v>
      </c>
      <c r="H876" s="196">
        <v>15</v>
      </c>
      <c r="I876" s="196">
        <v>90</v>
      </c>
      <c r="J876" s="133" t="s">
        <v>1068</v>
      </c>
      <c r="K876" s="195"/>
    </row>
    <row r="877" spans="2:11">
      <c r="B877" s="195" t="s">
        <v>2825</v>
      </c>
      <c r="C877" s="67" t="s">
        <v>109</v>
      </c>
      <c r="D877" s="196">
        <v>90034</v>
      </c>
      <c r="E877" s="196" t="s">
        <v>2824</v>
      </c>
      <c r="F877" s="196">
        <v>90024</v>
      </c>
      <c r="G877" s="196" t="s">
        <v>2795</v>
      </c>
      <c r="H877" s="196">
        <v>20</v>
      </c>
      <c r="I877" s="196">
        <v>90</v>
      </c>
      <c r="J877" s="133" t="s">
        <v>1068</v>
      </c>
      <c r="K877" s="195"/>
    </row>
    <row r="878" spans="2:11">
      <c r="B878" s="195" t="s">
        <v>2826</v>
      </c>
      <c r="C878" s="67" t="s">
        <v>109</v>
      </c>
      <c r="D878" s="196">
        <v>90035</v>
      </c>
      <c r="E878" s="196" t="s">
        <v>2827</v>
      </c>
      <c r="F878" s="196">
        <v>63011</v>
      </c>
      <c r="G878" s="196" t="s">
        <v>2792</v>
      </c>
      <c r="H878" s="196">
        <v>10</v>
      </c>
      <c r="I878" s="196">
        <v>30</v>
      </c>
      <c r="J878" s="133" t="s">
        <v>1068</v>
      </c>
      <c r="K878" s="195"/>
    </row>
    <row r="879" spans="2:11">
      <c r="B879" s="195" t="s">
        <v>2828</v>
      </c>
      <c r="C879" s="67" t="s">
        <v>109</v>
      </c>
      <c r="D879" s="196">
        <v>90035</v>
      </c>
      <c r="E879" s="196" t="s">
        <v>2827</v>
      </c>
      <c r="F879" s="196">
        <v>90028</v>
      </c>
      <c r="G879" s="196" t="s">
        <v>2805</v>
      </c>
      <c r="H879" s="196">
        <v>5</v>
      </c>
      <c r="I879" s="196">
        <v>30</v>
      </c>
      <c r="J879" s="133" t="s">
        <v>1068</v>
      </c>
      <c r="K879" s="195"/>
    </row>
    <row r="880" spans="2:11">
      <c r="B880" s="195" t="s">
        <v>2829</v>
      </c>
      <c r="C880" s="67" t="s">
        <v>109</v>
      </c>
      <c r="D880" s="196">
        <v>90035</v>
      </c>
      <c r="E880" s="196" t="s">
        <v>2827</v>
      </c>
      <c r="F880" s="196">
        <v>90029</v>
      </c>
      <c r="G880" s="196" t="s">
        <v>2809</v>
      </c>
      <c r="H880" s="196">
        <v>1</v>
      </c>
      <c r="I880" s="196">
        <v>30</v>
      </c>
      <c r="J880" s="133" t="s">
        <v>1068</v>
      </c>
      <c r="K880" s="195"/>
    </row>
    <row r="881" spans="2:11">
      <c r="B881" s="195" t="s">
        <v>2830</v>
      </c>
      <c r="C881" s="67" t="s">
        <v>109</v>
      </c>
      <c r="D881" s="196">
        <v>90036</v>
      </c>
      <c r="E881" s="196" t="s">
        <v>2831</v>
      </c>
      <c r="F881" s="196">
        <v>63008</v>
      </c>
      <c r="G881" s="196" t="s">
        <v>2832</v>
      </c>
      <c r="H881" s="196">
        <v>10</v>
      </c>
      <c r="I881" s="196">
        <v>1000</v>
      </c>
      <c r="J881" s="133" t="s">
        <v>1068</v>
      </c>
      <c r="K881" s="195"/>
    </row>
    <row r="882" spans="2:11">
      <c r="B882" s="195" t="s">
        <v>2833</v>
      </c>
      <c r="C882" s="67" t="s">
        <v>109</v>
      </c>
      <c r="D882" s="196">
        <v>90036</v>
      </c>
      <c r="E882" s="196" t="s">
        <v>2831</v>
      </c>
      <c r="F882" s="196">
        <v>90028</v>
      </c>
      <c r="G882" s="196" t="s">
        <v>2805</v>
      </c>
      <c r="H882" s="196">
        <v>10</v>
      </c>
      <c r="I882" s="196">
        <v>1000</v>
      </c>
      <c r="J882" s="133" t="s">
        <v>1068</v>
      </c>
      <c r="K882" s="195"/>
    </row>
    <row r="883" spans="2:11">
      <c r="B883" s="195" t="s">
        <v>2834</v>
      </c>
      <c r="C883" s="67" t="s">
        <v>109</v>
      </c>
      <c r="D883" s="196">
        <v>90036</v>
      </c>
      <c r="E883" s="196" t="s">
        <v>2831</v>
      </c>
      <c r="F883" s="196">
        <v>90048</v>
      </c>
      <c r="G883" s="196" t="s">
        <v>2835</v>
      </c>
      <c r="H883" s="196">
        <v>10</v>
      </c>
      <c r="I883" s="196">
        <v>1000</v>
      </c>
      <c r="J883" s="133" t="s">
        <v>1068</v>
      </c>
      <c r="K883" s="195"/>
    </row>
    <row r="884" spans="2:11">
      <c r="B884" s="195" t="s">
        <v>2836</v>
      </c>
      <c r="C884" s="67" t="s">
        <v>109</v>
      </c>
      <c r="D884" s="196">
        <v>90037</v>
      </c>
      <c r="E884" s="196" t="s">
        <v>2837</v>
      </c>
      <c r="F884" s="196">
        <v>63009</v>
      </c>
      <c r="G884" s="196" t="s">
        <v>2838</v>
      </c>
      <c r="H884" s="196">
        <v>4</v>
      </c>
      <c r="I884" s="196">
        <v>640</v>
      </c>
      <c r="J884" s="133" t="s">
        <v>1068</v>
      </c>
      <c r="K884" s="195"/>
    </row>
    <row r="885" spans="2:11">
      <c r="B885" s="195" t="s">
        <v>2839</v>
      </c>
      <c r="C885" s="67" t="s">
        <v>109</v>
      </c>
      <c r="D885" s="196">
        <v>90037</v>
      </c>
      <c r="E885" s="196" t="s">
        <v>2837</v>
      </c>
      <c r="F885" s="196">
        <v>90031</v>
      </c>
      <c r="G885" s="196" t="s">
        <v>1744</v>
      </c>
      <c r="H885" s="196">
        <v>4</v>
      </c>
      <c r="I885" s="196">
        <v>640</v>
      </c>
      <c r="J885" s="133" t="s">
        <v>1068</v>
      </c>
      <c r="K885" s="195"/>
    </row>
    <row r="886" spans="2:11">
      <c r="B886" s="195" t="s">
        <v>2840</v>
      </c>
      <c r="C886" s="67" t="s">
        <v>109</v>
      </c>
      <c r="D886" s="196">
        <v>90037</v>
      </c>
      <c r="E886" s="196" t="s">
        <v>2837</v>
      </c>
      <c r="F886" s="196">
        <v>90048</v>
      </c>
      <c r="G886" s="196" t="s">
        <v>2835</v>
      </c>
      <c r="H886" s="196">
        <v>4</v>
      </c>
      <c r="I886" s="196">
        <v>640</v>
      </c>
      <c r="J886" s="133" t="s">
        <v>1068</v>
      </c>
      <c r="K886" s="195"/>
    </row>
    <row r="887" spans="2:11">
      <c r="B887" s="195" t="s">
        <v>2841</v>
      </c>
      <c r="C887" s="67" t="s">
        <v>109</v>
      </c>
      <c r="D887" s="196">
        <v>90038</v>
      </c>
      <c r="E887" s="196" t="s">
        <v>1756</v>
      </c>
      <c r="F887" s="196">
        <v>63011</v>
      </c>
      <c r="G887" s="196" t="s">
        <v>2792</v>
      </c>
      <c r="H887" s="196">
        <v>1</v>
      </c>
      <c r="I887" s="196">
        <v>10</v>
      </c>
      <c r="J887" s="133" t="s">
        <v>1068</v>
      </c>
      <c r="K887" s="195"/>
    </row>
    <row r="888" spans="2:11">
      <c r="B888" s="195" t="s">
        <v>2842</v>
      </c>
      <c r="C888" s="67" t="s">
        <v>109</v>
      </c>
      <c r="D888" s="196">
        <v>90038</v>
      </c>
      <c r="E888" s="196" t="s">
        <v>1756</v>
      </c>
      <c r="F888" s="196">
        <v>90014</v>
      </c>
      <c r="G888" s="196" t="s">
        <v>1722</v>
      </c>
      <c r="H888" s="196">
        <v>2</v>
      </c>
      <c r="I888" s="196">
        <v>10</v>
      </c>
      <c r="J888" s="133" t="s">
        <v>1068</v>
      </c>
      <c r="K888" s="195"/>
    </row>
    <row r="889" spans="2:11">
      <c r="B889" s="195" t="s">
        <v>2843</v>
      </c>
      <c r="C889" s="67" t="s">
        <v>109</v>
      </c>
      <c r="D889" s="196">
        <v>90038</v>
      </c>
      <c r="E889" s="196" t="s">
        <v>1756</v>
      </c>
      <c r="F889" s="196">
        <v>90028</v>
      </c>
      <c r="G889" s="196" t="s">
        <v>2805</v>
      </c>
      <c r="H889" s="196">
        <v>1</v>
      </c>
      <c r="I889" s="196">
        <v>10</v>
      </c>
      <c r="J889" s="133" t="s">
        <v>1068</v>
      </c>
      <c r="K889" s="195"/>
    </row>
    <row r="890" spans="2:11">
      <c r="B890" s="195" t="s">
        <v>2844</v>
      </c>
      <c r="C890" s="67" t="s">
        <v>109</v>
      </c>
      <c r="D890" s="196">
        <v>90039</v>
      </c>
      <c r="E890" s="196" t="s">
        <v>2845</v>
      </c>
      <c r="F890" s="196">
        <v>63017</v>
      </c>
      <c r="G890" s="196" t="s">
        <v>2846</v>
      </c>
      <c r="H890" s="196">
        <v>4</v>
      </c>
      <c r="I890" s="196">
        <v>70</v>
      </c>
      <c r="J890" s="133" t="s">
        <v>1068</v>
      </c>
      <c r="K890" s="195"/>
    </row>
    <row r="891" spans="2:11">
      <c r="B891" s="195" t="s">
        <v>2847</v>
      </c>
      <c r="C891" s="67" t="s">
        <v>109</v>
      </c>
      <c r="D891" s="196">
        <v>90039</v>
      </c>
      <c r="E891" s="196" t="s">
        <v>2845</v>
      </c>
      <c r="F891" s="196">
        <v>63018</v>
      </c>
      <c r="G891" s="196" t="s">
        <v>2810</v>
      </c>
      <c r="H891" s="196">
        <v>12</v>
      </c>
      <c r="I891" s="196">
        <v>70</v>
      </c>
      <c r="J891" s="133" t="s">
        <v>1068</v>
      </c>
      <c r="K891" s="195"/>
    </row>
    <row r="892" spans="2:11">
      <c r="B892" s="195" t="s">
        <v>2848</v>
      </c>
      <c r="C892" s="67" t="s">
        <v>109</v>
      </c>
      <c r="D892" s="196">
        <v>90039</v>
      </c>
      <c r="E892" s="196" t="s">
        <v>2845</v>
      </c>
      <c r="F892" s="196">
        <v>90031</v>
      </c>
      <c r="G892" s="196" t="s">
        <v>1744</v>
      </c>
      <c r="H892" s="196">
        <v>1</v>
      </c>
      <c r="I892" s="196">
        <v>70</v>
      </c>
      <c r="J892" s="133" t="s">
        <v>1068</v>
      </c>
      <c r="K892" s="195"/>
    </row>
    <row r="893" spans="2:11">
      <c r="B893" s="195" t="s">
        <v>2849</v>
      </c>
      <c r="C893" s="67" t="s">
        <v>109</v>
      </c>
      <c r="D893" s="196">
        <v>90040</v>
      </c>
      <c r="E893" s="196" t="s">
        <v>2850</v>
      </c>
      <c r="F893" s="196">
        <v>63013</v>
      </c>
      <c r="G893" s="196" t="s">
        <v>2851</v>
      </c>
      <c r="H893" s="196">
        <v>10</v>
      </c>
      <c r="I893" s="196">
        <v>5000</v>
      </c>
      <c r="J893" s="133" t="s">
        <v>1068</v>
      </c>
      <c r="K893" s="195"/>
    </row>
    <row r="894" spans="2:11">
      <c r="B894" s="195" t="s">
        <v>2852</v>
      </c>
      <c r="C894" s="67" t="s">
        <v>109</v>
      </c>
      <c r="D894" s="196">
        <v>90040</v>
      </c>
      <c r="E894" s="196" t="s">
        <v>2850</v>
      </c>
      <c r="F894" s="196">
        <v>90027</v>
      </c>
      <c r="G894" s="196" t="s">
        <v>2086</v>
      </c>
      <c r="H894" s="196">
        <v>1</v>
      </c>
      <c r="I894" s="196">
        <v>5000</v>
      </c>
      <c r="J894" s="133" t="s">
        <v>1068</v>
      </c>
      <c r="K894" s="195"/>
    </row>
    <row r="895" spans="2:11">
      <c r="B895" s="195" t="s">
        <v>2853</v>
      </c>
      <c r="C895" s="67" t="s">
        <v>109</v>
      </c>
      <c r="D895" s="196">
        <v>90040</v>
      </c>
      <c r="E895" s="196" t="s">
        <v>2850</v>
      </c>
      <c r="F895" s="196">
        <v>90028</v>
      </c>
      <c r="G895" s="196" t="s">
        <v>2805</v>
      </c>
      <c r="H895" s="196">
        <v>5</v>
      </c>
      <c r="I895" s="196">
        <v>5000</v>
      </c>
      <c r="J895" s="133" t="s">
        <v>1068</v>
      </c>
      <c r="K895" s="195"/>
    </row>
    <row r="896" spans="2:11">
      <c r="B896" s="195" t="s">
        <v>2854</v>
      </c>
      <c r="C896" s="67" t="s">
        <v>109</v>
      </c>
      <c r="D896" s="196">
        <v>90041</v>
      </c>
      <c r="E896" s="196" t="s">
        <v>2855</v>
      </c>
      <c r="F896" s="196">
        <v>63008</v>
      </c>
      <c r="G896" s="196" t="s">
        <v>2832</v>
      </c>
      <c r="H896" s="196">
        <v>20</v>
      </c>
      <c r="I896" s="196">
        <v>1600</v>
      </c>
      <c r="J896" s="133" t="s">
        <v>1068</v>
      </c>
      <c r="K896" s="195"/>
    </row>
    <row r="897" spans="2:11">
      <c r="B897" s="195" t="s">
        <v>2856</v>
      </c>
      <c r="C897" s="67" t="s">
        <v>109</v>
      </c>
      <c r="D897" s="196">
        <v>90041</v>
      </c>
      <c r="E897" s="196" t="s">
        <v>2855</v>
      </c>
      <c r="F897" s="196">
        <v>63015</v>
      </c>
      <c r="G897" s="196" t="s">
        <v>2857</v>
      </c>
      <c r="H897" s="196">
        <v>5</v>
      </c>
      <c r="I897" s="196">
        <v>1600</v>
      </c>
      <c r="J897" s="133" t="s">
        <v>1068</v>
      </c>
      <c r="K897" s="195"/>
    </row>
    <row r="898" spans="2:11">
      <c r="B898" s="195" t="s">
        <v>2858</v>
      </c>
      <c r="C898" s="67" t="s">
        <v>109</v>
      </c>
      <c r="D898" s="196">
        <v>90041</v>
      </c>
      <c r="E898" s="196" t="s">
        <v>2855</v>
      </c>
      <c r="F898" s="196">
        <v>90040</v>
      </c>
      <c r="G898" s="196" t="s">
        <v>2850</v>
      </c>
      <c r="H898" s="196">
        <v>2</v>
      </c>
      <c r="I898" s="196">
        <v>1600</v>
      </c>
      <c r="J898" s="133" t="s">
        <v>1068</v>
      </c>
      <c r="K898" s="195"/>
    </row>
    <row r="899" spans="2:11">
      <c r="B899" s="195" t="s">
        <v>2859</v>
      </c>
      <c r="C899" s="67" t="s">
        <v>109</v>
      </c>
      <c r="D899" s="196">
        <v>90042</v>
      </c>
      <c r="E899" s="196" t="s">
        <v>2860</v>
      </c>
      <c r="F899" s="196">
        <v>63013</v>
      </c>
      <c r="G899" s="196" t="s">
        <v>2851</v>
      </c>
      <c r="H899" s="196">
        <v>15</v>
      </c>
      <c r="I899" s="196">
        <v>7500</v>
      </c>
      <c r="J899" s="133" t="s">
        <v>1068</v>
      </c>
      <c r="K899" s="195"/>
    </row>
    <row r="900" spans="2:11">
      <c r="B900" s="195" t="s">
        <v>2861</v>
      </c>
      <c r="C900" s="67" t="s">
        <v>109</v>
      </c>
      <c r="D900" s="196">
        <v>90042</v>
      </c>
      <c r="E900" s="196" t="s">
        <v>2860</v>
      </c>
      <c r="F900" s="196">
        <v>90023</v>
      </c>
      <c r="G900" s="196" t="s">
        <v>2791</v>
      </c>
      <c r="H900" s="196">
        <v>10</v>
      </c>
      <c r="I900" s="196">
        <v>7500</v>
      </c>
      <c r="J900" s="133" t="s">
        <v>1068</v>
      </c>
      <c r="K900" s="195"/>
    </row>
    <row r="901" spans="2:11">
      <c r="B901" s="195" t="s">
        <v>2862</v>
      </c>
      <c r="C901" s="67" t="s">
        <v>109</v>
      </c>
      <c r="D901" s="196">
        <v>90042</v>
      </c>
      <c r="E901" s="196" t="s">
        <v>2860</v>
      </c>
      <c r="F901" s="196">
        <v>90024</v>
      </c>
      <c r="G901" s="196" t="s">
        <v>2795</v>
      </c>
      <c r="H901" s="196">
        <v>40</v>
      </c>
      <c r="I901" s="196">
        <v>7500</v>
      </c>
      <c r="J901" s="133" t="s">
        <v>1068</v>
      </c>
      <c r="K901" s="195"/>
    </row>
    <row r="902" spans="2:11">
      <c r="B902" s="195" t="s">
        <v>2863</v>
      </c>
      <c r="C902" s="67" t="s">
        <v>109</v>
      </c>
      <c r="D902" s="196">
        <v>90043</v>
      </c>
      <c r="E902" s="196" t="s">
        <v>2864</v>
      </c>
      <c r="F902" s="196">
        <v>63009</v>
      </c>
      <c r="G902" s="196" t="s">
        <v>2838</v>
      </c>
      <c r="H902" s="196">
        <v>10</v>
      </c>
      <c r="I902" s="196">
        <v>1600</v>
      </c>
      <c r="J902" s="133" t="s">
        <v>1068</v>
      </c>
      <c r="K902" s="195"/>
    </row>
    <row r="903" spans="2:11">
      <c r="B903" s="195" t="s">
        <v>2865</v>
      </c>
      <c r="C903" s="67" t="s">
        <v>109</v>
      </c>
      <c r="D903" s="196">
        <v>90043</v>
      </c>
      <c r="E903" s="196" t="s">
        <v>2864</v>
      </c>
      <c r="F903" s="196">
        <v>63014</v>
      </c>
      <c r="G903" s="196" t="s">
        <v>2866</v>
      </c>
      <c r="H903" s="196">
        <v>5</v>
      </c>
      <c r="I903" s="196">
        <v>1600</v>
      </c>
      <c r="J903" s="133" t="s">
        <v>1068</v>
      </c>
      <c r="K903" s="195"/>
    </row>
    <row r="904" spans="2:11">
      <c r="B904" s="195" t="s">
        <v>2867</v>
      </c>
      <c r="C904" s="67" t="s">
        <v>109</v>
      </c>
      <c r="D904" s="196">
        <v>90043</v>
      </c>
      <c r="E904" s="196" t="s">
        <v>2864</v>
      </c>
      <c r="F904" s="196">
        <v>90035</v>
      </c>
      <c r="G904" s="196" t="s">
        <v>2827</v>
      </c>
      <c r="H904" s="196">
        <v>1</v>
      </c>
      <c r="I904" s="196">
        <v>1600</v>
      </c>
      <c r="J904" s="133" t="s">
        <v>1068</v>
      </c>
      <c r="K904" s="195"/>
    </row>
    <row r="905" spans="2:11">
      <c r="B905" s="195" t="s">
        <v>2868</v>
      </c>
      <c r="C905" s="67" t="s">
        <v>109</v>
      </c>
      <c r="D905" s="196">
        <v>90044</v>
      </c>
      <c r="E905" s="196" t="s">
        <v>2869</v>
      </c>
      <c r="F905" s="196">
        <v>63008</v>
      </c>
      <c r="G905" s="196" t="s">
        <v>2832</v>
      </c>
      <c r="H905" s="196">
        <v>10</v>
      </c>
      <c r="I905" s="196">
        <v>800</v>
      </c>
      <c r="J905" s="133" t="s">
        <v>1068</v>
      </c>
      <c r="K905" s="195"/>
    </row>
    <row r="906" spans="2:11">
      <c r="B906" s="195" t="s">
        <v>2870</v>
      </c>
      <c r="C906" s="67" t="s">
        <v>109</v>
      </c>
      <c r="D906" s="196">
        <v>90044</v>
      </c>
      <c r="E906" s="196" t="s">
        <v>2869</v>
      </c>
      <c r="F906" s="196">
        <v>63015</v>
      </c>
      <c r="G906" s="196" t="s">
        <v>2857</v>
      </c>
      <c r="H906" s="196">
        <v>5</v>
      </c>
      <c r="I906" s="196">
        <v>800</v>
      </c>
      <c r="J906" s="133" t="s">
        <v>1068</v>
      </c>
      <c r="K906" s="195"/>
    </row>
    <row r="907" spans="2:11">
      <c r="B907" s="195" t="s">
        <v>2871</v>
      </c>
      <c r="C907" s="67" t="s">
        <v>109</v>
      </c>
      <c r="D907" s="196">
        <v>90044</v>
      </c>
      <c r="E907" s="196" t="s">
        <v>2869</v>
      </c>
      <c r="F907" s="196">
        <v>90040</v>
      </c>
      <c r="G907" s="196" t="s">
        <v>2850</v>
      </c>
      <c r="H907" s="196">
        <v>1</v>
      </c>
      <c r="I907" s="196">
        <v>800</v>
      </c>
      <c r="J907" s="133" t="s">
        <v>1068</v>
      </c>
      <c r="K907" s="195"/>
    </row>
    <row r="908" spans="2:11">
      <c r="B908" s="195" t="s">
        <v>2872</v>
      </c>
      <c r="C908" s="67" t="s">
        <v>109</v>
      </c>
      <c r="D908" s="196">
        <v>90045</v>
      </c>
      <c r="E908" s="196" t="s">
        <v>2873</v>
      </c>
      <c r="F908" s="196">
        <v>62011</v>
      </c>
      <c r="G908" s="196" t="s">
        <v>2718</v>
      </c>
      <c r="H908" s="196">
        <v>10</v>
      </c>
      <c r="I908" s="196">
        <v>2000</v>
      </c>
      <c r="J908" s="133" t="s">
        <v>1068</v>
      </c>
      <c r="K908" s="195"/>
    </row>
    <row r="909" spans="2:11">
      <c r="B909" s="195" t="s">
        <v>2874</v>
      </c>
      <c r="C909" s="67" t="s">
        <v>109</v>
      </c>
      <c r="D909" s="196">
        <v>90045</v>
      </c>
      <c r="E909" s="196" t="s">
        <v>2873</v>
      </c>
      <c r="F909" s="196">
        <v>90037</v>
      </c>
      <c r="G909" s="196" t="s">
        <v>2837</v>
      </c>
      <c r="H909" s="196">
        <v>3</v>
      </c>
      <c r="I909" s="196">
        <v>2000</v>
      </c>
      <c r="J909" s="133" t="s">
        <v>1068</v>
      </c>
      <c r="K909" s="195"/>
    </row>
    <row r="910" spans="2:11">
      <c r="B910" s="195" t="s">
        <v>2875</v>
      </c>
      <c r="C910" s="67" t="s">
        <v>109</v>
      </c>
      <c r="D910" s="196">
        <v>90045</v>
      </c>
      <c r="E910" s="196" t="s">
        <v>2873</v>
      </c>
      <c r="F910" s="196">
        <v>90048</v>
      </c>
      <c r="G910" s="196" t="s">
        <v>2835</v>
      </c>
      <c r="H910" s="196">
        <v>20</v>
      </c>
      <c r="I910" s="196">
        <v>2000</v>
      </c>
      <c r="J910" s="133" t="s">
        <v>1068</v>
      </c>
      <c r="K910" s="195"/>
    </row>
    <row r="911" spans="2:11">
      <c r="B911" s="195" t="s">
        <v>2876</v>
      </c>
      <c r="C911" s="67" t="s">
        <v>109</v>
      </c>
      <c r="D911" s="196">
        <v>90046</v>
      </c>
      <c r="E911" s="196" t="s">
        <v>2877</v>
      </c>
      <c r="F911" s="196">
        <v>63009</v>
      </c>
      <c r="G911" s="196" t="s">
        <v>2838</v>
      </c>
      <c r="H911" s="196">
        <v>10</v>
      </c>
      <c r="I911" s="196">
        <v>40</v>
      </c>
      <c r="J911" s="133" t="s">
        <v>1068</v>
      </c>
      <c r="K911" s="195"/>
    </row>
    <row r="912" spans="2:11">
      <c r="B912" s="195" t="s">
        <v>2878</v>
      </c>
      <c r="C912" s="67" t="s">
        <v>109</v>
      </c>
      <c r="D912" s="196">
        <v>90046</v>
      </c>
      <c r="E912" s="196" t="s">
        <v>2877</v>
      </c>
      <c r="F912" s="196">
        <v>90008</v>
      </c>
      <c r="G912" s="196" t="s">
        <v>2316</v>
      </c>
      <c r="H912" s="196">
        <v>20</v>
      </c>
      <c r="I912" s="196">
        <v>40</v>
      </c>
      <c r="J912" s="133" t="s">
        <v>1068</v>
      </c>
      <c r="K912" s="195"/>
    </row>
    <row r="913" spans="2:11">
      <c r="B913" s="195" t="s">
        <v>2879</v>
      </c>
      <c r="C913" s="67" t="s">
        <v>109</v>
      </c>
      <c r="D913" s="196">
        <v>90046</v>
      </c>
      <c r="E913" s="196" t="s">
        <v>2877</v>
      </c>
      <c r="F913" s="196">
        <v>90036</v>
      </c>
      <c r="G913" s="196" t="s">
        <v>2831</v>
      </c>
      <c r="H913" s="196">
        <v>2</v>
      </c>
      <c r="I913" s="196">
        <v>40</v>
      </c>
      <c r="J913" s="133" t="s">
        <v>1068</v>
      </c>
      <c r="K913" s="195"/>
    </row>
    <row r="914" spans="2:11">
      <c r="B914" s="195" t="s">
        <v>2880</v>
      </c>
      <c r="C914" s="67" t="s">
        <v>109</v>
      </c>
      <c r="D914" s="196">
        <v>95001</v>
      </c>
      <c r="E914" s="196" t="s">
        <v>1770</v>
      </c>
      <c r="F914" s="196">
        <v>80071</v>
      </c>
      <c r="G914" s="196" t="s">
        <v>2881</v>
      </c>
      <c r="H914" s="196">
        <v>1</v>
      </c>
      <c r="I914" s="196">
        <v>10</v>
      </c>
      <c r="J914" s="133" t="s">
        <v>1068</v>
      </c>
      <c r="K914" s="195"/>
    </row>
    <row r="915" spans="2:11">
      <c r="B915" s="195" t="s">
        <v>2882</v>
      </c>
      <c r="C915" s="67" t="s">
        <v>109</v>
      </c>
      <c r="D915" s="196">
        <v>95001</v>
      </c>
      <c r="E915" s="196" t="s">
        <v>1770</v>
      </c>
      <c r="F915" s="196">
        <v>80072</v>
      </c>
      <c r="G915" s="196" t="s">
        <v>2883</v>
      </c>
      <c r="H915" s="196">
        <v>2</v>
      </c>
      <c r="I915" s="196">
        <v>10</v>
      </c>
      <c r="J915" s="133" t="s">
        <v>1068</v>
      </c>
      <c r="K915" s="195"/>
    </row>
    <row r="916" spans="2:11">
      <c r="B916" s="195" t="s">
        <v>2884</v>
      </c>
      <c r="C916" s="67" t="s">
        <v>109</v>
      </c>
      <c r="D916" s="196">
        <v>95002</v>
      </c>
      <c r="E916" s="196" t="s">
        <v>1817</v>
      </c>
      <c r="F916" s="196">
        <v>80071</v>
      </c>
      <c r="G916" s="196" t="s">
        <v>2881</v>
      </c>
      <c r="H916" s="196">
        <v>1</v>
      </c>
      <c r="I916" s="196">
        <v>10</v>
      </c>
      <c r="J916" s="133" t="s">
        <v>1068</v>
      </c>
      <c r="K916" s="195"/>
    </row>
    <row r="917" spans="2:11">
      <c r="B917" s="195" t="s">
        <v>2885</v>
      </c>
      <c r="C917" s="67" t="s">
        <v>109</v>
      </c>
      <c r="D917" s="196">
        <v>95002</v>
      </c>
      <c r="E917" s="196" t="s">
        <v>1817</v>
      </c>
      <c r="F917" s="196">
        <v>80072</v>
      </c>
      <c r="G917" s="196" t="s">
        <v>2883</v>
      </c>
      <c r="H917" s="196">
        <v>2</v>
      </c>
      <c r="I917" s="196">
        <v>10</v>
      </c>
      <c r="J917" s="133" t="s">
        <v>1068</v>
      </c>
      <c r="K917" s="195"/>
    </row>
    <row r="918" spans="2:11">
      <c r="B918" s="195" t="s">
        <v>2886</v>
      </c>
      <c r="C918" s="67" t="s">
        <v>109</v>
      </c>
      <c r="D918" s="196">
        <v>95003</v>
      </c>
      <c r="E918" s="196" t="s">
        <v>2005</v>
      </c>
      <c r="F918" s="196">
        <v>80071</v>
      </c>
      <c r="G918" s="196" t="s">
        <v>2881</v>
      </c>
      <c r="H918" s="196">
        <v>1</v>
      </c>
      <c r="I918" s="196">
        <v>10</v>
      </c>
      <c r="J918" s="133" t="s">
        <v>1068</v>
      </c>
      <c r="K918" s="195"/>
    </row>
    <row r="919" spans="2:11">
      <c r="B919" s="195" t="s">
        <v>2887</v>
      </c>
      <c r="C919" s="67" t="s">
        <v>109</v>
      </c>
      <c r="D919" s="196">
        <v>95003</v>
      </c>
      <c r="E919" s="196" t="s">
        <v>2005</v>
      </c>
      <c r="F919" s="196">
        <v>80072</v>
      </c>
      <c r="G919" s="196" t="s">
        <v>2883</v>
      </c>
      <c r="H919" s="196">
        <v>1</v>
      </c>
      <c r="I919" s="196">
        <v>10</v>
      </c>
      <c r="J919" s="133" t="s">
        <v>1068</v>
      </c>
      <c r="K919" s="195"/>
    </row>
    <row r="920" spans="2:11">
      <c r="B920" s="195" t="s">
        <v>2888</v>
      </c>
      <c r="C920" s="67" t="s">
        <v>109</v>
      </c>
      <c r="D920" s="196">
        <v>95004</v>
      </c>
      <c r="E920" s="196" t="s">
        <v>1709</v>
      </c>
      <c r="F920" s="196">
        <v>80071</v>
      </c>
      <c r="G920" s="196" t="s">
        <v>2881</v>
      </c>
      <c r="H920" s="196">
        <v>1</v>
      </c>
      <c r="I920" s="196">
        <v>10</v>
      </c>
      <c r="J920" s="133" t="s">
        <v>1068</v>
      </c>
      <c r="K920" s="195"/>
    </row>
    <row r="921" spans="2:11">
      <c r="B921" s="195" t="s">
        <v>2889</v>
      </c>
      <c r="C921" s="67" t="s">
        <v>109</v>
      </c>
      <c r="D921" s="196">
        <v>95004</v>
      </c>
      <c r="E921" s="196" t="s">
        <v>1709</v>
      </c>
      <c r="F921" s="196">
        <v>80072</v>
      </c>
      <c r="G921" s="196" t="s">
        <v>2883</v>
      </c>
      <c r="H921" s="196">
        <v>2</v>
      </c>
      <c r="I921" s="196">
        <v>10</v>
      </c>
      <c r="J921" s="133" t="s">
        <v>1068</v>
      </c>
      <c r="K921" s="195"/>
    </row>
    <row r="922" spans="2:11">
      <c r="B922" s="195" t="s">
        <v>2890</v>
      </c>
      <c r="C922" s="67" t="s">
        <v>109</v>
      </c>
      <c r="D922" s="196">
        <v>95005</v>
      </c>
      <c r="E922" s="196" t="s">
        <v>1958</v>
      </c>
      <c r="F922" s="196">
        <v>80071</v>
      </c>
      <c r="G922" s="196" t="s">
        <v>2881</v>
      </c>
      <c r="H922" s="196">
        <v>1</v>
      </c>
      <c r="I922" s="196">
        <v>10</v>
      </c>
      <c r="J922" s="133" t="s">
        <v>1068</v>
      </c>
      <c r="K922" s="195"/>
    </row>
    <row r="923" spans="2:11">
      <c r="B923" s="195" t="s">
        <v>2891</v>
      </c>
      <c r="C923" s="67" t="s">
        <v>109</v>
      </c>
      <c r="D923" s="196">
        <v>95005</v>
      </c>
      <c r="E923" s="196" t="s">
        <v>1958</v>
      </c>
      <c r="F923" s="196">
        <v>80072</v>
      </c>
      <c r="G923" s="196" t="s">
        <v>2883</v>
      </c>
      <c r="H923" s="196">
        <v>2</v>
      </c>
      <c r="I923" s="196">
        <v>10</v>
      </c>
      <c r="J923" s="133" t="s">
        <v>1068</v>
      </c>
      <c r="K923" s="195"/>
    </row>
    <row r="924" spans="2:11">
      <c r="B924" s="195" t="s">
        <v>2892</v>
      </c>
      <c r="C924" s="67" t="s">
        <v>109</v>
      </c>
      <c r="D924" s="196">
        <v>95006</v>
      </c>
      <c r="E924" s="196" t="s">
        <v>1864</v>
      </c>
      <c r="F924" s="196">
        <v>80071</v>
      </c>
      <c r="G924" s="196" t="s">
        <v>2881</v>
      </c>
      <c r="H924" s="196">
        <v>1</v>
      </c>
      <c r="I924" s="196">
        <v>10</v>
      </c>
      <c r="J924" s="133" t="s">
        <v>1068</v>
      </c>
      <c r="K924" s="195"/>
    </row>
    <row r="925" spans="2:11">
      <c r="B925" s="195" t="s">
        <v>2893</v>
      </c>
      <c r="C925" s="67" t="s">
        <v>109</v>
      </c>
      <c r="D925" s="196">
        <v>95006</v>
      </c>
      <c r="E925" s="196" t="s">
        <v>1864</v>
      </c>
      <c r="F925" s="196">
        <v>80072</v>
      </c>
      <c r="G925" s="196" t="s">
        <v>2883</v>
      </c>
      <c r="H925" s="196">
        <v>2</v>
      </c>
      <c r="I925" s="196">
        <v>10</v>
      </c>
      <c r="J925" s="133" t="s">
        <v>1068</v>
      </c>
      <c r="K925" s="195"/>
    </row>
    <row r="926" spans="2:11">
      <c r="B926" s="195" t="s">
        <v>2894</v>
      </c>
      <c r="C926" s="67" t="s">
        <v>109</v>
      </c>
      <c r="D926" s="196">
        <v>95007</v>
      </c>
      <c r="E926" s="196" t="s">
        <v>1911</v>
      </c>
      <c r="F926" s="196">
        <v>80071</v>
      </c>
      <c r="G926" s="196" t="s">
        <v>2881</v>
      </c>
      <c r="H926" s="196">
        <v>3</v>
      </c>
      <c r="I926" s="196">
        <v>20</v>
      </c>
      <c r="J926" s="133" t="s">
        <v>1068</v>
      </c>
      <c r="K926" s="195"/>
    </row>
    <row r="927" spans="2:11">
      <c r="B927" s="195" t="s">
        <v>2895</v>
      </c>
      <c r="C927" s="67" t="s">
        <v>109</v>
      </c>
      <c r="D927" s="196">
        <v>95007</v>
      </c>
      <c r="E927" s="196" t="s">
        <v>1911</v>
      </c>
      <c r="F927" s="196">
        <v>80072</v>
      </c>
      <c r="G927" s="196" t="s">
        <v>2883</v>
      </c>
      <c r="H927" s="196">
        <v>4</v>
      </c>
      <c r="I927" s="196">
        <v>20</v>
      </c>
      <c r="J927" s="133" t="s">
        <v>1068</v>
      </c>
      <c r="K927" s="195"/>
    </row>
    <row r="928" spans="2:11">
      <c r="B928" s="195" t="s">
        <v>2896</v>
      </c>
      <c r="C928" s="67" t="s">
        <v>109</v>
      </c>
      <c r="D928" s="196">
        <v>95008</v>
      </c>
      <c r="E928" s="196" t="s">
        <v>1775</v>
      </c>
      <c r="F928" s="196">
        <v>80086</v>
      </c>
      <c r="G928" s="196" t="s">
        <v>2747</v>
      </c>
      <c r="H928" s="196">
        <v>3</v>
      </c>
      <c r="I928" s="196">
        <v>30</v>
      </c>
      <c r="J928" s="133" t="s">
        <v>1068</v>
      </c>
      <c r="K928" s="195"/>
    </row>
    <row r="929" spans="2:11">
      <c r="B929" s="195" t="s">
        <v>2897</v>
      </c>
      <c r="C929" s="67" t="s">
        <v>109</v>
      </c>
      <c r="D929" s="196">
        <v>95008</v>
      </c>
      <c r="E929" s="196" t="s">
        <v>1775</v>
      </c>
      <c r="F929" s="196">
        <v>80087</v>
      </c>
      <c r="G929" s="196" t="s">
        <v>2749</v>
      </c>
      <c r="H929" s="196">
        <v>3</v>
      </c>
      <c r="I929" s="196">
        <v>30</v>
      </c>
      <c r="J929" s="133" t="s">
        <v>1068</v>
      </c>
      <c r="K929" s="195"/>
    </row>
    <row r="930" spans="2:11">
      <c r="B930" s="195" t="s">
        <v>2898</v>
      </c>
      <c r="C930" s="67" t="s">
        <v>109</v>
      </c>
      <c r="D930" s="196">
        <v>95009</v>
      </c>
      <c r="E930" s="196" t="s">
        <v>1822</v>
      </c>
      <c r="F930" s="196">
        <v>80086</v>
      </c>
      <c r="G930" s="196" t="s">
        <v>2747</v>
      </c>
      <c r="H930" s="196">
        <v>3</v>
      </c>
      <c r="I930" s="196">
        <v>30</v>
      </c>
      <c r="J930" s="133" t="s">
        <v>1068</v>
      </c>
      <c r="K930" s="195"/>
    </row>
    <row r="931" spans="2:11">
      <c r="B931" s="195" t="s">
        <v>2899</v>
      </c>
      <c r="C931" s="67" t="s">
        <v>109</v>
      </c>
      <c r="D931" s="196">
        <v>95009</v>
      </c>
      <c r="E931" s="196" t="s">
        <v>1822</v>
      </c>
      <c r="F931" s="196">
        <v>80087</v>
      </c>
      <c r="G931" s="196" t="s">
        <v>2749</v>
      </c>
      <c r="H931" s="196">
        <v>3</v>
      </c>
      <c r="I931" s="196">
        <v>30</v>
      </c>
      <c r="J931" s="133" t="s">
        <v>1068</v>
      </c>
      <c r="K931" s="195"/>
    </row>
    <row r="932" spans="2:11">
      <c r="B932" s="195" t="s">
        <v>2900</v>
      </c>
      <c r="C932" s="67" t="s">
        <v>109</v>
      </c>
      <c r="D932" s="196">
        <v>95010</v>
      </c>
      <c r="E932" s="196" t="s">
        <v>2010</v>
      </c>
      <c r="F932" s="196">
        <v>80086</v>
      </c>
      <c r="G932" s="196" t="s">
        <v>2747</v>
      </c>
      <c r="H932" s="196">
        <v>3</v>
      </c>
      <c r="I932" s="196">
        <v>30</v>
      </c>
      <c r="J932" s="133" t="s">
        <v>1068</v>
      </c>
      <c r="K932" s="195"/>
    </row>
    <row r="933" spans="2:11">
      <c r="B933" s="195" t="s">
        <v>2901</v>
      </c>
      <c r="C933" s="67" t="s">
        <v>109</v>
      </c>
      <c r="D933" s="196">
        <v>95010</v>
      </c>
      <c r="E933" s="196" t="s">
        <v>2010</v>
      </c>
      <c r="F933" s="196">
        <v>80087</v>
      </c>
      <c r="G933" s="196" t="s">
        <v>2749</v>
      </c>
      <c r="H933" s="196">
        <v>3</v>
      </c>
      <c r="I933" s="196">
        <v>30</v>
      </c>
      <c r="J933" s="133" t="s">
        <v>1068</v>
      </c>
      <c r="K933" s="195"/>
    </row>
    <row r="934" spans="2:11">
      <c r="B934" s="195" t="s">
        <v>2902</v>
      </c>
      <c r="C934" s="67" t="s">
        <v>109</v>
      </c>
      <c r="D934" s="196">
        <v>95011</v>
      </c>
      <c r="E934" s="196" t="s">
        <v>1714</v>
      </c>
      <c r="F934" s="196">
        <v>80086</v>
      </c>
      <c r="G934" s="196" t="s">
        <v>2747</v>
      </c>
      <c r="H934" s="196">
        <v>3</v>
      </c>
      <c r="I934" s="196">
        <v>30</v>
      </c>
      <c r="J934" s="133" t="s">
        <v>1068</v>
      </c>
      <c r="K934" s="195"/>
    </row>
    <row r="935" spans="2:11">
      <c r="B935" s="195" t="s">
        <v>2903</v>
      </c>
      <c r="C935" s="67" t="s">
        <v>109</v>
      </c>
      <c r="D935" s="196">
        <v>95011</v>
      </c>
      <c r="E935" s="196" t="s">
        <v>1714</v>
      </c>
      <c r="F935" s="196">
        <v>80087</v>
      </c>
      <c r="G935" s="196" t="s">
        <v>2749</v>
      </c>
      <c r="H935" s="196">
        <v>3</v>
      </c>
      <c r="I935" s="196">
        <v>30</v>
      </c>
      <c r="J935" s="133" t="s">
        <v>1068</v>
      </c>
      <c r="K935" s="195"/>
    </row>
    <row r="936" spans="2:11">
      <c r="B936" s="195" t="s">
        <v>2904</v>
      </c>
      <c r="C936" s="67" t="s">
        <v>109</v>
      </c>
      <c r="D936" s="196">
        <v>95012</v>
      </c>
      <c r="E936" s="196" t="s">
        <v>1963</v>
      </c>
      <c r="F936" s="196">
        <v>80086</v>
      </c>
      <c r="G936" s="196" t="s">
        <v>2747</v>
      </c>
      <c r="H936" s="196">
        <v>3</v>
      </c>
      <c r="I936" s="196">
        <v>30</v>
      </c>
      <c r="J936" s="133" t="s">
        <v>1068</v>
      </c>
      <c r="K936" s="195"/>
    </row>
    <row r="937" spans="2:11">
      <c r="B937" s="195" t="s">
        <v>2905</v>
      </c>
      <c r="C937" s="67" t="s">
        <v>109</v>
      </c>
      <c r="D937" s="196">
        <v>95012</v>
      </c>
      <c r="E937" s="196" t="s">
        <v>1963</v>
      </c>
      <c r="F937" s="196">
        <v>80087</v>
      </c>
      <c r="G937" s="196" t="s">
        <v>2749</v>
      </c>
      <c r="H937" s="196">
        <v>3</v>
      </c>
      <c r="I937" s="196">
        <v>30</v>
      </c>
      <c r="J937" s="133" t="s">
        <v>1068</v>
      </c>
      <c r="K937" s="195"/>
    </row>
    <row r="938" spans="2:11">
      <c r="B938" s="195" t="s">
        <v>2906</v>
      </c>
      <c r="C938" s="67" t="s">
        <v>109</v>
      </c>
      <c r="D938" s="196">
        <v>95013</v>
      </c>
      <c r="E938" s="196" t="s">
        <v>1869</v>
      </c>
      <c r="F938" s="196">
        <v>80086</v>
      </c>
      <c r="G938" s="196" t="s">
        <v>2747</v>
      </c>
      <c r="H938" s="196">
        <v>3</v>
      </c>
      <c r="I938" s="196">
        <v>30</v>
      </c>
      <c r="J938" s="133" t="s">
        <v>1068</v>
      </c>
      <c r="K938" s="195"/>
    </row>
    <row r="939" spans="2:11">
      <c r="B939" s="195" t="s">
        <v>2907</v>
      </c>
      <c r="C939" s="67" t="s">
        <v>109</v>
      </c>
      <c r="D939" s="196">
        <v>95013</v>
      </c>
      <c r="E939" s="196" t="s">
        <v>1869</v>
      </c>
      <c r="F939" s="196">
        <v>80087</v>
      </c>
      <c r="G939" s="196" t="s">
        <v>2749</v>
      </c>
      <c r="H939" s="196">
        <v>3</v>
      </c>
      <c r="I939" s="196">
        <v>30</v>
      </c>
      <c r="J939" s="133" t="s">
        <v>1068</v>
      </c>
      <c r="K939" s="195"/>
    </row>
    <row r="940" spans="2:11">
      <c r="B940" s="195" t="s">
        <v>2908</v>
      </c>
      <c r="C940" s="67" t="s">
        <v>109</v>
      </c>
      <c r="D940" s="196">
        <v>95014</v>
      </c>
      <c r="E940" s="196" t="s">
        <v>1916</v>
      </c>
      <c r="F940" s="196">
        <v>80086</v>
      </c>
      <c r="G940" s="196" t="s">
        <v>2747</v>
      </c>
      <c r="H940" s="196">
        <v>3</v>
      </c>
      <c r="I940" s="196">
        <v>30</v>
      </c>
      <c r="J940" s="133" t="s">
        <v>1068</v>
      </c>
      <c r="K940" s="195"/>
    </row>
    <row r="941" spans="2:11">
      <c r="B941" s="195" t="s">
        <v>2909</v>
      </c>
      <c r="C941" s="67" t="s">
        <v>109</v>
      </c>
      <c r="D941" s="196">
        <v>95014</v>
      </c>
      <c r="E941" s="196" t="s">
        <v>1916</v>
      </c>
      <c r="F941" s="196">
        <v>80087</v>
      </c>
      <c r="G941" s="196" t="s">
        <v>2749</v>
      </c>
      <c r="H941" s="196">
        <v>3</v>
      </c>
      <c r="I941" s="196">
        <v>30</v>
      </c>
      <c r="J941" s="133" t="s">
        <v>1068</v>
      </c>
      <c r="K941" s="195"/>
    </row>
    <row r="942" spans="2:11">
      <c r="B942" s="195" t="s">
        <v>2910</v>
      </c>
      <c r="C942" s="67" t="s">
        <v>109</v>
      </c>
      <c r="D942" s="196">
        <v>95015</v>
      </c>
      <c r="E942" s="196" t="s">
        <v>1726</v>
      </c>
      <c r="F942" s="196">
        <v>80083</v>
      </c>
      <c r="G942" s="196" t="s">
        <v>2911</v>
      </c>
      <c r="H942" s="196">
        <v>10</v>
      </c>
      <c r="I942" s="196">
        <v>20</v>
      </c>
      <c r="J942" s="133" t="s">
        <v>1068</v>
      </c>
      <c r="K942" s="195"/>
    </row>
    <row r="943" spans="2:11">
      <c r="B943" s="195" t="s">
        <v>2912</v>
      </c>
      <c r="C943" s="67" t="s">
        <v>109</v>
      </c>
      <c r="D943" s="196">
        <v>95016</v>
      </c>
      <c r="E943" s="196" t="s">
        <v>1783</v>
      </c>
      <c r="F943" s="196">
        <v>80083</v>
      </c>
      <c r="G943" s="196" t="s">
        <v>2911</v>
      </c>
      <c r="H943" s="196">
        <v>10</v>
      </c>
      <c r="I943" s="196">
        <v>20</v>
      </c>
      <c r="J943" s="133" t="s">
        <v>1068</v>
      </c>
      <c r="K943" s="195"/>
    </row>
    <row r="944" spans="2:11">
      <c r="B944" s="195" t="s">
        <v>2913</v>
      </c>
      <c r="C944" s="67" t="s">
        <v>109</v>
      </c>
      <c r="D944" s="196">
        <v>95017</v>
      </c>
      <c r="E944" s="196" t="s">
        <v>1877</v>
      </c>
      <c r="F944" s="196">
        <v>80083</v>
      </c>
      <c r="G944" s="196" t="s">
        <v>2911</v>
      </c>
      <c r="H944" s="196">
        <v>10</v>
      </c>
      <c r="I944" s="196">
        <v>20</v>
      </c>
      <c r="J944" s="133" t="s">
        <v>1068</v>
      </c>
      <c r="K944" s="195"/>
    </row>
    <row r="945" spans="2:11">
      <c r="B945" s="195" t="s">
        <v>2914</v>
      </c>
      <c r="C945" s="67" t="s">
        <v>109</v>
      </c>
      <c r="D945" s="196">
        <v>95018</v>
      </c>
      <c r="E945" s="196" t="s">
        <v>1971</v>
      </c>
      <c r="F945" s="196">
        <v>80083</v>
      </c>
      <c r="G945" s="196" t="s">
        <v>2911</v>
      </c>
      <c r="H945" s="196">
        <v>10</v>
      </c>
      <c r="I945" s="196">
        <v>20</v>
      </c>
      <c r="J945" s="133" t="s">
        <v>1068</v>
      </c>
      <c r="K945" s="195"/>
    </row>
    <row r="946" spans="2:11">
      <c r="B946" s="195" t="s">
        <v>2915</v>
      </c>
      <c r="C946" s="67" t="s">
        <v>109</v>
      </c>
      <c r="D946" s="196">
        <v>95019</v>
      </c>
      <c r="E946" s="196" t="s">
        <v>1830</v>
      </c>
      <c r="F946" s="196">
        <v>80083</v>
      </c>
      <c r="G946" s="196" t="s">
        <v>2911</v>
      </c>
      <c r="H946" s="196">
        <v>10</v>
      </c>
      <c r="I946" s="196">
        <v>20</v>
      </c>
      <c r="J946" s="133" t="s">
        <v>1068</v>
      </c>
      <c r="K946" s="195"/>
    </row>
    <row r="947" spans="2:11">
      <c r="B947" s="195" t="s">
        <v>2916</v>
      </c>
      <c r="C947" s="67" t="s">
        <v>109</v>
      </c>
      <c r="D947" s="196">
        <v>95020</v>
      </c>
      <c r="E947" s="196" t="s">
        <v>1924</v>
      </c>
      <c r="F947" s="196">
        <v>80083</v>
      </c>
      <c r="G947" s="196" t="s">
        <v>2911</v>
      </c>
      <c r="H947" s="196">
        <v>10</v>
      </c>
      <c r="I947" s="196">
        <v>20</v>
      </c>
      <c r="J947" s="133" t="s">
        <v>1068</v>
      </c>
      <c r="K947" s="195"/>
    </row>
    <row r="948" spans="2:11">
      <c r="B948" s="195" t="s">
        <v>2917</v>
      </c>
      <c r="C948" s="67" t="s">
        <v>109</v>
      </c>
      <c r="D948" s="196">
        <v>95021</v>
      </c>
      <c r="E948" s="196" t="s">
        <v>2019</v>
      </c>
      <c r="F948" s="196">
        <v>80083</v>
      </c>
      <c r="G948" s="196" t="s">
        <v>2911</v>
      </c>
      <c r="H948" s="196">
        <v>10</v>
      </c>
      <c r="I948" s="196">
        <v>20</v>
      </c>
      <c r="J948" s="133" t="s">
        <v>1068</v>
      </c>
      <c r="K948" s="195"/>
    </row>
    <row r="949" spans="2:11">
      <c r="B949" s="195" t="s">
        <v>2918</v>
      </c>
      <c r="C949" s="67" t="s">
        <v>109</v>
      </c>
      <c r="D949" s="196">
        <v>95022</v>
      </c>
      <c r="E949" s="196" t="s">
        <v>1932</v>
      </c>
      <c r="F949" s="196">
        <v>80017</v>
      </c>
      <c r="G949" s="196" t="s">
        <v>2919</v>
      </c>
      <c r="H949" s="196">
        <v>15</v>
      </c>
      <c r="I949" s="196">
        <v>60</v>
      </c>
      <c r="J949" s="133" t="s">
        <v>1068</v>
      </c>
      <c r="K949" s="195"/>
    </row>
    <row r="950" spans="2:11">
      <c r="B950" s="195" t="s">
        <v>2920</v>
      </c>
      <c r="C950" s="67" t="s">
        <v>109</v>
      </c>
      <c r="D950" s="196">
        <v>95023</v>
      </c>
      <c r="E950" s="196" t="s">
        <v>1885</v>
      </c>
      <c r="F950" s="196">
        <v>80017</v>
      </c>
      <c r="G950" s="196" t="s">
        <v>2919</v>
      </c>
      <c r="H950" s="196">
        <v>15</v>
      </c>
      <c r="I950" s="196">
        <v>60</v>
      </c>
      <c r="J950" s="133" t="s">
        <v>1068</v>
      </c>
      <c r="K950" s="195"/>
    </row>
    <row r="951" spans="2:11">
      <c r="B951" s="195" t="s">
        <v>2921</v>
      </c>
      <c r="C951" s="67" t="s">
        <v>109</v>
      </c>
      <c r="D951" s="196">
        <v>95024</v>
      </c>
      <c r="E951" s="196" t="s">
        <v>1838</v>
      </c>
      <c r="F951" s="196">
        <v>80017</v>
      </c>
      <c r="G951" s="196" t="s">
        <v>2919</v>
      </c>
      <c r="H951" s="196">
        <v>15</v>
      </c>
      <c r="I951" s="196">
        <v>60</v>
      </c>
      <c r="J951" s="133" t="s">
        <v>1068</v>
      </c>
      <c r="K951" s="195"/>
    </row>
    <row r="952" spans="2:11">
      <c r="B952" s="195" t="s">
        <v>2922</v>
      </c>
      <c r="C952" s="67" t="s">
        <v>109</v>
      </c>
      <c r="D952" s="196">
        <v>95025</v>
      </c>
      <c r="E952" s="196" t="s">
        <v>1734</v>
      </c>
      <c r="F952" s="196">
        <v>80020</v>
      </c>
      <c r="G952" s="196" t="s">
        <v>2923</v>
      </c>
      <c r="H952" s="196">
        <v>20</v>
      </c>
      <c r="I952" s="196">
        <v>60</v>
      </c>
      <c r="J952" s="133" t="s">
        <v>1068</v>
      </c>
      <c r="K952" s="195"/>
    </row>
    <row r="953" spans="2:11">
      <c r="B953" s="195" t="s">
        <v>2924</v>
      </c>
      <c r="C953" s="67" t="s">
        <v>109</v>
      </c>
      <c r="D953" s="196">
        <v>95026</v>
      </c>
      <c r="E953" s="196" t="s">
        <v>1791</v>
      </c>
      <c r="F953" s="196">
        <v>80020</v>
      </c>
      <c r="G953" s="196" t="s">
        <v>2923</v>
      </c>
      <c r="H953" s="196">
        <v>20</v>
      </c>
      <c r="I953" s="196">
        <v>60</v>
      </c>
      <c r="J953" s="133" t="s">
        <v>1068</v>
      </c>
      <c r="K953" s="195"/>
    </row>
    <row r="954" spans="2:11">
      <c r="B954" s="195" t="s">
        <v>2925</v>
      </c>
      <c r="C954" s="67" t="s">
        <v>109</v>
      </c>
      <c r="D954" s="196">
        <v>95027</v>
      </c>
      <c r="E954" s="196" t="s">
        <v>1979</v>
      </c>
      <c r="F954" s="196">
        <v>80020</v>
      </c>
      <c r="G954" s="196" t="s">
        <v>2923</v>
      </c>
      <c r="H954" s="196">
        <v>20</v>
      </c>
      <c r="I954" s="196">
        <v>60</v>
      </c>
      <c r="J954" s="133" t="s">
        <v>1068</v>
      </c>
      <c r="K954" s="195"/>
    </row>
    <row r="955" spans="2:11">
      <c r="B955" s="195" t="s">
        <v>2926</v>
      </c>
      <c r="C955" s="67" t="s">
        <v>109</v>
      </c>
      <c r="D955" s="196">
        <v>95028</v>
      </c>
      <c r="E955" s="196" t="s">
        <v>2028</v>
      </c>
      <c r="F955" s="196">
        <v>80020</v>
      </c>
      <c r="G955" s="196" t="s">
        <v>2923</v>
      </c>
      <c r="H955" s="196">
        <v>20</v>
      </c>
      <c r="I955" s="196">
        <v>60</v>
      </c>
      <c r="J955" s="133" t="s">
        <v>1068</v>
      </c>
      <c r="K955" s="195"/>
    </row>
    <row r="956" spans="2:11">
      <c r="B956" s="195" t="s">
        <v>2927</v>
      </c>
      <c r="C956" s="67" t="s">
        <v>109</v>
      </c>
      <c r="D956" s="196">
        <v>95029</v>
      </c>
      <c r="E956" s="196" t="s">
        <v>1746</v>
      </c>
      <c r="F956" s="196">
        <v>80035</v>
      </c>
      <c r="G956" s="196" t="s">
        <v>2928</v>
      </c>
      <c r="H956" s="196">
        <v>22</v>
      </c>
      <c r="I956" s="196">
        <v>200</v>
      </c>
      <c r="J956" s="133" t="s">
        <v>1068</v>
      </c>
      <c r="K956" s="195"/>
    </row>
    <row r="957" spans="2:11">
      <c r="B957" s="195" t="s">
        <v>2929</v>
      </c>
      <c r="C957" s="67" t="s">
        <v>109</v>
      </c>
      <c r="D957" s="196">
        <v>95029</v>
      </c>
      <c r="E957" s="196" t="s">
        <v>1746</v>
      </c>
      <c r="F957" s="196">
        <v>80036</v>
      </c>
      <c r="G957" s="196" t="s">
        <v>2930</v>
      </c>
      <c r="H957" s="196">
        <v>15</v>
      </c>
      <c r="I957" s="196">
        <v>200</v>
      </c>
      <c r="J957" s="133" t="s">
        <v>1068</v>
      </c>
      <c r="K957" s="195"/>
    </row>
    <row r="958" spans="2:11">
      <c r="B958" s="195" t="s">
        <v>2931</v>
      </c>
      <c r="C958" s="67" t="s">
        <v>109</v>
      </c>
      <c r="D958" s="196">
        <v>95030</v>
      </c>
      <c r="E958" s="196" t="s">
        <v>1800</v>
      </c>
      <c r="F958" s="196">
        <v>80035</v>
      </c>
      <c r="G958" s="196" t="s">
        <v>2928</v>
      </c>
      <c r="H958" s="196">
        <v>22</v>
      </c>
      <c r="I958" s="196">
        <v>200</v>
      </c>
      <c r="J958" s="133" t="s">
        <v>1068</v>
      </c>
      <c r="K958" s="195"/>
    </row>
    <row r="959" spans="2:11">
      <c r="B959" s="195" t="s">
        <v>2932</v>
      </c>
      <c r="C959" s="67" t="s">
        <v>109</v>
      </c>
      <c r="D959" s="196">
        <v>95030</v>
      </c>
      <c r="E959" s="196" t="s">
        <v>1800</v>
      </c>
      <c r="F959" s="196">
        <v>80036</v>
      </c>
      <c r="G959" s="196" t="s">
        <v>2930</v>
      </c>
      <c r="H959" s="196">
        <v>15</v>
      </c>
      <c r="I959" s="196">
        <v>200</v>
      </c>
      <c r="J959" s="133" t="s">
        <v>1068</v>
      </c>
      <c r="K959" s="195"/>
    </row>
    <row r="960" spans="2:11">
      <c r="B960" s="195" t="s">
        <v>2933</v>
      </c>
      <c r="C960" s="67" t="s">
        <v>109</v>
      </c>
      <c r="D960" s="196">
        <v>95031</v>
      </c>
      <c r="E960" s="196" t="s">
        <v>1941</v>
      </c>
      <c r="F960" s="196">
        <v>80035</v>
      </c>
      <c r="G960" s="196" t="s">
        <v>2928</v>
      </c>
      <c r="H960" s="196">
        <v>22</v>
      </c>
      <c r="I960" s="196">
        <v>200</v>
      </c>
      <c r="J960" s="133" t="s">
        <v>1068</v>
      </c>
      <c r="K960" s="195"/>
    </row>
    <row r="961" spans="2:11">
      <c r="B961" s="195" t="s">
        <v>2934</v>
      </c>
      <c r="C961" s="67" t="s">
        <v>109</v>
      </c>
      <c r="D961" s="196">
        <v>95031</v>
      </c>
      <c r="E961" s="196" t="s">
        <v>1941</v>
      </c>
      <c r="F961" s="196">
        <v>80036</v>
      </c>
      <c r="G961" s="196" t="s">
        <v>2930</v>
      </c>
      <c r="H961" s="196">
        <v>15</v>
      </c>
      <c r="I961" s="196">
        <v>200</v>
      </c>
      <c r="J961" s="133" t="s">
        <v>1068</v>
      </c>
      <c r="K961" s="195"/>
    </row>
    <row r="962" spans="2:11">
      <c r="B962" s="195" t="s">
        <v>2935</v>
      </c>
      <c r="C962" s="67" t="s">
        <v>109</v>
      </c>
      <c r="D962" s="196">
        <v>95032</v>
      </c>
      <c r="E962" s="196" t="s">
        <v>1988</v>
      </c>
      <c r="F962" s="196">
        <v>80035</v>
      </c>
      <c r="G962" s="196" t="s">
        <v>2928</v>
      </c>
      <c r="H962" s="196">
        <v>22</v>
      </c>
      <c r="I962" s="196">
        <v>200</v>
      </c>
      <c r="J962" s="133" t="s">
        <v>1068</v>
      </c>
      <c r="K962" s="195"/>
    </row>
    <row r="963" spans="2:11">
      <c r="B963" s="195" t="s">
        <v>2936</v>
      </c>
      <c r="C963" s="67" t="s">
        <v>109</v>
      </c>
      <c r="D963" s="196">
        <v>95032</v>
      </c>
      <c r="E963" s="196" t="s">
        <v>1988</v>
      </c>
      <c r="F963" s="196">
        <v>80036</v>
      </c>
      <c r="G963" s="196" t="s">
        <v>2930</v>
      </c>
      <c r="H963" s="196">
        <v>15</v>
      </c>
      <c r="I963" s="196">
        <v>200</v>
      </c>
      <c r="J963" s="133" t="s">
        <v>1068</v>
      </c>
      <c r="K963" s="195"/>
    </row>
    <row r="964" spans="2:11">
      <c r="B964" s="195" t="s">
        <v>2937</v>
      </c>
      <c r="C964" s="67" t="s">
        <v>109</v>
      </c>
      <c r="D964" s="196">
        <v>95033</v>
      </c>
      <c r="E964" s="196" t="s">
        <v>2038</v>
      </c>
      <c r="F964" s="196">
        <v>80035</v>
      </c>
      <c r="G964" s="196" t="s">
        <v>2928</v>
      </c>
      <c r="H964" s="196">
        <v>22</v>
      </c>
      <c r="I964" s="196">
        <v>200</v>
      </c>
      <c r="J964" s="133" t="s">
        <v>1068</v>
      </c>
      <c r="K964" s="195"/>
    </row>
    <row r="965" spans="2:11">
      <c r="B965" s="195" t="s">
        <v>2938</v>
      </c>
      <c r="C965" s="67" t="s">
        <v>109</v>
      </c>
      <c r="D965" s="196">
        <v>95033</v>
      </c>
      <c r="E965" s="196" t="s">
        <v>2038</v>
      </c>
      <c r="F965" s="196">
        <v>80036</v>
      </c>
      <c r="G965" s="196" t="s">
        <v>2930</v>
      </c>
      <c r="H965" s="196">
        <v>15</v>
      </c>
      <c r="I965" s="196">
        <v>200</v>
      </c>
      <c r="J965" s="133" t="s">
        <v>1068</v>
      </c>
      <c r="K965" s="195"/>
    </row>
    <row r="966" spans="2:11">
      <c r="B966" s="195" t="s">
        <v>2939</v>
      </c>
      <c r="C966" s="67" t="s">
        <v>109</v>
      </c>
      <c r="D966" s="196">
        <v>95034</v>
      </c>
      <c r="E966" s="196" t="s">
        <v>1894</v>
      </c>
      <c r="F966" s="196">
        <v>80035</v>
      </c>
      <c r="G966" s="196" t="s">
        <v>2928</v>
      </c>
      <c r="H966" s="196">
        <v>22</v>
      </c>
      <c r="I966" s="196">
        <v>200</v>
      </c>
      <c r="J966" s="133" t="s">
        <v>1068</v>
      </c>
      <c r="K966" s="195"/>
    </row>
    <row r="967" spans="2:11">
      <c r="B967" s="195" t="s">
        <v>2940</v>
      </c>
      <c r="C967" s="67" t="s">
        <v>109</v>
      </c>
      <c r="D967" s="196">
        <v>95034</v>
      </c>
      <c r="E967" s="196" t="s">
        <v>1894</v>
      </c>
      <c r="F967" s="196">
        <v>80036</v>
      </c>
      <c r="G967" s="196" t="s">
        <v>2930</v>
      </c>
      <c r="H967" s="196">
        <v>15</v>
      </c>
      <c r="I967" s="196">
        <v>200</v>
      </c>
      <c r="J967" s="133" t="s">
        <v>1068</v>
      </c>
      <c r="K967" s="195"/>
    </row>
    <row r="968" spans="2:11">
      <c r="B968" s="195" t="s">
        <v>2941</v>
      </c>
      <c r="C968" s="67" t="s">
        <v>109</v>
      </c>
      <c r="D968" s="196">
        <v>95035</v>
      </c>
      <c r="E968" s="196" t="s">
        <v>1847</v>
      </c>
      <c r="F968" s="196">
        <v>80035</v>
      </c>
      <c r="G968" s="196" t="s">
        <v>2928</v>
      </c>
      <c r="H968" s="196">
        <v>22</v>
      </c>
      <c r="I968" s="196">
        <v>200</v>
      </c>
      <c r="J968" s="133" t="s">
        <v>1068</v>
      </c>
      <c r="K968" s="195"/>
    </row>
    <row r="969" spans="2:11">
      <c r="B969" s="195" t="s">
        <v>2942</v>
      </c>
      <c r="C969" s="67" t="s">
        <v>109</v>
      </c>
      <c r="D969" s="196">
        <v>95035</v>
      </c>
      <c r="E969" s="196" t="s">
        <v>1847</v>
      </c>
      <c r="F969" s="196">
        <v>80036</v>
      </c>
      <c r="G969" s="196" t="s">
        <v>2930</v>
      </c>
      <c r="H969" s="196">
        <v>15</v>
      </c>
      <c r="I969" s="196">
        <v>200</v>
      </c>
      <c r="J969" s="133" t="s">
        <v>1068</v>
      </c>
      <c r="K969" s="195"/>
    </row>
    <row r="970" spans="2:11">
      <c r="B970" s="195" t="s">
        <v>2943</v>
      </c>
      <c r="C970" s="67" t="s">
        <v>109</v>
      </c>
      <c r="D970" s="196">
        <v>95036</v>
      </c>
      <c r="E970" s="196" t="s">
        <v>1952</v>
      </c>
      <c r="F970" s="196">
        <v>80049</v>
      </c>
      <c r="G970" s="196" t="s">
        <v>2944</v>
      </c>
      <c r="H970" s="196">
        <v>30</v>
      </c>
      <c r="I970" s="196">
        <v>300</v>
      </c>
      <c r="J970" s="133" t="s">
        <v>1068</v>
      </c>
      <c r="K970" s="195"/>
    </row>
    <row r="971" spans="2:11">
      <c r="B971" s="195" t="s">
        <v>2945</v>
      </c>
      <c r="C971" s="67" t="s">
        <v>109</v>
      </c>
      <c r="D971" s="196">
        <v>95037</v>
      </c>
      <c r="E971" s="196" t="s">
        <v>1905</v>
      </c>
      <c r="F971" s="196">
        <v>80049</v>
      </c>
      <c r="G971" s="196" t="s">
        <v>2944</v>
      </c>
      <c r="H971" s="196">
        <v>30</v>
      </c>
      <c r="I971" s="196">
        <v>300</v>
      </c>
      <c r="J971" s="133" t="s">
        <v>1068</v>
      </c>
      <c r="K971" s="195"/>
    </row>
    <row r="972" spans="2:11">
      <c r="B972" s="195" t="s">
        <v>2946</v>
      </c>
      <c r="C972" s="67" t="s">
        <v>109</v>
      </c>
      <c r="D972" s="196">
        <v>95038</v>
      </c>
      <c r="E972" s="196" t="s">
        <v>1858</v>
      </c>
      <c r="F972" s="196">
        <v>80049</v>
      </c>
      <c r="G972" s="196" t="s">
        <v>2944</v>
      </c>
      <c r="H972" s="196">
        <v>30</v>
      </c>
      <c r="I972" s="196">
        <v>300</v>
      </c>
      <c r="J972" s="133" t="s">
        <v>1068</v>
      </c>
      <c r="K972" s="195"/>
    </row>
    <row r="973" spans="2:11">
      <c r="B973" s="195" t="s">
        <v>2947</v>
      </c>
      <c r="C973" s="67" t="s">
        <v>109</v>
      </c>
      <c r="D973" s="196">
        <v>95039</v>
      </c>
      <c r="E973" s="196" t="s">
        <v>1759</v>
      </c>
      <c r="F973" s="196">
        <v>80049</v>
      </c>
      <c r="G973" s="196" t="s">
        <v>2944</v>
      </c>
      <c r="H973" s="196">
        <v>30</v>
      </c>
      <c r="I973" s="196">
        <v>300</v>
      </c>
      <c r="J973" s="133" t="s">
        <v>1068</v>
      </c>
      <c r="K973" s="195"/>
    </row>
    <row r="974" spans="2:11">
      <c r="B974" s="195" t="s">
        <v>2948</v>
      </c>
      <c r="C974" s="67" t="s">
        <v>109</v>
      </c>
      <c r="D974" s="196">
        <v>95040</v>
      </c>
      <c r="E974" s="196" t="s">
        <v>1811</v>
      </c>
      <c r="F974" s="196">
        <v>80049</v>
      </c>
      <c r="G974" s="196" t="s">
        <v>2944</v>
      </c>
      <c r="H974" s="196">
        <v>30</v>
      </c>
      <c r="I974" s="196">
        <v>300</v>
      </c>
      <c r="J974" s="133" t="s">
        <v>1068</v>
      </c>
      <c r="K974" s="195"/>
    </row>
    <row r="975" spans="2:11">
      <c r="B975" s="195" t="s">
        <v>2949</v>
      </c>
      <c r="C975" s="67" t="s">
        <v>109</v>
      </c>
      <c r="D975" s="196">
        <v>95041</v>
      </c>
      <c r="E975" s="196" t="s">
        <v>2950</v>
      </c>
      <c r="F975" s="196">
        <v>80049</v>
      </c>
      <c r="G975" s="196" t="s">
        <v>2944</v>
      </c>
      <c r="H975" s="196">
        <v>30</v>
      </c>
      <c r="I975" s="196">
        <v>300</v>
      </c>
      <c r="J975" s="133" t="s">
        <v>1068</v>
      </c>
      <c r="K975" s="195"/>
    </row>
    <row r="976" spans="2:11">
      <c r="B976" s="195" t="s">
        <v>2951</v>
      </c>
      <c r="C976" s="67" t="s">
        <v>109</v>
      </c>
      <c r="D976" s="196">
        <v>95042</v>
      </c>
      <c r="E976" s="196" t="s">
        <v>2051</v>
      </c>
      <c r="F976" s="196">
        <v>80049</v>
      </c>
      <c r="G976" s="196" t="s">
        <v>2944</v>
      </c>
      <c r="H976" s="196">
        <v>30</v>
      </c>
      <c r="I976" s="196">
        <v>300</v>
      </c>
      <c r="J976" s="133" t="s">
        <v>1068</v>
      </c>
      <c r="K976" s="195"/>
    </row>
    <row r="977" spans="2:11">
      <c r="B977" s="195" t="s">
        <v>2952</v>
      </c>
      <c r="C977" s="67" t="s">
        <v>109</v>
      </c>
      <c r="D977" s="196">
        <v>95043</v>
      </c>
      <c r="E977" s="196" t="s">
        <v>1999</v>
      </c>
      <c r="F977" s="196">
        <v>80049</v>
      </c>
      <c r="G977" s="196" t="s">
        <v>2944</v>
      </c>
      <c r="H977" s="196">
        <v>30</v>
      </c>
      <c r="I977" s="196">
        <v>300</v>
      </c>
      <c r="J977" s="133" t="s">
        <v>1068</v>
      </c>
      <c r="K977" s="195"/>
    </row>
  </sheetData>
  <mergeCells count="1">
    <mergeCell ref="J4:K4"/>
  </mergeCells>
  <phoneticPr fontId="2" type="noConversion"/>
  <conditionalFormatting sqref="J14">
    <cfRule type="cellIs" dxfId="27" priority="5" operator="equal">
      <formula>"Incomplete"</formula>
    </cfRule>
    <cfRule type="cellIs" dxfId="26" priority="6" operator="equal">
      <formula>"N/A"</formula>
    </cfRule>
    <cfRule type="cellIs" dxfId="25" priority="7" operator="equal">
      <formula>"Pass"</formula>
    </cfRule>
    <cfRule type="cellIs" dxfId="24" priority="8" operator="equal">
      <formula>"Fail"</formula>
    </cfRule>
  </conditionalFormatting>
  <conditionalFormatting sqref="J14:J977">
    <cfRule type="cellIs" dxfId="23" priority="1" operator="equal">
      <formula>"Incomplete"</formula>
    </cfRule>
    <cfRule type="cellIs" dxfId="22" priority="2" operator="equal">
      <formula>"N/A"</formula>
    </cfRule>
    <cfRule type="cellIs" dxfId="21" priority="3" operator="equal">
      <formula>"Pass"</formula>
    </cfRule>
    <cfRule type="cellIs" dxfId="20" priority="4" operator="equal">
      <formula>"Fail"</formula>
    </cfRule>
  </conditionalFormatting>
  <dataValidations count="2">
    <dataValidation type="list" allowBlank="1" showInputMessage="1" showErrorMessage="1" sqref="J4">
      <formula1>"Full,Spot"</formula1>
    </dataValidation>
    <dataValidation type="list" allowBlank="1" showInputMessage="1" showErrorMessage="1" sqref="J14:J977">
      <formula1>"Pass,Fail,N/A,Block,Incomplete"</formula1>
    </dataValidation>
  </dataValidations>
  <pageMargins left="0.7" right="0.7" top="0.75" bottom="0.75" header="0.3" footer="0.3"/>
  <pageSetup paperSize="9" orientation="portrait" r:id="rId1"/>
  <drawing r:id="rId2"/>
  <picture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80"/>
  <sheetViews>
    <sheetView showGridLines="0" zoomScale="85" zoomScaleNormal="85" workbookViewId="0">
      <selection sqref="A1:XFD1"/>
    </sheetView>
  </sheetViews>
  <sheetFormatPr defaultRowHeight="16.5"/>
  <cols>
    <col min="1" max="1" width="3.125" style="176" customWidth="1"/>
    <col min="2" max="2" width="11" style="124" bestFit="1" customWidth="1"/>
    <col min="3" max="3" width="23.875" style="124" bestFit="1" customWidth="1"/>
    <col min="4" max="4" width="9" style="124" bestFit="1" customWidth="1"/>
    <col min="5" max="5" width="16" style="124" bestFit="1" customWidth="1"/>
    <col min="6" max="6" width="16" style="124" customWidth="1"/>
    <col min="7" max="7" width="11" style="124" customWidth="1"/>
    <col min="8" max="8" width="17.875" style="124" customWidth="1"/>
    <col min="9" max="9" width="20.625" style="124" customWidth="1"/>
    <col min="10" max="10" width="11" style="124" customWidth="1"/>
    <col min="11" max="11" width="92.625" style="176" customWidth="1"/>
    <col min="12" max="16384" width="9" style="176"/>
  </cols>
  <sheetData>
    <row r="2" spans="2:11" ht="24.75" customHeight="1"/>
    <row r="4" spans="2:11" ht="17.25" thickBot="1">
      <c r="H4" s="49" t="s">
        <v>6239</v>
      </c>
      <c r="I4" s="432" t="s">
        <v>109</v>
      </c>
      <c r="J4" s="432"/>
    </row>
    <row r="5" spans="2:11" ht="17.25" thickTop="1">
      <c r="H5" s="50" t="s">
        <v>6240</v>
      </c>
      <c r="I5" s="51">
        <f>COUNTIF($J$13:$J$181,"Pass")</f>
        <v>0</v>
      </c>
      <c r="J5" s="52">
        <f>I5/$I$10</f>
        <v>0</v>
      </c>
    </row>
    <row r="6" spans="2:11">
      <c r="H6" s="53" t="s">
        <v>1670</v>
      </c>
      <c r="I6" s="54">
        <f>COUNTIF($J$13:$J$181,"fail")</f>
        <v>0</v>
      </c>
      <c r="J6" s="55">
        <f>I6/$I$10</f>
        <v>0</v>
      </c>
    </row>
    <row r="7" spans="2:11">
      <c r="H7" s="53" t="s">
        <v>1671</v>
      </c>
      <c r="I7" s="54">
        <f>COUNTIF($J$13:$J$181,"n/a")</f>
        <v>0</v>
      </c>
      <c r="J7" s="55">
        <f>I7/$I$10</f>
        <v>0</v>
      </c>
    </row>
    <row r="8" spans="2:11">
      <c r="H8" s="53" t="s">
        <v>1672</v>
      </c>
      <c r="I8" s="54">
        <f>COUNTIF($J$13:$J$181,"Block")</f>
        <v>0</v>
      </c>
      <c r="J8" s="55">
        <f>I8/$I$10</f>
        <v>0</v>
      </c>
    </row>
    <row r="9" spans="2:11" ht="17.25" thickBot="1">
      <c r="H9" s="56" t="s">
        <v>1673</v>
      </c>
      <c r="I9" s="57">
        <f>COUNTIF($J$13:$J$181,"Incomplete")</f>
        <v>156</v>
      </c>
      <c r="J9" s="58">
        <f>I9/$I$10</f>
        <v>1</v>
      </c>
    </row>
    <row r="10" spans="2:11">
      <c r="H10" s="59" t="s">
        <v>1674</v>
      </c>
      <c r="I10" s="60">
        <f>SUM(I5:I9)</f>
        <v>156</v>
      </c>
      <c r="J10" s="52">
        <f>SUM(J5:J9)</f>
        <v>1</v>
      </c>
    </row>
    <row r="11" spans="2:11" ht="10.5" customHeight="1"/>
    <row r="12" spans="2:11">
      <c r="B12" s="359" t="s">
        <v>115</v>
      </c>
      <c r="C12" s="98" t="s">
        <v>6241</v>
      </c>
      <c r="D12" s="98" t="s">
        <v>6242</v>
      </c>
      <c r="E12" s="98" t="s">
        <v>6243</v>
      </c>
      <c r="F12" s="98" t="s">
        <v>6244</v>
      </c>
      <c r="G12" s="98" t="s">
        <v>6245</v>
      </c>
      <c r="H12" s="98" t="s">
        <v>6246</v>
      </c>
      <c r="I12" s="98" t="s">
        <v>6247</v>
      </c>
      <c r="J12" s="98" t="s">
        <v>6248</v>
      </c>
      <c r="K12" s="98" t="s">
        <v>6249</v>
      </c>
    </row>
    <row r="13" spans="2:11">
      <c r="B13" s="549" t="s">
        <v>6250</v>
      </c>
      <c r="C13" s="549"/>
      <c r="D13" s="549"/>
      <c r="E13" s="549"/>
      <c r="F13" s="549"/>
      <c r="G13" s="549"/>
      <c r="H13" s="549"/>
      <c r="I13" s="549"/>
      <c r="J13" s="549"/>
      <c r="K13" s="549"/>
    </row>
    <row r="14" spans="2:11">
      <c r="B14" s="130" t="s">
        <v>6251</v>
      </c>
      <c r="C14" s="67" t="s">
        <v>6252</v>
      </c>
      <c r="D14" s="67" t="s">
        <v>6253</v>
      </c>
      <c r="E14" s="67">
        <v>240</v>
      </c>
      <c r="F14" s="67">
        <v>110</v>
      </c>
      <c r="G14" s="67" t="s">
        <v>6253</v>
      </c>
      <c r="H14" s="99" t="s">
        <v>6254</v>
      </c>
      <c r="I14" s="67" t="s">
        <v>6255</v>
      </c>
      <c r="J14" s="133" t="s">
        <v>1068</v>
      </c>
      <c r="K14" s="83"/>
    </row>
    <row r="15" spans="2:11">
      <c r="B15" s="130" t="s">
        <v>6256</v>
      </c>
      <c r="C15" s="67" t="s">
        <v>6257</v>
      </c>
      <c r="D15" s="67" t="s">
        <v>6253</v>
      </c>
      <c r="E15" s="67">
        <v>190</v>
      </c>
      <c r="F15" s="67">
        <v>90</v>
      </c>
      <c r="G15" s="67" t="s">
        <v>6253</v>
      </c>
      <c r="H15" s="99" t="s">
        <v>6254</v>
      </c>
      <c r="I15" s="67" t="s">
        <v>6258</v>
      </c>
      <c r="J15" s="133" t="s">
        <v>1068</v>
      </c>
      <c r="K15" s="83"/>
    </row>
    <row r="16" spans="2:11">
      <c r="B16" s="130" t="s">
        <v>6259</v>
      </c>
      <c r="C16" s="67" t="s">
        <v>6260</v>
      </c>
      <c r="D16" s="67" t="s">
        <v>6253</v>
      </c>
      <c r="E16" s="67">
        <v>85</v>
      </c>
      <c r="F16" s="67">
        <v>40</v>
      </c>
      <c r="G16" s="67" t="s">
        <v>6253</v>
      </c>
      <c r="H16" s="99" t="s">
        <v>6254</v>
      </c>
      <c r="I16" s="67" t="s">
        <v>6261</v>
      </c>
      <c r="J16" s="133" t="s">
        <v>1068</v>
      </c>
      <c r="K16" s="83"/>
    </row>
    <row r="17" spans="2:16">
      <c r="B17" s="130" t="s">
        <v>6262</v>
      </c>
      <c r="C17" s="67" t="s">
        <v>6263</v>
      </c>
      <c r="D17" s="67" t="s">
        <v>6253</v>
      </c>
      <c r="E17" s="67">
        <v>52</v>
      </c>
      <c r="F17" s="67">
        <v>25</v>
      </c>
      <c r="G17" s="67" t="s">
        <v>6253</v>
      </c>
      <c r="H17" s="99" t="s">
        <v>6254</v>
      </c>
      <c r="I17" s="67" t="s">
        <v>6264</v>
      </c>
      <c r="J17" s="133" t="s">
        <v>1068</v>
      </c>
      <c r="K17" s="83"/>
    </row>
    <row r="18" spans="2:16">
      <c r="B18" s="130" t="s">
        <v>6265</v>
      </c>
      <c r="C18" s="67" t="s">
        <v>6266</v>
      </c>
      <c r="D18" s="67" t="s">
        <v>6253</v>
      </c>
      <c r="E18" s="67">
        <v>30</v>
      </c>
      <c r="F18" s="67">
        <v>15</v>
      </c>
      <c r="G18" s="67" t="s">
        <v>6253</v>
      </c>
      <c r="H18" s="99" t="s">
        <v>6254</v>
      </c>
      <c r="I18" s="67" t="s">
        <v>6267</v>
      </c>
      <c r="J18" s="133" t="s">
        <v>1068</v>
      </c>
      <c r="K18" s="83"/>
    </row>
    <row r="19" spans="2:16">
      <c r="B19" s="130" t="s">
        <v>6268</v>
      </c>
      <c r="C19" s="67" t="s">
        <v>6269</v>
      </c>
      <c r="D19" s="67" t="s">
        <v>6253</v>
      </c>
      <c r="E19" s="67" t="s">
        <v>6270</v>
      </c>
      <c r="F19" s="67">
        <v>0</v>
      </c>
      <c r="G19" s="67" t="s">
        <v>6253</v>
      </c>
      <c r="H19" s="99" t="s">
        <v>6254</v>
      </c>
      <c r="I19" s="67" t="s">
        <v>6267</v>
      </c>
      <c r="J19" s="133" t="s">
        <v>1068</v>
      </c>
      <c r="K19" s="95"/>
    </row>
    <row r="20" spans="2:16">
      <c r="B20" s="130" t="s">
        <v>6271</v>
      </c>
      <c r="C20" s="67" t="s">
        <v>6272</v>
      </c>
      <c r="D20" s="67" t="s">
        <v>6253</v>
      </c>
      <c r="E20" s="67">
        <v>620</v>
      </c>
      <c r="F20" s="67">
        <v>120</v>
      </c>
      <c r="G20" s="67" t="s">
        <v>6253</v>
      </c>
      <c r="H20" s="99" t="s">
        <v>6254</v>
      </c>
      <c r="I20" s="67" t="s">
        <v>6273</v>
      </c>
      <c r="J20" s="133" t="s">
        <v>1068</v>
      </c>
      <c r="K20" s="83"/>
    </row>
    <row r="21" spans="2:16">
      <c r="B21" s="130" t="s">
        <v>6274</v>
      </c>
      <c r="C21" s="67" t="s">
        <v>6275</v>
      </c>
      <c r="D21" s="67" t="s">
        <v>6253</v>
      </c>
      <c r="E21" s="67">
        <v>510</v>
      </c>
      <c r="F21" s="67">
        <v>100</v>
      </c>
      <c r="G21" s="67" t="s">
        <v>6253</v>
      </c>
      <c r="H21" s="99" t="s">
        <v>6254</v>
      </c>
      <c r="I21" s="67" t="s">
        <v>6276</v>
      </c>
      <c r="J21" s="133" t="s">
        <v>1068</v>
      </c>
      <c r="K21" s="83"/>
    </row>
    <row r="22" spans="2:16">
      <c r="B22" s="130" t="s">
        <v>6277</v>
      </c>
      <c r="C22" s="67" t="s">
        <v>6278</v>
      </c>
      <c r="D22" s="67" t="s">
        <v>6253</v>
      </c>
      <c r="E22" s="67">
        <v>255</v>
      </c>
      <c r="F22" s="67">
        <v>50</v>
      </c>
      <c r="G22" s="67" t="s">
        <v>6253</v>
      </c>
      <c r="H22" s="99" t="s">
        <v>6254</v>
      </c>
      <c r="I22" s="67" t="s">
        <v>6279</v>
      </c>
      <c r="J22" s="133" t="s">
        <v>1068</v>
      </c>
      <c r="K22" s="83"/>
      <c r="P22" s="176" t="s">
        <v>6280</v>
      </c>
    </row>
    <row r="23" spans="2:16">
      <c r="B23" s="130" t="s">
        <v>6281</v>
      </c>
      <c r="C23" s="67" t="s">
        <v>6282</v>
      </c>
      <c r="D23" s="67" t="s">
        <v>6253</v>
      </c>
      <c r="E23" s="67">
        <v>156</v>
      </c>
      <c r="F23" s="67">
        <v>35</v>
      </c>
      <c r="G23" s="67" t="s">
        <v>6253</v>
      </c>
      <c r="H23" s="99" t="s">
        <v>6254</v>
      </c>
      <c r="I23" s="67" t="s">
        <v>6283</v>
      </c>
      <c r="J23" s="133" t="s">
        <v>1068</v>
      </c>
      <c r="K23" s="83"/>
    </row>
    <row r="24" spans="2:16">
      <c r="B24" s="130" t="s">
        <v>6284</v>
      </c>
      <c r="C24" s="67" t="s">
        <v>6285</v>
      </c>
      <c r="D24" s="67" t="s">
        <v>6253</v>
      </c>
      <c r="E24" s="67">
        <v>90</v>
      </c>
      <c r="F24" s="67">
        <v>25</v>
      </c>
      <c r="G24" s="67" t="s">
        <v>6253</v>
      </c>
      <c r="H24" s="99" t="s">
        <v>6254</v>
      </c>
      <c r="I24" s="67" t="s">
        <v>6286</v>
      </c>
      <c r="J24" s="133" t="s">
        <v>1068</v>
      </c>
      <c r="K24" s="83"/>
    </row>
    <row r="25" spans="2:16">
      <c r="B25" s="130" t="s">
        <v>6287</v>
      </c>
      <c r="C25" s="67" t="s">
        <v>6288</v>
      </c>
      <c r="D25" s="67" t="s">
        <v>6253</v>
      </c>
      <c r="E25" s="67" t="s">
        <v>6270</v>
      </c>
      <c r="F25" s="67">
        <v>0</v>
      </c>
      <c r="G25" s="67" t="s">
        <v>6253</v>
      </c>
      <c r="H25" s="99" t="s">
        <v>6254</v>
      </c>
      <c r="I25" s="67" t="s">
        <v>6286</v>
      </c>
      <c r="J25" s="133" t="s">
        <v>1068</v>
      </c>
      <c r="K25" s="95"/>
    </row>
    <row r="26" spans="2:16" ht="33">
      <c r="B26" s="130" t="s">
        <v>6289</v>
      </c>
      <c r="C26" s="67" t="s">
        <v>6290</v>
      </c>
      <c r="D26" s="67" t="s">
        <v>6253</v>
      </c>
      <c r="E26" s="67">
        <v>300</v>
      </c>
      <c r="F26" s="67">
        <v>900</v>
      </c>
      <c r="G26" s="67" t="s">
        <v>6253</v>
      </c>
      <c r="H26" s="99" t="s">
        <v>6254</v>
      </c>
      <c r="I26" s="99" t="s">
        <v>6291</v>
      </c>
      <c r="J26" s="133" t="s">
        <v>1068</v>
      </c>
      <c r="K26" s="330"/>
    </row>
    <row r="27" spans="2:16" ht="33">
      <c r="B27" s="130" t="s">
        <v>6292</v>
      </c>
      <c r="C27" s="67" t="s">
        <v>6293</v>
      </c>
      <c r="D27" s="67" t="s">
        <v>6253</v>
      </c>
      <c r="E27" s="67">
        <v>200</v>
      </c>
      <c r="F27" s="67">
        <v>540</v>
      </c>
      <c r="G27" s="67" t="s">
        <v>6253</v>
      </c>
      <c r="H27" s="99" t="s">
        <v>6254</v>
      </c>
      <c r="I27" s="99" t="s">
        <v>6294</v>
      </c>
      <c r="J27" s="133" t="s">
        <v>1068</v>
      </c>
      <c r="K27" s="95"/>
    </row>
    <row r="28" spans="2:16" ht="33">
      <c r="B28" s="130" t="s">
        <v>6295</v>
      </c>
      <c r="C28" s="67" t="s">
        <v>6296</v>
      </c>
      <c r="D28" s="67" t="s">
        <v>6253</v>
      </c>
      <c r="E28" s="67">
        <v>100</v>
      </c>
      <c r="F28" s="67">
        <v>270</v>
      </c>
      <c r="G28" s="67" t="s">
        <v>6253</v>
      </c>
      <c r="H28" s="99" t="s">
        <v>6254</v>
      </c>
      <c r="I28" s="99" t="s">
        <v>6297</v>
      </c>
      <c r="J28" s="133" t="s">
        <v>1068</v>
      </c>
      <c r="K28" s="95"/>
    </row>
    <row r="29" spans="2:16" ht="33">
      <c r="B29" s="130" t="s">
        <v>6298</v>
      </c>
      <c r="C29" s="67" t="s">
        <v>6299</v>
      </c>
      <c r="D29" s="67" t="s">
        <v>6253</v>
      </c>
      <c r="E29" s="67">
        <v>300</v>
      </c>
      <c r="F29" s="67">
        <v>270</v>
      </c>
      <c r="G29" s="67" t="s">
        <v>6253</v>
      </c>
      <c r="H29" s="99" t="s">
        <v>6254</v>
      </c>
      <c r="I29" s="99" t="s">
        <v>6300</v>
      </c>
      <c r="J29" s="133" t="s">
        <v>1068</v>
      </c>
      <c r="K29" s="95"/>
    </row>
    <row r="30" spans="2:16" ht="49.5">
      <c r="B30" s="130" t="s">
        <v>6301</v>
      </c>
      <c r="C30" s="67" t="s">
        <v>6302</v>
      </c>
      <c r="D30" s="67" t="s">
        <v>6253</v>
      </c>
      <c r="E30" s="67">
        <v>300</v>
      </c>
      <c r="F30" s="67">
        <v>270</v>
      </c>
      <c r="G30" s="67" t="s">
        <v>6253</v>
      </c>
      <c r="H30" s="99" t="s">
        <v>6254</v>
      </c>
      <c r="I30" s="99" t="s">
        <v>6303</v>
      </c>
      <c r="J30" s="133" t="s">
        <v>1068</v>
      </c>
      <c r="K30" s="95"/>
    </row>
    <row r="31" spans="2:16" ht="33">
      <c r="B31" s="130" t="s">
        <v>6304</v>
      </c>
      <c r="C31" s="67" t="s">
        <v>6305</v>
      </c>
      <c r="D31" s="67" t="s">
        <v>6253</v>
      </c>
      <c r="E31" s="67">
        <v>70000</v>
      </c>
      <c r="F31" s="67">
        <v>1000</v>
      </c>
      <c r="G31" s="67" t="s">
        <v>6253</v>
      </c>
      <c r="H31" s="99" t="s">
        <v>6254</v>
      </c>
      <c r="I31" s="99" t="s">
        <v>6306</v>
      </c>
      <c r="J31" s="133" t="s">
        <v>1068</v>
      </c>
      <c r="K31" s="83"/>
    </row>
    <row r="32" spans="2:16" ht="33">
      <c r="B32" s="130" t="s">
        <v>6307</v>
      </c>
      <c r="C32" s="67" t="s">
        <v>6308</v>
      </c>
      <c r="D32" s="67" t="s">
        <v>6253</v>
      </c>
      <c r="E32" s="67">
        <v>35000</v>
      </c>
      <c r="F32" s="67">
        <v>600</v>
      </c>
      <c r="G32" s="67" t="s">
        <v>6253</v>
      </c>
      <c r="H32" s="99" t="s">
        <v>6254</v>
      </c>
      <c r="I32" s="99" t="s">
        <v>6309</v>
      </c>
      <c r="J32" s="133" t="s">
        <v>1068</v>
      </c>
      <c r="K32" s="83"/>
    </row>
    <row r="33" spans="2:11" ht="49.5">
      <c r="B33" s="130" t="s">
        <v>6310</v>
      </c>
      <c r="C33" s="360" t="s">
        <v>6311</v>
      </c>
      <c r="D33" s="67" t="s">
        <v>6312</v>
      </c>
      <c r="E33" s="67">
        <v>50</v>
      </c>
      <c r="F33" s="67">
        <v>45</v>
      </c>
      <c r="G33" s="67" t="s">
        <v>6312</v>
      </c>
      <c r="H33" s="99" t="s">
        <v>4379</v>
      </c>
      <c r="I33" s="99" t="s">
        <v>6313</v>
      </c>
      <c r="J33" s="133" t="s">
        <v>1068</v>
      </c>
      <c r="K33" s="95"/>
    </row>
    <row r="34" spans="2:11" ht="33">
      <c r="B34" s="130" t="s">
        <v>6314</v>
      </c>
      <c r="C34" s="67" t="s">
        <v>6315</v>
      </c>
      <c r="D34" s="67" t="s">
        <v>6312</v>
      </c>
      <c r="E34" s="67">
        <v>500</v>
      </c>
      <c r="F34" s="67">
        <v>100</v>
      </c>
      <c r="G34" s="67" t="s">
        <v>6312</v>
      </c>
      <c r="H34" s="99" t="s">
        <v>4379</v>
      </c>
      <c r="I34" s="99" t="s">
        <v>6316</v>
      </c>
      <c r="J34" s="133" t="s">
        <v>1068</v>
      </c>
      <c r="K34" s="83"/>
    </row>
    <row r="35" spans="2:11">
      <c r="B35" s="130" t="s">
        <v>6317</v>
      </c>
      <c r="C35" s="67" t="s">
        <v>6318</v>
      </c>
      <c r="D35" s="67" t="s">
        <v>6312</v>
      </c>
      <c r="E35" s="67" t="s">
        <v>6319</v>
      </c>
      <c r="F35" s="67">
        <v>0</v>
      </c>
      <c r="G35" s="67" t="s">
        <v>6312</v>
      </c>
      <c r="H35" s="99" t="s">
        <v>4379</v>
      </c>
      <c r="I35" s="99" t="s">
        <v>6320</v>
      </c>
      <c r="J35" s="133" t="s">
        <v>1068</v>
      </c>
      <c r="K35" s="83"/>
    </row>
    <row r="36" spans="2:11" ht="33">
      <c r="B36" s="130" t="s">
        <v>6321</v>
      </c>
      <c r="C36" s="67" t="s">
        <v>6322</v>
      </c>
      <c r="D36" s="67" t="s">
        <v>6312</v>
      </c>
      <c r="E36" s="67" t="s">
        <v>6319</v>
      </c>
      <c r="F36" s="67">
        <v>0</v>
      </c>
      <c r="G36" s="67" t="s">
        <v>6312</v>
      </c>
      <c r="H36" s="99" t="s">
        <v>4379</v>
      </c>
      <c r="I36" s="99" t="s">
        <v>6323</v>
      </c>
      <c r="J36" s="133" t="s">
        <v>1068</v>
      </c>
      <c r="K36" s="83"/>
    </row>
    <row r="37" spans="2:11">
      <c r="B37" s="130" t="s">
        <v>6324</v>
      </c>
      <c r="C37" s="67" t="s">
        <v>6325</v>
      </c>
      <c r="D37" s="67" t="s">
        <v>6312</v>
      </c>
      <c r="E37" s="67" t="s">
        <v>6326</v>
      </c>
      <c r="F37" s="67">
        <v>0</v>
      </c>
      <c r="G37" s="67" t="s">
        <v>6312</v>
      </c>
      <c r="H37" s="99" t="s">
        <v>4379</v>
      </c>
      <c r="I37" s="99" t="s">
        <v>6327</v>
      </c>
      <c r="J37" s="133" t="s">
        <v>1068</v>
      </c>
      <c r="K37" s="83"/>
    </row>
    <row r="38" spans="2:11">
      <c r="B38" s="130" t="s">
        <v>6328</v>
      </c>
      <c r="C38" s="67" t="s">
        <v>6329</v>
      </c>
      <c r="D38" s="67" t="s">
        <v>6312</v>
      </c>
      <c r="E38" s="67" t="s">
        <v>6326</v>
      </c>
      <c r="F38" s="67">
        <v>0</v>
      </c>
      <c r="G38" s="67" t="s">
        <v>6312</v>
      </c>
      <c r="H38" s="99" t="s">
        <v>4379</v>
      </c>
      <c r="I38" s="99" t="s">
        <v>6330</v>
      </c>
      <c r="J38" s="133" t="s">
        <v>1068</v>
      </c>
      <c r="K38" s="83"/>
    </row>
    <row r="39" spans="2:11" ht="33">
      <c r="B39" s="130" t="s">
        <v>6331</v>
      </c>
      <c r="C39" s="67" t="s">
        <v>6332</v>
      </c>
      <c r="D39" s="67" t="s">
        <v>6312</v>
      </c>
      <c r="E39" s="67" t="s">
        <v>6319</v>
      </c>
      <c r="F39" s="67">
        <v>0</v>
      </c>
      <c r="G39" s="67" t="s">
        <v>6312</v>
      </c>
      <c r="H39" s="99" t="s">
        <v>4379</v>
      </c>
      <c r="I39" s="99" t="s">
        <v>6333</v>
      </c>
      <c r="J39" s="133" t="s">
        <v>1068</v>
      </c>
      <c r="K39" s="83"/>
    </row>
    <row r="40" spans="2:11">
      <c r="B40" s="359" t="s">
        <v>115</v>
      </c>
      <c r="C40" s="98" t="s">
        <v>6241</v>
      </c>
      <c r="D40" s="98" t="s">
        <v>6334</v>
      </c>
      <c r="E40" s="98" t="s">
        <v>6335</v>
      </c>
      <c r="F40" s="98" t="s">
        <v>6336</v>
      </c>
      <c r="G40" s="98" t="s">
        <v>6337</v>
      </c>
      <c r="H40" s="98" t="s">
        <v>6246</v>
      </c>
      <c r="I40" s="98" t="s">
        <v>6247</v>
      </c>
      <c r="J40" s="98" t="s">
        <v>6248</v>
      </c>
      <c r="K40" s="98" t="s">
        <v>6249</v>
      </c>
    </row>
    <row r="41" spans="2:11">
      <c r="B41" s="549" t="s">
        <v>6338</v>
      </c>
      <c r="C41" s="549"/>
      <c r="D41" s="549"/>
      <c r="E41" s="549"/>
      <c r="F41" s="549"/>
      <c r="G41" s="549"/>
      <c r="H41" s="549"/>
      <c r="I41" s="549"/>
      <c r="J41" s="549"/>
      <c r="K41" s="549"/>
    </row>
    <row r="42" spans="2:11" ht="33">
      <c r="B42" s="130" t="s">
        <v>6339</v>
      </c>
      <c r="C42" s="67" t="s">
        <v>6340</v>
      </c>
      <c r="D42" s="67" t="s">
        <v>6341</v>
      </c>
      <c r="E42" s="67" t="s">
        <v>6342</v>
      </c>
      <c r="F42" s="67" t="s">
        <v>6343</v>
      </c>
      <c r="G42" s="67" t="s">
        <v>6344</v>
      </c>
      <c r="H42" s="99" t="s">
        <v>4382</v>
      </c>
      <c r="I42" s="99" t="s">
        <v>6345</v>
      </c>
      <c r="J42" s="133" t="s">
        <v>1068</v>
      </c>
      <c r="K42" s="83"/>
    </row>
    <row r="43" spans="2:11" ht="33">
      <c r="B43" s="130" t="s">
        <v>6346</v>
      </c>
      <c r="C43" s="67" t="s">
        <v>6347</v>
      </c>
      <c r="D43" s="67" t="s">
        <v>6348</v>
      </c>
      <c r="E43" s="67" t="s">
        <v>6342</v>
      </c>
      <c r="F43" s="67" t="s">
        <v>6349</v>
      </c>
      <c r="G43" s="67" t="s">
        <v>6350</v>
      </c>
      <c r="H43" s="99" t="s">
        <v>6351</v>
      </c>
      <c r="I43" s="99" t="s">
        <v>6352</v>
      </c>
      <c r="J43" s="133" t="s">
        <v>1068</v>
      </c>
      <c r="K43" s="83"/>
    </row>
    <row r="44" spans="2:11" ht="33">
      <c r="B44" s="130" t="s">
        <v>6353</v>
      </c>
      <c r="C44" s="67" t="s">
        <v>6354</v>
      </c>
      <c r="D44" s="67" t="s">
        <v>6355</v>
      </c>
      <c r="E44" s="67" t="s">
        <v>6342</v>
      </c>
      <c r="F44" s="67" t="s">
        <v>6356</v>
      </c>
      <c r="G44" s="67" t="s">
        <v>6350</v>
      </c>
      <c r="H44" s="99" t="s">
        <v>6351</v>
      </c>
      <c r="I44" s="99" t="s">
        <v>6357</v>
      </c>
      <c r="J44" s="133" t="s">
        <v>1068</v>
      </c>
      <c r="K44" s="83"/>
    </row>
    <row r="45" spans="2:11" ht="33">
      <c r="B45" s="130" t="s">
        <v>6358</v>
      </c>
      <c r="C45" s="67" t="s">
        <v>6359</v>
      </c>
      <c r="D45" s="67" t="s">
        <v>6355</v>
      </c>
      <c r="E45" s="67" t="s">
        <v>6360</v>
      </c>
      <c r="F45" s="67" t="s">
        <v>6361</v>
      </c>
      <c r="G45" s="67" t="s">
        <v>6350</v>
      </c>
      <c r="H45" s="99" t="s">
        <v>6351</v>
      </c>
      <c r="I45" s="99" t="s">
        <v>6362</v>
      </c>
      <c r="J45" s="133" t="s">
        <v>1068</v>
      </c>
      <c r="K45" s="83"/>
    </row>
    <row r="46" spans="2:11" ht="33">
      <c r="B46" s="130" t="s">
        <v>6363</v>
      </c>
      <c r="C46" s="67" t="s">
        <v>6364</v>
      </c>
      <c r="D46" s="67" t="s">
        <v>6355</v>
      </c>
      <c r="E46" s="67" t="s">
        <v>6360</v>
      </c>
      <c r="F46" s="67" t="s">
        <v>6349</v>
      </c>
      <c r="G46" s="67" t="s">
        <v>6350</v>
      </c>
      <c r="H46" s="99" t="s">
        <v>6351</v>
      </c>
      <c r="I46" s="99" t="s">
        <v>6365</v>
      </c>
      <c r="J46" s="133" t="s">
        <v>1068</v>
      </c>
      <c r="K46" s="83"/>
    </row>
    <row r="47" spans="2:11" ht="33">
      <c r="B47" s="130" t="s">
        <v>6366</v>
      </c>
      <c r="C47" s="67" t="s">
        <v>6367</v>
      </c>
      <c r="D47" s="67" t="s">
        <v>6355</v>
      </c>
      <c r="E47" s="67" t="s">
        <v>6360</v>
      </c>
      <c r="F47" s="67" t="s">
        <v>6368</v>
      </c>
      <c r="G47" s="67" t="s">
        <v>6350</v>
      </c>
      <c r="H47" s="99" t="s">
        <v>6351</v>
      </c>
      <c r="I47" s="99" t="s">
        <v>6369</v>
      </c>
      <c r="J47" s="133" t="s">
        <v>1068</v>
      </c>
      <c r="K47" s="83"/>
    </row>
    <row r="48" spans="2:11" ht="33">
      <c r="B48" s="130" t="s">
        <v>6370</v>
      </c>
      <c r="C48" s="67" t="s">
        <v>6371</v>
      </c>
      <c r="D48" s="67" t="s">
        <v>6355</v>
      </c>
      <c r="E48" s="67" t="s">
        <v>6372</v>
      </c>
      <c r="F48" s="67" t="s">
        <v>6361</v>
      </c>
      <c r="G48" s="67" t="s">
        <v>6350</v>
      </c>
      <c r="H48" s="99" t="s">
        <v>6351</v>
      </c>
      <c r="I48" s="99" t="s">
        <v>6373</v>
      </c>
      <c r="J48" s="133" t="s">
        <v>1068</v>
      </c>
      <c r="K48" s="83"/>
    </row>
    <row r="49" spans="1:11" ht="33">
      <c r="B49" s="130" t="s">
        <v>6374</v>
      </c>
      <c r="C49" s="67" t="s">
        <v>6375</v>
      </c>
      <c r="D49" s="67" t="s">
        <v>6355</v>
      </c>
      <c r="E49" s="67" t="s">
        <v>6372</v>
      </c>
      <c r="F49" s="67" t="s">
        <v>6349</v>
      </c>
      <c r="G49" s="67" t="s">
        <v>6350</v>
      </c>
      <c r="H49" s="99" t="s">
        <v>6351</v>
      </c>
      <c r="I49" s="99" t="s">
        <v>6376</v>
      </c>
      <c r="J49" s="133" t="s">
        <v>1068</v>
      </c>
      <c r="K49" s="83"/>
    </row>
    <row r="50" spans="1:11" ht="33">
      <c r="A50" s="176" t="s">
        <v>6377</v>
      </c>
      <c r="B50" s="130" t="s">
        <v>6378</v>
      </c>
      <c r="C50" s="67" t="s">
        <v>6379</v>
      </c>
      <c r="D50" s="67" t="s">
        <v>6355</v>
      </c>
      <c r="E50" s="67" t="s">
        <v>6372</v>
      </c>
      <c r="F50" s="67" t="s">
        <v>6368</v>
      </c>
      <c r="G50" s="67" t="s">
        <v>6350</v>
      </c>
      <c r="H50" s="99" t="s">
        <v>6351</v>
      </c>
      <c r="I50" s="99" t="s">
        <v>6380</v>
      </c>
      <c r="J50" s="133" t="s">
        <v>1068</v>
      </c>
      <c r="K50" s="83"/>
    </row>
    <row r="51" spans="1:11" ht="33">
      <c r="B51" s="130" t="s">
        <v>6381</v>
      </c>
      <c r="C51" s="67" t="s">
        <v>6382</v>
      </c>
      <c r="D51" s="67" t="s">
        <v>6355</v>
      </c>
      <c r="E51" s="67" t="s">
        <v>6383</v>
      </c>
      <c r="F51" s="67" t="s">
        <v>6361</v>
      </c>
      <c r="G51" s="67" t="s">
        <v>6350</v>
      </c>
      <c r="H51" s="99" t="s">
        <v>6351</v>
      </c>
      <c r="I51" s="99" t="s">
        <v>6384</v>
      </c>
      <c r="J51" s="133" t="s">
        <v>1068</v>
      </c>
      <c r="K51" s="330"/>
    </row>
    <row r="52" spans="1:11" ht="33">
      <c r="B52" s="130" t="s">
        <v>6385</v>
      </c>
      <c r="C52" s="67" t="s">
        <v>6386</v>
      </c>
      <c r="D52" s="67" t="s">
        <v>6355</v>
      </c>
      <c r="E52" s="67" t="s">
        <v>6383</v>
      </c>
      <c r="F52" s="67" t="s">
        <v>6349</v>
      </c>
      <c r="G52" s="67" t="s">
        <v>6350</v>
      </c>
      <c r="H52" s="99" t="s">
        <v>6351</v>
      </c>
      <c r="I52" s="99" t="s">
        <v>6387</v>
      </c>
      <c r="J52" s="133" t="s">
        <v>1068</v>
      </c>
      <c r="K52" s="83"/>
    </row>
    <row r="53" spans="1:11" ht="33">
      <c r="B53" s="130" t="s">
        <v>6388</v>
      </c>
      <c r="C53" s="67" t="s">
        <v>6389</v>
      </c>
      <c r="D53" s="67" t="s">
        <v>6355</v>
      </c>
      <c r="E53" s="67" t="s">
        <v>6383</v>
      </c>
      <c r="F53" s="67" t="s">
        <v>6368</v>
      </c>
      <c r="G53" s="67" t="s">
        <v>6350</v>
      </c>
      <c r="H53" s="99" t="s">
        <v>6351</v>
      </c>
      <c r="I53" s="99" t="s">
        <v>6390</v>
      </c>
      <c r="J53" s="133" t="s">
        <v>1068</v>
      </c>
      <c r="K53" s="83"/>
    </row>
    <row r="54" spans="1:11" ht="33">
      <c r="B54" s="130" t="s">
        <v>6391</v>
      </c>
      <c r="C54" s="67" t="s">
        <v>6392</v>
      </c>
      <c r="D54" s="67" t="s">
        <v>6355</v>
      </c>
      <c r="E54" s="67" t="s">
        <v>6393</v>
      </c>
      <c r="F54" s="67" t="s">
        <v>6361</v>
      </c>
      <c r="G54" s="67" t="s">
        <v>6350</v>
      </c>
      <c r="H54" s="99" t="s">
        <v>6351</v>
      </c>
      <c r="I54" s="99" t="s">
        <v>6394</v>
      </c>
      <c r="J54" s="133" t="s">
        <v>1068</v>
      </c>
      <c r="K54" s="83"/>
    </row>
    <row r="55" spans="1:11" ht="33">
      <c r="B55" s="130" t="s">
        <v>6395</v>
      </c>
      <c r="C55" s="67" t="s">
        <v>6396</v>
      </c>
      <c r="D55" s="67" t="s">
        <v>6397</v>
      </c>
      <c r="E55" s="67" t="s">
        <v>6393</v>
      </c>
      <c r="F55" s="67" t="s">
        <v>6349</v>
      </c>
      <c r="G55" s="67" t="s">
        <v>6350</v>
      </c>
      <c r="H55" s="99" t="s">
        <v>6351</v>
      </c>
      <c r="I55" s="99" t="s">
        <v>6398</v>
      </c>
      <c r="J55" s="133" t="s">
        <v>1068</v>
      </c>
      <c r="K55" s="83"/>
    </row>
    <row r="56" spans="1:11" ht="33">
      <c r="B56" s="130" t="s">
        <v>6399</v>
      </c>
      <c r="C56" s="67" t="s">
        <v>6400</v>
      </c>
      <c r="D56" s="67" t="s">
        <v>6355</v>
      </c>
      <c r="E56" s="67" t="s">
        <v>6393</v>
      </c>
      <c r="F56" s="67" t="s">
        <v>6368</v>
      </c>
      <c r="G56" s="67" t="s">
        <v>6350</v>
      </c>
      <c r="H56" s="99" t="s">
        <v>6351</v>
      </c>
      <c r="I56" s="99" t="s">
        <v>6401</v>
      </c>
      <c r="J56" s="133" t="s">
        <v>1068</v>
      </c>
      <c r="K56" s="83"/>
    </row>
    <row r="57" spans="1:11" ht="33">
      <c r="B57" s="130" t="s">
        <v>6402</v>
      </c>
      <c r="C57" s="67" t="s">
        <v>6403</v>
      </c>
      <c r="D57" s="67" t="s">
        <v>6355</v>
      </c>
      <c r="E57" s="67" t="s">
        <v>6404</v>
      </c>
      <c r="F57" s="67" t="s">
        <v>6349</v>
      </c>
      <c r="G57" s="67" t="s">
        <v>6405</v>
      </c>
      <c r="H57" s="99" t="s">
        <v>6351</v>
      </c>
      <c r="I57" s="99" t="s">
        <v>6406</v>
      </c>
      <c r="J57" s="133" t="s">
        <v>1068</v>
      </c>
      <c r="K57" s="83"/>
    </row>
    <row r="58" spans="1:11" ht="33">
      <c r="B58" s="130" t="s">
        <v>6407</v>
      </c>
      <c r="C58" s="67" t="s">
        <v>6408</v>
      </c>
      <c r="D58" s="67" t="s">
        <v>6355</v>
      </c>
      <c r="E58" s="67" t="s">
        <v>6404</v>
      </c>
      <c r="F58" s="67" t="s">
        <v>6349</v>
      </c>
      <c r="G58" s="67" t="s">
        <v>6405</v>
      </c>
      <c r="H58" s="99" t="s">
        <v>6351</v>
      </c>
      <c r="I58" s="99" t="s">
        <v>6406</v>
      </c>
      <c r="J58" s="133" t="s">
        <v>1068</v>
      </c>
      <c r="K58" s="330"/>
    </row>
    <row r="59" spans="1:11" ht="33">
      <c r="B59" s="130" t="s">
        <v>6409</v>
      </c>
      <c r="C59" s="67" t="s">
        <v>6410</v>
      </c>
      <c r="D59" s="67" t="s">
        <v>6355</v>
      </c>
      <c r="E59" s="67" t="s">
        <v>6404</v>
      </c>
      <c r="F59" s="67" t="s">
        <v>6361</v>
      </c>
      <c r="G59" s="67" t="s">
        <v>6405</v>
      </c>
      <c r="H59" s="99" t="s">
        <v>6351</v>
      </c>
      <c r="I59" s="99" t="s">
        <v>6406</v>
      </c>
      <c r="J59" s="133" t="s">
        <v>1068</v>
      </c>
      <c r="K59" s="83"/>
    </row>
    <row r="60" spans="1:11" ht="33">
      <c r="B60" s="130" t="s">
        <v>6411</v>
      </c>
      <c r="C60" s="67" t="s">
        <v>6412</v>
      </c>
      <c r="D60" s="67" t="s">
        <v>6355</v>
      </c>
      <c r="E60" s="67" t="s">
        <v>6413</v>
      </c>
      <c r="F60" s="67" t="s">
        <v>6349</v>
      </c>
      <c r="G60" s="67" t="s">
        <v>6405</v>
      </c>
      <c r="H60" s="99" t="s">
        <v>6351</v>
      </c>
      <c r="I60" s="99" t="s">
        <v>6414</v>
      </c>
      <c r="J60" s="133" t="s">
        <v>1068</v>
      </c>
      <c r="K60" s="330"/>
    </row>
    <row r="61" spans="1:11">
      <c r="B61" s="359" t="s">
        <v>115</v>
      </c>
      <c r="C61" s="98" t="s">
        <v>6415</v>
      </c>
      <c r="D61" s="98" t="s">
        <v>6416</v>
      </c>
      <c r="E61" s="98" t="s">
        <v>6417</v>
      </c>
      <c r="F61" s="98" t="s">
        <v>6418</v>
      </c>
      <c r="G61" s="98" t="s">
        <v>6419</v>
      </c>
      <c r="H61" s="98" t="s">
        <v>6420</v>
      </c>
      <c r="I61" s="98" t="s">
        <v>6421</v>
      </c>
      <c r="J61" s="98" t="s">
        <v>6422</v>
      </c>
      <c r="K61" s="98" t="s">
        <v>6423</v>
      </c>
    </row>
    <row r="62" spans="1:11">
      <c r="B62" s="549" t="s">
        <v>6424</v>
      </c>
      <c r="C62" s="549"/>
      <c r="D62" s="549"/>
      <c r="E62" s="549"/>
      <c r="F62" s="549"/>
      <c r="G62" s="549"/>
      <c r="H62" s="549"/>
      <c r="I62" s="549"/>
      <c r="J62" s="549"/>
      <c r="K62" s="549"/>
    </row>
    <row r="63" spans="1:11" ht="33">
      <c r="B63" s="130" t="s">
        <v>6425</v>
      </c>
      <c r="C63" s="67" t="s">
        <v>6426</v>
      </c>
      <c r="D63" s="67">
        <v>1</v>
      </c>
      <c r="E63" s="67" t="s">
        <v>6427</v>
      </c>
      <c r="F63" s="67">
        <v>0</v>
      </c>
      <c r="G63" s="67" t="s">
        <v>6428</v>
      </c>
      <c r="H63" s="99" t="s">
        <v>6429</v>
      </c>
      <c r="I63" s="67"/>
      <c r="J63" s="133" t="s">
        <v>1068</v>
      </c>
      <c r="K63" s="83"/>
    </row>
    <row r="64" spans="1:11" ht="33">
      <c r="B64" s="130" t="s">
        <v>6430</v>
      </c>
      <c r="C64" s="67" t="s">
        <v>6431</v>
      </c>
      <c r="D64" s="67">
        <v>5</v>
      </c>
      <c r="E64" s="67">
        <v>2115</v>
      </c>
      <c r="F64" s="67">
        <v>729</v>
      </c>
      <c r="G64" s="67" t="s">
        <v>6428</v>
      </c>
      <c r="H64" s="99" t="s">
        <v>6432</v>
      </c>
      <c r="I64" s="67"/>
      <c r="J64" s="133" t="s">
        <v>1068</v>
      </c>
      <c r="K64" s="83"/>
    </row>
    <row r="65" spans="2:11" ht="33">
      <c r="B65" s="130" t="s">
        <v>6433</v>
      </c>
      <c r="C65" s="67" t="s">
        <v>6434</v>
      </c>
      <c r="D65" s="67">
        <v>9</v>
      </c>
      <c r="E65" s="67">
        <v>10100</v>
      </c>
      <c r="F65" s="67">
        <v>2580</v>
      </c>
      <c r="G65" s="67" t="s">
        <v>6428</v>
      </c>
      <c r="H65" s="99" t="s">
        <v>6435</v>
      </c>
      <c r="I65" s="67"/>
      <c r="J65" s="133" t="s">
        <v>1068</v>
      </c>
      <c r="K65" s="83"/>
    </row>
    <row r="66" spans="2:11" ht="33">
      <c r="B66" s="130" t="s">
        <v>6436</v>
      </c>
      <c r="C66" s="67" t="s">
        <v>6437</v>
      </c>
      <c r="D66" s="67">
        <v>14</v>
      </c>
      <c r="E66" s="67">
        <v>35800</v>
      </c>
      <c r="F66" s="67">
        <v>7200</v>
      </c>
      <c r="G66" s="67" t="s">
        <v>6428</v>
      </c>
      <c r="H66" s="99" t="s">
        <v>6438</v>
      </c>
      <c r="I66" s="67"/>
      <c r="J66" s="133" t="s">
        <v>1068</v>
      </c>
      <c r="K66" s="83"/>
    </row>
    <row r="67" spans="2:11" ht="33">
      <c r="B67" s="130" t="s">
        <v>6439</v>
      </c>
      <c r="C67" s="67" t="s">
        <v>6440</v>
      </c>
      <c r="D67" s="67">
        <v>19</v>
      </c>
      <c r="E67" s="67">
        <v>100000</v>
      </c>
      <c r="F67" s="67">
        <v>10300</v>
      </c>
      <c r="G67" s="67" t="s">
        <v>6428</v>
      </c>
      <c r="H67" s="99" t="s">
        <v>6441</v>
      </c>
      <c r="I67" s="67"/>
      <c r="J67" s="133" t="s">
        <v>1068</v>
      </c>
      <c r="K67" s="83"/>
    </row>
    <row r="68" spans="2:11" ht="33">
      <c r="B68" s="130" t="s">
        <v>6442</v>
      </c>
      <c r="C68" s="67" t="s">
        <v>6443</v>
      </c>
      <c r="D68" s="67">
        <v>1</v>
      </c>
      <c r="E68" s="67" t="s">
        <v>6444</v>
      </c>
      <c r="F68" s="67">
        <v>0</v>
      </c>
      <c r="G68" s="67" t="s">
        <v>6428</v>
      </c>
      <c r="H68" s="99" t="s">
        <v>6445</v>
      </c>
      <c r="I68" s="67"/>
      <c r="J68" s="133" t="s">
        <v>1068</v>
      </c>
      <c r="K68" s="95"/>
    </row>
    <row r="69" spans="2:11" ht="33">
      <c r="B69" s="130" t="s">
        <v>6446</v>
      </c>
      <c r="C69" s="67" t="s">
        <v>6447</v>
      </c>
      <c r="D69" s="67">
        <v>5</v>
      </c>
      <c r="E69" s="67">
        <v>2115</v>
      </c>
      <c r="F69" s="67">
        <v>729</v>
      </c>
      <c r="G69" s="67" t="s">
        <v>6428</v>
      </c>
      <c r="H69" s="99" t="s">
        <v>6448</v>
      </c>
      <c r="I69" s="67"/>
      <c r="J69" s="133" t="s">
        <v>1068</v>
      </c>
      <c r="K69" s="83"/>
    </row>
    <row r="70" spans="2:11" ht="33">
      <c r="B70" s="130" t="s">
        <v>6449</v>
      </c>
      <c r="C70" s="67" t="s">
        <v>6450</v>
      </c>
      <c r="D70" s="67">
        <v>9</v>
      </c>
      <c r="E70" s="67">
        <v>10100</v>
      </c>
      <c r="F70" s="67">
        <v>2580</v>
      </c>
      <c r="G70" s="67" t="s">
        <v>6428</v>
      </c>
      <c r="H70" s="99" t="s">
        <v>6451</v>
      </c>
      <c r="I70" s="67"/>
      <c r="J70" s="133" t="s">
        <v>1068</v>
      </c>
      <c r="K70" s="83"/>
    </row>
    <row r="71" spans="2:11" ht="33">
      <c r="B71" s="130" t="s">
        <v>6452</v>
      </c>
      <c r="C71" s="67" t="s">
        <v>6453</v>
      </c>
      <c r="D71" s="67">
        <v>14</v>
      </c>
      <c r="E71" s="67">
        <v>35800</v>
      </c>
      <c r="F71" s="67">
        <v>7200</v>
      </c>
      <c r="G71" s="67" t="s">
        <v>6428</v>
      </c>
      <c r="H71" s="99" t="s">
        <v>6454</v>
      </c>
      <c r="I71" s="67"/>
      <c r="J71" s="133" t="s">
        <v>1068</v>
      </c>
      <c r="K71" s="83"/>
    </row>
    <row r="72" spans="2:11" ht="33">
      <c r="B72" s="130" t="s">
        <v>6455</v>
      </c>
      <c r="C72" s="67" t="s">
        <v>6456</v>
      </c>
      <c r="D72" s="67">
        <v>19</v>
      </c>
      <c r="E72" s="67">
        <v>100000</v>
      </c>
      <c r="F72" s="67">
        <v>10300</v>
      </c>
      <c r="G72" s="67" t="s">
        <v>6428</v>
      </c>
      <c r="H72" s="99" t="s">
        <v>6457</v>
      </c>
      <c r="I72" s="67"/>
      <c r="J72" s="133" t="s">
        <v>1068</v>
      </c>
      <c r="K72" s="83"/>
    </row>
    <row r="73" spans="2:11">
      <c r="B73" s="130" t="s">
        <v>6458</v>
      </c>
      <c r="C73" s="67" t="s">
        <v>6459</v>
      </c>
      <c r="D73" s="67">
        <v>1</v>
      </c>
      <c r="E73" s="67" t="s">
        <v>6427</v>
      </c>
      <c r="F73" s="67">
        <v>0</v>
      </c>
      <c r="G73" s="67" t="s">
        <v>6428</v>
      </c>
      <c r="H73" s="99" t="s">
        <v>6460</v>
      </c>
      <c r="I73" s="67"/>
      <c r="J73" s="133" t="s">
        <v>1068</v>
      </c>
      <c r="K73" s="83"/>
    </row>
    <row r="74" spans="2:11">
      <c r="B74" s="130" t="s">
        <v>6461</v>
      </c>
      <c r="C74" s="67" t="s">
        <v>6462</v>
      </c>
      <c r="D74" s="67">
        <v>5</v>
      </c>
      <c r="E74" s="67">
        <v>810</v>
      </c>
      <c r="F74" s="67">
        <v>459</v>
      </c>
      <c r="G74" s="67" t="s">
        <v>6428</v>
      </c>
      <c r="H74" s="99" t="s">
        <v>6463</v>
      </c>
      <c r="I74" s="67"/>
      <c r="J74" s="133" t="s">
        <v>1068</v>
      </c>
      <c r="K74" s="83"/>
    </row>
    <row r="75" spans="2:11">
      <c r="B75" s="130" t="s">
        <v>6464</v>
      </c>
      <c r="C75" s="67" t="s">
        <v>6465</v>
      </c>
      <c r="D75" s="67">
        <v>9</v>
      </c>
      <c r="E75" s="67">
        <v>3900</v>
      </c>
      <c r="F75" s="67">
        <v>1800</v>
      </c>
      <c r="G75" s="67" t="s">
        <v>6428</v>
      </c>
      <c r="H75" s="99" t="s">
        <v>6466</v>
      </c>
      <c r="I75" s="67"/>
      <c r="J75" s="133" t="s">
        <v>1068</v>
      </c>
      <c r="K75" s="83"/>
    </row>
    <row r="76" spans="2:11" ht="33">
      <c r="B76" s="130" t="s">
        <v>6467</v>
      </c>
      <c r="C76" s="67" t="s">
        <v>6468</v>
      </c>
      <c r="D76" s="67">
        <v>14</v>
      </c>
      <c r="E76" s="67">
        <v>13700</v>
      </c>
      <c r="F76" s="67">
        <v>5960</v>
      </c>
      <c r="G76" s="67" t="s">
        <v>6428</v>
      </c>
      <c r="H76" s="99" t="s">
        <v>6469</v>
      </c>
      <c r="I76" s="67"/>
      <c r="J76" s="133" t="s">
        <v>1068</v>
      </c>
      <c r="K76" s="83"/>
    </row>
    <row r="77" spans="2:11" ht="33">
      <c r="B77" s="130" t="s">
        <v>6470</v>
      </c>
      <c r="C77" s="67" t="s">
        <v>6471</v>
      </c>
      <c r="D77" s="67">
        <v>19</v>
      </c>
      <c r="E77" s="67">
        <v>38000</v>
      </c>
      <c r="F77" s="67">
        <v>8100</v>
      </c>
      <c r="G77" s="67" t="s">
        <v>6428</v>
      </c>
      <c r="H77" s="99" t="s">
        <v>6472</v>
      </c>
      <c r="I77" s="67"/>
      <c r="J77" s="133" t="s">
        <v>1068</v>
      </c>
      <c r="K77" s="83"/>
    </row>
    <row r="78" spans="2:11">
      <c r="B78" s="130" t="s">
        <v>6473</v>
      </c>
      <c r="C78" s="67" t="s">
        <v>6474</v>
      </c>
      <c r="D78" s="67">
        <v>1</v>
      </c>
      <c r="E78" s="67" t="s">
        <v>6427</v>
      </c>
      <c r="F78" s="67">
        <v>0</v>
      </c>
      <c r="G78" s="67" t="s">
        <v>6428</v>
      </c>
      <c r="H78" s="99" t="s">
        <v>6475</v>
      </c>
      <c r="I78" s="67"/>
      <c r="J78" s="133" t="s">
        <v>1068</v>
      </c>
      <c r="K78" s="83"/>
    </row>
    <row r="79" spans="2:11">
      <c r="B79" s="130" t="s">
        <v>6476</v>
      </c>
      <c r="C79" s="67" t="s">
        <v>6477</v>
      </c>
      <c r="D79" s="67">
        <v>5</v>
      </c>
      <c r="E79" s="67">
        <v>786</v>
      </c>
      <c r="F79" s="67">
        <v>450</v>
      </c>
      <c r="G79" s="67" t="s">
        <v>6428</v>
      </c>
      <c r="H79" s="99" t="s">
        <v>6478</v>
      </c>
      <c r="I79" s="67"/>
      <c r="J79" s="133" t="s">
        <v>1068</v>
      </c>
      <c r="K79" s="83"/>
    </row>
    <row r="80" spans="2:11">
      <c r="B80" s="130" t="s">
        <v>6479</v>
      </c>
      <c r="C80" s="67" t="s">
        <v>6480</v>
      </c>
      <c r="D80" s="67">
        <v>9</v>
      </c>
      <c r="E80" s="67">
        <v>3800</v>
      </c>
      <c r="F80" s="67">
        <v>1800</v>
      </c>
      <c r="G80" s="67" t="s">
        <v>6428</v>
      </c>
      <c r="H80" s="99" t="s">
        <v>6481</v>
      </c>
      <c r="I80" s="67"/>
      <c r="J80" s="133" t="s">
        <v>1068</v>
      </c>
      <c r="K80" s="83"/>
    </row>
    <row r="81" spans="2:11" ht="33">
      <c r="B81" s="130" t="s">
        <v>6482</v>
      </c>
      <c r="C81" s="67" t="s">
        <v>6483</v>
      </c>
      <c r="D81" s="67">
        <v>14</v>
      </c>
      <c r="E81" s="67">
        <v>13300</v>
      </c>
      <c r="F81" s="67">
        <v>5910</v>
      </c>
      <c r="G81" s="67" t="s">
        <v>6428</v>
      </c>
      <c r="H81" s="99" t="s">
        <v>6484</v>
      </c>
      <c r="I81" s="67"/>
      <c r="J81" s="133" t="s">
        <v>1068</v>
      </c>
      <c r="K81" s="83"/>
    </row>
    <row r="82" spans="2:11" ht="33">
      <c r="B82" s="130" t="s">
        <v>6485</v>
      </c>
      <c r="C82" s="67" t="s">
        <v>6486</v>
      </c>
      <c r="D82" s="67">
        <v>19</v>
      </c>
      <c r="E82" s="67">
        <v>37000</v>
      </c>
      <c r="F82" s="67">
        <v>7800</v>
      </c>
      <c r="G82" s="67" t="s">
        <v>6428</v>
      </c>
      <c r="H82" s="99" t="s">
        <v>6487</v>
      </c>
      <c r="I82" s="67"/>
      <c r="J82" s="133" t="s">
        <v>1068</v>
      </c>
      <c r="K82" s="83"/>
    </row>
    <row r="83" spans="2:11">
      <c r="B83" s="130" t="s">
        <v>6488</v>
      </c>
      <c r="C83" s="67" t="s">
        <v>6489</v>
      </c>
      <c r="D83" s="67">
        <v>1</v>
      </c>
      <c r="E83" s="67" t="s">
        <v>6427</v>
      </c>
      <c r="F83" s="67">
        <v>0</v>
      </c>
      <c r="G83" s="67" t="s">
        <v>6428</v>
      </c>
      <c r="H83" s="99" t="s">
        <v>6490</v>
      </c>
      <c r="I83" s="67"/>
      <c r="J83" s="133" t="s">
        <v>1068</v>
      </c>
      <c r="K83" s="83"/>
    </row>
    <row r="84" spans="2:11">
      <c r="B84" s="130" t="s">
        <v>6491</v>
      </c>
      <c r="C84" s="67" t="s">
        <v>6492</v>
      </c>
      <c r="D84" s="67">
        <v>5</v>
      </c>
      <c r="E84" s="67">
        <v>500</v>
      </c>
      <c r="F84" s="67">
        <v>270</v>
      </c>
      <c r="G84" s="67" t="s">
        <v>6428</v>
      </c>
      <c r="H84" s="99" t="s">
        <v>6493</v>
      </c>
      <c r="I84" s="67"/>
      <c r="J84" s="133" t="s">
        <v>1068</v>
      </c>
      <c r="K84" s="83"/>
    </row>
    <row r="85" spans="2:11">
      <c r="B85" s="130" t="s">
        <v>6494</v>
      </c>
      <c r="C85" s="67" t="s">
        <v>6495</v>
      </c>
      <c r="D85" s="67">
        <v>9</v>
      </c>
      <c r="E85" s="67">
        <v>2400</v>
      </c>
      <c r="F85" s="67">
        <v>990</v>
      </c>
      <c r="G85" s="67" t="s">
        <v>6428</v>
      </c>
      <c r="H85" s="99" t="s">
        <v>6496</v>
      </c>
      <c r="I85" s="67"/>
      <c r="J85" s="133" t="s">
        <v>1068</v>
      </c>
      <c r="K85" s="83"/>
    </row>
    <row r="86" spans="2:11" ht="33">
      <c r="B86" s="130" t="s">
        <v>6497</v>
      </c>
      <c r="C86" s="67" t="s">
        <v>6498</v>
      </c>
      <c r="D86" s="67">
        <v>14</v>
      </c>
      <c r="E86" s="67">
        <v>8500</v>
      </c>
      <c r="F86" s="67">
        <v>3750</v>
      </c>
      <c r="G86" s="67" t="s">
        <v>6428</v>
      </c>
      <c r="H86" s="99" t="s">
        <v>6499</v>
      </c>
      <c r="I86" s="67"/>
      <c r="J86" s="133" t="s">
        <v>1068</v>
      </c>
      <c r="K86" s="83"/>
    </row>
    <row r="87" spans="2:11" ht="33">
      <c r="B87" s="130" t="s">
        <v>6500</v>
      </c>
      <c r="C87" s="67" t="s">
        <v>6501</v>
      </c>
      <c r="D87" s="67">
        <v>19</v>
      </c>
      <c r="E87" s="67">
        <v>24000</v>
      </c>
      <c r="F87" s="67">
        <v>5000</v>
      </c>
      <c r="G87" s="67" t="s">
        <v>6428</v>
      </c>
      <c r="H87" s="99" t="s">
        <v>6502</v>
      </c>
      <c r="I87" s="67"/>
      <c r="J87" s="133" t="s">
        <v>1068</v>
      </c>
      <c r="K87" s="83"/>
    </row>
    <row r="88" spans="2:11">
      <c r="B88" s="130" t="s">
        <v>6503</v>
      </c>
      <c r="C88" s="67" t="s">
        <v>6504</v>
      </c>
      <c r="D88" s="67">
        <v>1</v>
      </c>
      <c r="E88" s="67" t="s">
        <v>6427</v>
      </c>
      <c r="F88" s="67">
        <v>0</v>
      </c>
      <c r="G88" s="67" t="s">
        <v>6428</v>
      </c>
      <c r="H88" s="99" t="s">
        <v>6505</v>
      </c>
      <c r="I88" s="67"/>
      <c r="J88" s="133" t="s">
        <v>1068</v>
      </c>
      <c r="K88" s="83"/>
    </row>
    <row r="89" spans="2:11">
      <c r="B89" s="130" t="s">
        <v>6506</v>
      </c>
      <c r="C89" s="67" t="s">
        <v>6507</v>
      </c>
      <c r="D89" s="67">
        <v>5</v>
      </c>
      <c r="E89" s="67">
        <v>488</v>
      </c>
      <c r="F89" s="67">
        <v>270</v>
      </c>
      <c r="G89" s="67" t="s">
        <v>6428</v>
      </c>
      <c r="H89" s="99" t="s">
        <v>6508</v>
      </c>
      <c r="I89" s="67"/>
      <c r="J89" s="133" t="s">
        <v>1068</v>
      </c>
      <c r="K89" s="83"/>
    </row>
    <row r="90" spans="2:11">
      <c r="B90" s="130" t="s">
        <v>6509</v>
      </c>
      <c r="C90" s="67" t="s">
        <v>6510</v>
      </c>
      <c r="D90" s="67">
        <v>9</v>
      </c>
      <c r="E90" s="67">
        <v>2300</v>
      </c>
      <c r="F90" s="67">
        <v>960</v>
      </c>
      <c r="G90" s="67" t="s">
        <v>6428</v>
      </c>
      <c r="H90" s="99" t="s">
        <v>6511</v>
      </c>
      <c r="I90" s="67"/>
      <c r="J90" s="133" t="s">
        <v>1068</v>
      </c>
      <c r="K90" s="83"/>
    </row>
    <row r="91" spans="2:11" ht="33">
      <c r="B91" s="130" t="s">
        <v>6512</v>
      </c>
      <c r="C91" s="67" t="s">
        <v>6513</v>
      </c>
      <c r="D91" s="67">
        <v>14</v>
      </c>
      <c r="E91" s="67">
        <v>8300</v>
      </c>
      <c r="F91" s="67">
        <v>3660</v>
      </c>
      <c r="G91" s="67" t="s">
        <v>6428</v>
      </c>
      <c r="H91" s="99" t="s">
        <v>6514</v>
      </c>
      <c r="I91" s="67"/>
      <c r="J91" s="133" t="s">
        <v>1068</v>
      </c>
      <c r="K91" s="83"/>
    </row>
    <row r="92" spans="2:11" ht="33">
      <c r="B92" s="130" t="s">
        <v>6515</v>
      </c>
      <c r="C92" s="67" t="s">
        <v>6516</v>
      </c>
      <c r="D92" s="67">
        <v>19</v>
      </c>
      <c r="E92" s="67">
        <v>23000</v>
      </c>
      <c r="F92" s="67">
        <v>4900</v>
      </c>
      <c r="G92" s="67" t="s">
        <v>6428</v>
      </c>
      <c r="H92" s="99" t="s">
        <v>6517</v>
      </c>
      <c r="I92" s="67"/>
      <c r="J92" s="133" t="s">
        <v>1068</v>
      </c>
      <c r="K92" s="83"/>
    </row>
    <row r="93" spans="2:11">
      <c r="B93" s="549" t="s">
        <v>6518</v>
      </c>
      <c r="C93" s="549"/>
      <c r="D93" s="549"/>
      <c r="E93" s="549"/>
      <c r="F93" s="549"/>
      <c r="G93" s="549"/>
      <c r="H93" s="549"/>
      <c r="I93" s="549"/>
      <c r="J93" s="549"/>
      <c r="K93" s="549"/>
    </row>
    <row r="94" spans="2:11" ht="33">
      <c r="B94" s="130" t="s">
        <v>6519</v>
      </c>
      <c r="C94" s="67" t="s">
        <v>6520</v>
      </c>
      <c r="D94" s="67">
        <v>1</v>
      </c>
      <c r="E94" s="67" t="s">
        <v>6427</v>
      </c>
      <c r="F94" s="67">
        <v>0</v>
      </c>
      <c r="G94" s="67" t="s">
        <v>6521</v>
      </c>
      <c r="H94" s="99" t="s">
        <v>6522</v>
      </c>
      <c r="I94" s="67"/>
      <c r="J94" s="133" t="s">
        <v>1068</v>
      </c>
      <c r="K94" s="83"/>
    </row>
    <row r="95" spans="2:11" ht="33">
      <c r="B95" s="130" t="s">
        <v>6523</v>
      </c>
      <c r="C95" s="67" t="s">
        <v>6524</v>
      </c>
      <c r="D95" s="67">
        <v>5</v>
      </c>
      <c r="E95" s="67">
        <v>2115</v>
      </c>
      <c r="F95" s="67">
        <v>729</v>
      </c>
      <c r="G95" s="67" t="s">
        <v>6521</v>
      </c>
      <c r="H95" s="99" t="s">
        <v>6525</v>
      </c>
      <c r="I95" s="67"/>
      <c r="J95" s="133" t="s">
        <v>1068</v>
      </c>
      <c r="K95" s="83"/>
    </row>
    <row r="96" spans="2:11" ht="49.5">
      <c r="B96" s="130" t="s">
        <v>6526</v>
      </c>
      <c r="C96" s="67" t="s">
        <v>6527</v>
      </c>
      <c r="D96" s="67">
        <v>9</v>
      </c>
      <c r="E96" s="67">
        <v>10100</v>
      </c>
      <c r="F96" s="67">
        <v>2580</v>
      </c>
      <c r="G96" s="67" t="s">
        <v>6521</v>
      </c>
      <c r="H96" s="99" t="s">
        <v>6528</v>
      </c>
      <c r="I96" s="67"/>
      <c r="J96" s="133" t="s">
        <v>1068</v>
      </c>
      <c r="K96" s="83"/>
    </row>
    <row r="97" spans="2:11" ht="33">
      <c r="B97" s="130" t="s">
        <v>6529</v>
      </c>
      <c r="C97" s="67" t="s">
        <v>6530</v>
      </c>
      <c r="D97" s="67">
        <v>14</v>
      </c>
      <c r="E97" s="67">
        <v>35800</v>
      </c>
      <c r="F97" s="67">
        <v>7200</v>
      </c>
      <c r="G97" s="67" t="s">
        <v>6521</v>
      </c>
      <c r="H97" s="99" t="s">
        <v>6531</v>
      </c>
      <c r="I97" s="67"/>
      <c r="J97" s="133" t="s">
        <v>1068</v>
      </c>
      <c r="K97" s="83"/>
    </row>
    <row r="98" spans="2:11" ht="33">
      <c r="B98" s="130" t="s">
        <v>6532</v>
      </c>
      <c r="C98" s="67" t="s">
        <v>6533</v>
      </c>
      <c r="D98" s="67">
        <v>19</v>
      </c>
      <c r="E98" s="67">
        <v>100000</v>
      </c>
      <c r="F98" s="67">
        <v>10300</v>
      </c>
      <c r="G98" s="67" t="s">
        <v>6521</v>
      </c>
      <c r="H98" s="99" t="s">
        <v>6534</v>
      </c>
      <c r="I98" s="67"/>
      <c r="J98" s="133" t="s">
        <v>1068</v>
      </c>
      <c r="K98" s="83"/>
    </row>
    <row r="99" spans="2:11" ht="33">
      <c r="B99" s="130" t="s">
        <v>6535</v>
      </c>
      <c r="C99" s="67" t="s">
        <v>6536</v>
      </c>
      <c r="D99" s="67">
        <v>1</v>
      </c>
      <c r="E99" s="67">
        <v>100</v>
      </c>
      <c r="F99" s="67">
        <v>0</v>
      </c>
      <c r="G99" s="67" t="s">
        <v>6521</v>
      </c>
      <c r="H99" s="99" t="s">
        <v>6537</v>
      </c>
      <c r="I99" s="67"/>
      <c r="J99" s="133" t="s">
        <v>1068</v>
      </c>
      <c r="K99" s="95"/>
    </row>
    <row r="100" spans="2:11" ht="33">
      <c r="B100" s="130" t="s">
        <v>6538</v>
      </c>
      <c r="C100" s="67" t="s">
        <v>6539</v>
      </c>
      <c r="D100" s="67">
        <v>5</v>
      </c>
      <c r="E100" s="67">
        <v>2115</v>
      </c>
      <c r="F100" s="67">
        <v>729</v>
      </c>
      <c r="G100" s="67" t="s">
        <v>6521</v>
      </c>
      <c r="H100" s="99" t="s">
        <v>6540</v>
      </c>
      <c r="I100" s="67"/>
      <c r="J100" s="133" t="s">
        <v>1068</v>
      </c>
      <c r="K100" s="83"/>
    </row>
    <row r="101" spans="2:11" ht="33">
      <c r="B101" s="130" t="s">
        <v>6541</v>
      </c>
      <c r="C101" s="67" t="s">
        <v>6542</v>
      </c>
      <c r="D101" s="67">
        <v>9</v>
      </c>
      <c r="E101" s="67">
        <v>10100</v>
      </c>
      <c r="F101" s="67">
        <v>2580</v>
      </c>
      <c r="G101" s="67" t="s">
        <v>6521</v>
      </c>
      <c r="H101" s="99" t="s">
        <v>6543</v>
      </c>
      <c r="I101" s="67"/>
      <c r="J101" s="133" t="s">
        <v>1068</v>
      </c>
      <c r="K101" s="83"/>
    </row>
    <row r="102" spans="2:11" ht="33">
      <c r="B102" s="130" t="s">
        <v>6544</v>
      </c>
      <c r="C102" s="67" t="s">
        <v>6545</v>
      </c>
      <c r="D102" s="67">
        <v>14</v>
      </c>
      <c r="E102" s="67">
        <v>35800</v>
      </c>
      <c r="F102" s="67">
        <v>7200</v>
      </c>
      <c r="G102" s="67" t="s">
        <v>6521</v>
      </c>
      <c r="H102" s="99" t="s">
        <v>6546</v>
      </c>
      <c r="I102" s="67"/>
      <c r="J102" s="133" t="s">
        <v>1068</v>
      </c>
      <c r="K102" s="83"/>
    </row>
    <row r="103" spans="2:11" ht="33">
      <c r="B103" s="130" t="s">
        <v>6547</v>
      </c>
      <c r="C103" s="67" t="s">
        <v>6548</v>
      </c>
      <c r="D103" s="67">
        <v>19</v>
      </c>
      <c r="E103" s="67">
        <v>100000</v>
      </c>
      <c r="F103" s="67">
        <v>10300</v>
      </c>
      <c r="G103" s="67" t="s">
        <v>6521</v>
      </c>
      <c r="H103" s="99" t="s">
        <v>6549</v>
      </c>
      <c r="I103" s="67"/>
      <c r="J103" s="133" t="s">
        <v>1068</v>
      </c>
      <c r="K103" s="83"/>
    </row>
    <row r="104" spans="2:11">
      <c r="B104" s="130" t="s">
        <v>6550</v>
      </c>
      <c r="C104" s="67" t="s">
        <v>6551</v>
      </c>
      <c r="D104" s="67">
        <v>1</v>
      </c>
      <c r="E104" s="67" t="s">
        <v>6427</v>
      </c>
      <c r="F104" s="67">
        <v>0</v>
      </c>
      <c r="G104" s="67" t="s">
        <v>6521</v>
      </c>
      <c r="H104" s="67" t="s">
        <v>6551</v>
      </c>
      <c r="I104" s="67"/>
      <c r="J104" s="133" t="s">
        <v>1068</v>
      </c>
      <c r="K104" s="83"/>
    </row>
    <row r="105" spans="2:11">
      <c r="B105" s="130" t="s">
        <v>6552</v>
      </c>
      <c r="C105" s="67" t="s">
        <v>6553</v>
      </c>
      <c r="D105" s="67">
        <v>5</v>
      </c>
      <c r="E105" s="67">
        <v>810</v>
      </c>
      <c r="F105" s="67">
        <v>459</v>
      </c>
      <c r="G105" s="67" t="s">
        <v>6521</v>
      </c>
      <c r="H105" s="67" t="s">
        <v>6554</v>
      </c>
      <c r="I105" s="67"/>
      <c r="J105" s="133" t="s">
        <v>1068</v>
      </c>
      <c r="K105" s="83"/>
    </row>
    <row r="106" spans="2:11">
      <c r="B106" s="130" t="s">
        <v>6555</v>
      </c>
      <c r="C106" s="67" t="s">
        <v>6556</v>
      </c>
      <c r="D106" s="67">
        <v>9</v>
      </c>
      <c r="E106" s="67">
        <v>3900</v>
      </c>
      <c r="F106" s="67">
        <v>1800</v>
      </c>
      <c r="G106" s="67" t="s">
        <v>6521</v>
      </c>
      <c r="H106" s="67" t="s">
        <v>6557</v>
      </c>
      <c r="I106" s="67"/>
      <c r="J106" s="133" t="s">
        <v>1068</v>
      </c>
      <c r="K106" s="83"/>
    </row>
    <row r="107" spans="2:11">
      <c r="B107" s="130" t="s">
        <v>6558</v>
      </c>
      <c r="C107" s="67" t="s">
        <v>6559</v>
      </c>
      <c r="D107" s="67">
        <v>14</v>
      </c>
      <c r="E107" s="67">
        <v>13700</v>
      </c>
      <c r="F107" s="67">
        <v>5960</v>
      </c>
      <c r="G107" s="67" t="s">
        <v>6521</v>
      </c>
      <c r="H107" s="67" t="s">
        <v>6560</v>
      </c>
      <c r="I107" s="67"/>
      <c r="J107" s="133" t="s">
        <v>1068</v>
      </c>
      <c r="K107" s="83"/>
    </row>
    <row r="108" spans="2:11">
      <c r="B108" s="130" t="s">
        <v>6561</v>
      </c>
      <c r="C108" s="67" t="s">
        <v>6562</v>
      </c>
      <c r="D108" s="67">
        <v>19</v>
      </c>
      <c r="E108" s="67">
        <v>38000</v>
      </c>
      <c r="F108" s="67">
        <v>8100</v>
      </c>
      <c r="G108" s="67" t="s">
        <v>6521</v>
      </c>
      <c r="H108" s="67" t="s">
        <v>6563</v>
      </c>
      <c r="I108" s="67"/>
      <c r="J108" s="133" t="s">
        <v>1068</v>
      </c>
      <c r="K108" s="83"/>
    </row>
    <row r="109" spans="2:11">
      <c r="B109" s="130" t="s">
        <v>6564</v>
      </c>
      <c r="C109" s="67" t="s">
        <v>6565</v>
      </c>
      <c r="D109" s="67">
        <v>1</v>
      </c>
      <c r="E109" s="67" t="s">
        <v>6427</v>
      </c>
      <c r="F109" s="67">
        <v>0</v>
      </c>
      <c r="G109" s="67" t="s">
        <v>6521</v>
      </c>
      <c r="H109" s="67" t="s">
        <v>6565</v>
      </c>
      <c r="I109" s="67"/>
      <c r="J109" s="133" t="s">
        <v>1068</v>
      </c>
      <c r="K109" s="83"/>
    </row>
    <row r="110" spans="2:11">
      <c r="B110" s="130" t="s">
        <v>6566</v>
      </c>
      <c r="C110" s="67" t="s">
        <v>6567</v>
      </c>
      <c r="D110" s="67">
        <v>5</v>
      </c>
      <c r="E110" s="67">
        <v>786</v>
      </c>
      <c r="F110" s="67">
        <v>450</v>
      </c>
      <c r="G110" s="67" t="s">
        <v>6521</v>
      </c>
      <c r="H110" s="67" t="s">
        <v>6568</v>
      </c>
      <c r="I110" s="67"/>
      <c r="J110" s="133" t="s">
        <v>1068</v>
      </c>
      <c r="K110" s="83"/>
    </row>
    <row r="111" spans="2:11">
      <c r="B111" s="130" t="s">
        <v>6569</v>
      </c>
      <c r="C111" s="67" t="s">
        <v>6570</v>
      </c>
      <c r="D111" s="67">
        <v>9</v>
      </c>
      <c r="E111" s="67">
        <v>3800</v>
      </c>
      <c r="F111" s="67">
        <v>1800</v>
      </c>
      <c r="G111" s="67" t="s">
        <v>6521</v>
      </c>
      <c r="H111" s="67" t="s">
        <v>6571</v>
      </c>
      <c r="I111" s="67"/>
      <c r="J111" s="133" t="s">
        <v>1068</v>
      </c>
      <c r="K111" s="83"/>
    </row>
    <row r="112" spans="2:11">
      <c r="B112" s="130" t="s">
        <v>6572</v>
      </c>
      <c r="C112" s="67" t="s">
        <v>6573</v>
      </c>
      <c r="D112" s="67">
        <v>14</v>
      </c>
      <c r="E112" s="67">
        <v>13300</v>
      </c>
      <c r="F112" s="67">
        <v>5910</v>
      </c>
      <c r="G112" s="67" t="s">
        <v>6521</v>
      </c>
      <c r="H112" s="67" t="s">
        <v>6574</v>
      </c>
      <c r="I112" s="67"/>
      <c r="J112" s="133" t="s">
        <v>1068</v>
      </c>
      <c r="K112" s="83"/>
    </row>
    <row r="113" spans="2:11">
      <c r="B113" s="130" t="s">
        <v>6575</v>
      </c>
      <c r="C113" s="67" t="s">
        <v>6576</v>
      </c>
      <c r="D113" s="67">
        <v>19</v>
      </c>
      <c r="E113" s="67">
        <v>37000</v>
      </c>
      <c r="F113" s="67">
        <v>7800</v>
      </c>
      <c r="G113" s="67" t="s">
        <v>6521</v>
      </c>
      <c r="H113" s="67" t="s">
        <v>6577</v>
      </c>
      <c r="I113" s="67"/>
      <c r="J113" s="133" t="s">
        <v>1068</v>
      </c>
      <c r="K113" s="83"/>
    </row>
    <row r="114" spans="2:11">
      <c r="B114" s="130" t="s">
        <v>6578</v>
      </c>
      <c r="C114" s="67" t="s">
        <v>6579</v>
      </c>
      <c r="D114" s="67">
        <v>1</v>
      </c>
      <c r="E114" s="67" t="s">
        <v>6427</v>
      </c>
      <c r="F114" s="67">
        <v>0</v>
      </c>
      <c r="G114" s="67" t="s">
        <v>6521</v>
      </c>
      <c r="H114" s="67" t="s">
        <v>6579</v>
      </c>
      <c r="I114" s="67"/>
      <c r="J114" s="133" t="s">
        <v>1068</v>
      </c>
      <c r="K114" s="83"/>
    </row>
    <row r="115" spans="2:11">
      <c r="B115" s="130" t="s">
        <v>6580</v>
      </c>
      <c r="C115" s="67" t="s">
        <v>6581</v>
      </c>
      <c r="D115" s="67">
        <v>5</v>
      </c>
      <c r="E115" s="67">
        <v>500</v>
      </c>
      <c r="F115" s="67">
        <v>270</v>
      </c>
      <c r="G115" s="67" t="s">
        <v>6521</v>
      </c>
      <c r="H115" s="67" t="s">
        <v>6582</v>
      </c>
      <c r="I115" s="67"/>
      <c r="J115" s="133" t="s">
        <v>1068</v>
      </c>
      <c r="K115" s="83"/>
    </row>
    <row r="116" spans="2:11">
      <c r="B116" s="130" t="s">
        <v>6583</v>
      </c>
      <c r="C116" s="67" t="s">
        <v>6584</v>
      </c>
      <c r="D116" s="67">
        <v>9</v>
      </c>
      <c r="E116" s="67">
        <v>2400</v>
      </c>
      <c r="F116" s="67">
        <v>990</v>
      </c>
      <c r="G116" s="67" t="s">
        <v>6521</v>
      </c>
      <c r="H116" s="67" t="s">
        <v>6585</v>
      </c>
      <c r="I116" s="67"/>
      <c r="J116" s="133" t="s">
        <v>1068</v>
      </c>
      <c r="K116" s="83"/>
    </row>
    <row r="117" spans="2:11">
      <c r="B117" s="130" t="s">
        <v>6586</v>
      </c>
      <c r="C117" s="67" t="s">
        <v>6587</v>
      </c>
      <c r="D117" s="67">
        <v>14</v>
      </c>
      <c r="E117" s="67">
        <v>8500</v>
      </c>
      <c r="F117" s="67">
        <v>3750</v>
      </c>
      <c r="G117" s="67" t="s">
        <v>6521</v>
      </c>
      <c r="H117" s="67" t="s">
        <v>6588</v>
      </c>
      <c r="I117" s="67"/>
      <c r="J117" s="133" t="s">
        <v>1068</v>
      </c>
      <c r="K117" s="83"/>
    </row>
    <row r="118" spans="2:11">
      <c r="B118" s="130" t="s">
        <v>6589</v>
      </c>
      <c r="C118" s="67" t="s">
        <v>6590</v>
      </c>
      <c r="D118" s="67">
        <v>19</v>
      </c>
      <c r="E118" s="67">
        <v>24000</v>
      </c>
      <c r="F118" s="67">
        <v>5000</v>
      </c>
      <c r="G118" s="67" t="s">
        <v>6521</v>
      </c>
      <c r="H118" s="67" t="s">
        <v>6591</v>
      </c>
      <c r="I118" s="67"/>
      <c r="J118" s="133" t="s">
        <v>1068</v>
      </c>
      <c r="K118" s="83"/>
    </row>
    <row r="119" spans="2:11">
      <c r="B119" s="130" t="s">
        <v>6592</v>
      </c>
      <c r="C119" s="67" t="s">
        <v>6593</v>
      </c>
      <c r="D119" s="67">
        <v>1</v>
      </c>
      <c r="E119" s="67" t="s">
        <v>6427</v>
      </c>
      <c r="F119" s="67">
        <v>0</v>
      </c>
      <c r="G119" s="67" t="s">
        <v>6521</v>
      </c>
      <c r="H119" s="67" t="s">
        <v>6593</v>
      </c>
      <c r="I119" s="67"/>
      <c r="J119" s="133" t="s">
        <v>1068</v>
      </c>
      <c r="K119" s="83"/>
    </row>
    <row r="120" spans="2:11">
      <c r="B120" s="130" t="s">
        <v>6594</v>
      </c>
      <c r="C120" s="67" t="s">
        <v>6595</v>
      </c>
      <c r="D120" s="67">
        <v>5</v>
      </c>
      <c r="E120" s="67">
        <v>488</v>
      </c>
      <c r="F120" s="67">
        <v>270</v>
      </c>
      <c r="G120" s="67" t="s">
        <v>6521</v>
      </c>
      <c r="H120" s="67" t="s">
        <v>6596</v>
      </c>
      <c r="I120" s="67"/>
      <c r="J120" s="133" t="s">
        <v>1068</v>
      </c>
      <c r="K120" s="83"/>
    </row>
    <row r="121" spans="2:11">
      <c r="B121" s="130" t="s">
        <v>6597</v>
      </c>
      <c r="C121" s="67" t="s">
        <v>6598</v>
      </c>
      <c r="D121" s="67">
        <v>9</v>
      </c>
      <c r="E121" s="67">
        <v>2300</v>
      </c>
      <c r="F121" s="67">
        <v>960</v>
      </c>
      <c r="G121" s="67" t="s">
        <v>6521</v>
      </c>
      <c r="H121" s="67" t="s">
        <v>6599</v>
      </c>
      <c r="I121" s="67"/>
      <c r="J121" s="133" t="s">
        <v>1068</v>
      </c>
      <c r="K121" s="83"/>
    </row>
    <row r="122" spans="2:11">
      <c r="B122" s="130" t="s">
        <v>6600</v>
      </c>
      <c r="C122" s="67" t="s">
        <v>6601</v>
      </c>
      <c r="D122" s="67">
        <v>14</v>
      </c>
      <c r="E122" s="67">
        <v>8300</v>
      </c>
      <c r="F122" s="67">
        <v>3660</v>
      </c>
      <c r="G122" s="67" t="s">
        <v>6521</v>
      </c>
      <c r="H122" s="67" t="s">
        <v>6602</v>
      </c>
      <c r="I122" s="67"/>
      <c r="J122" s="133" t="s">
        <v>1068</v>
      </c>
      <c r="K122" s="83"/>
    </row>
    <row r="123" spans="2:11">
      <c r="B123" s="130" t="s">
        <v>6603</v>
      </c>
      <c r="C123" s="67" t="s">
        <v>6604</v>
      </c>
      <c r="D123" s="67">
        <v>19</v>
      </c>
      <c r="E123" s="67">
        <v>23000</v>
      </c>
      <c r="F123" s="67">
        <v>4900</v>
      </c>
      <c r="G123" s="67" t="s">
        <v>6521</v>
      </c>
      <c r="H123" s="67" t="s">
        <v>6605</v>
      </c>
      <c r="I123" s="67"/>
      <c r="J123" s="133" t="s">
        <v>1068</v>
      </c>
      <c r="K123" s="83"/>
    </row>
    <row r="124" spans="2:11">
      <c r="B124" s="549" t="s">
        <v>6606</v>
      </c>
      <c r="C124" s="549"/>
      <c r="D124" s="549"/>
      <c r="E124" s="549"/>
      <c r="F124" s="549"/>
      <c r="G124" s="549"/>
      <c r="H124" s="549"/>
      <c r="I124" s="549"/>
      <c r="J124" s="549"/>
      <c r="K124" s="549"/>
    </row>
    <row r="125" spans="2:11" ht="33">
      <c r="B125" s="130" t="s">
        <v>6607</v>
      </c>
      <c r="C125" s="67" t="s">
        <v>6608</v>
      </c>
      <c r="D125" s="67">
        <v>1</v>
      </c>
      <c r="E125" s="67" t="s">
        <v>6427</v>
      </c>
      <c r="F125" s="67">
        <v>0</v>
      </c>
      <c r="G125" s="67" t="s">
        <v>6609</v>
      </c>
      <c r="H125" s="99" t="s">
        <v>6610</v>
      </c>
      <c r="I125" s="67"/>
      <c r="J125" s="133" t="s">
        <v>1068</v>
      </c>
      <c r="K125" s="83"/>
    </row>
    <row r="126" spans="2:11" ht="33">
      <c r="B126" s="130" t="s">
        <v>6611</v>
      </c>
      <c r="C126" s="67" t="s">
        <v>6612</v>
      </c>
      <c r="D126" s="67">
        <v>5</v>
      </c>
      <c r="E126" s="67">
        <v>2115</v>
      </c>
      <c r="F126" s="67">
        <v>729</v>
      </c>
      <c r="G126" s="67" t="s">
        <v>6609</v>
      </c>
      <c r="H126" s="99" t="s">
        <v>6613</v>
      </c>
      <c r="I126" s="67"/>
      <c r="J126" s="133" t="s">
        <v>1068</v>
      </c>
      <c r="K126" s="83"/>
    </row>
    <row r="127" spans="2:11" ht="33">
      <c r="B127" s="130" t="s">
        <v>6614</v>
      </c>
      <c r="C127" s="67" t="s">
        <v>6615</v>
      </c>
      <c r="D127" s="67">
        <v>9</v>
      </c>
      <c r="E127" s="67">
        <v>10100</v>
      </c>
      <c r="F127" s="67">
        <v>2580</v>
      </c>
      <c r="G127" s="67" t="s">
        <v>6609</v>
      </c>
      <c r="H127" s="99" t="s">
        <v>6616</v>
      </c>
      <c r="I127" s="67"/>
      <c r="J127" s="133" t="s">
        <v>1068</v>
      </c>
      <c r="K127" s="83"/>
    </row>
    <row r="128" spans="2:11" ht="33">
      <c r="B128" s="130" t="s">
        <v>6617</v>
      </c>
      <c r="C128" s="67" t="s">
        <v>6618</v>
      </c>
      <c r="D128" s="67">
        <v>14</v>
      </c>
      <c r="E128" s="67">
        <v>35800</v>
      </c>
      <c r="F128" s="67">
        <v>7200</v>
      </c>
      <c r="G128" s="67" t="s">
        <v>6609</v>
      </c>
      <c r="H128" s="99" t="s">
        <v>6619</v>
      </c>
      <c r="I128" s="67"/>
      <c r="J128" s="133" t="s">
        <v>1068</v>
      </c>
      <c r="K128" s="83"/>
    </row>
    <row r="129" spans="2:11" ht="33">
      <c r="B129" s="130" t="s">
        <v>6620</v>
      </c>
      <c r="C129" s="67" t="s">
        <v>6621</v>
      </c>
      <c r="D129" s="67">
        <v>19</v>
      </c>
      <c r="E129" s="67">
        <v>100000</v>
      </c>
      <c r="F129" s="67">
        <v>10300</v>
      </c>
      <c r="G129" s="67" t="s">
        <v>6609</v>
      </c>
      <c r="H129" s="99" t="s">
        <v>6622</v>
      </c>
      <c r="I129" s="67"/>
      <c r="J129" s="133" t="s">
        <v>1068</v>
      </c>
      <c r="K129" s="83"/>
    </row>
    <row r="130" spans="2:11" ht="49.5">
      <c r="B130" s="130" t="s">
        <v>6623</v>
      </c>
      <c r="C130" s="67" t="s">
        <v>6624</v>
      </c>
      <c r="D130" s="67">
        <v>1</v>
      </c>
      <c r="E130" s="99" t="s">
        <v>6625</v>
      </c>
      <c r="F130" s="67">
        <v>0</v>
      </c>
      <c r="G130" s="67" t="s">
        <v>6609</v>
      </c>
      <c r="H130" s="67" t="s">
        <v>6624</v>
      </c>
      <c r="I130" s="67"/>
      <c r="J130" s="133" t="s">
        <v>1068</v>
      </c>
      <c r="K130" s="83"/>
    </row>
    <row r="131" spans="2:11">
      <c r="B131" s="130" t="s">
        <v>6626</v>
      </c>
      <c r="C131" s="67" t="s">
        <v>6627</v>
      </c>
      <c r="D131" s="67">
        <v>5</v>
      </c>
      <c r="E131" s="67">
        <v>810</v>
      </c>
      <c r="F131" s="67">
        <v>459</v>
      </c>
      <c r="G131" s="67" t="s">
        <v>6609</v>
      </c>
      <c r="H131" s="67" t="s">
        <v>6628</v>
      </c>
      <c r="I131" s="67"/>
      <c r="J131" s="133" t="s">
        <v>1068</v>
      </c>
      <c r="K131" s="83"/>
    </row>
    <row r="132" spans="2:11">
      <c r="B132" s="130" t="s">
        <v>6629</v>
      </c>
      <c r="C132" s="67" t="s">
        <v>6630</v>
      </c>
      <c r="D132" s="67">
        <v>9</v>
      </c>
      <c r="E132" s="67">
        <v>3900</v>
      </c>
      <c r="F132" s="67">
        <v>1800</v>
      </c>
      <c r="G132" s="67" t="s">
        <v>6609</v>
      </c>
      <c r="H132" s="67" t="s">
        <v>6631</v>
      </c>
      <c r="I132" s="67"/>
      <c r="J132" s="133" t="s">
        <v>1068</v>
      </c>
      <c r="K132" s="83"/>
    </row>
    <row r="133" spans="2:11">
      <c r="B133" s="130" t="s">
        <v>6632</v>
      </c>
      <c r="C133" s="67" t="s">
        <v>6633</v>
      </c>
      <c r="D133" s="67">
        <v>14</v>
      </c>
      <c r="E133" s="67">
        <v>13700</v>
      </c>
      <c r="F133" s="67">
        <v>5960</v>
      </c>
      <c r="G133" s="67" t="s">
        <v>6609</v>
      </c>
      <c r="H133" s="67" t="s">
        <v>6634</v>
      </c>
      <c r="I133" s="67"/>
      <c r="J133" s="133" t="s">
        <v>1068</v>
      </c>
      <c r="K133" s="83"/>
    </row>
    <row r="134" spans="2:11">
      <c r="B134" s="130" t="s">
        <v>6635</v>
      </c>
      <c r="C134" s="67" t="s">
        <v>6636</v>
      </c>
      <c r="D134" s="67">
        <v>19</v>
      </c>
      <c r="E134" s="67">
        <v>38000</v>
      </c>
      <c r="F134" s="67">
        <v>8100</v>
      </c>
      <c r="G134" s="67" t="s">
        <v>6609</v>
      </c>
      <c r="H134" s="67" t="s">
        <v>6637</v>
      </c>
      <c r="I134" s="67"/>
      <c r="J134" s="133" t="s">
        <v>1068</v>
      </c>
      <c r="K134" s="83"/>
    </row>
    <row r="135" spans="2:11" ht="49.5">
      <c r="B135" s="130" t="s">
        <v>6638</v>
      </c>
      <c r="C135" s="67" t="s">
        <v>6639</v>
      </c>
      <c r="D135" s="67">
        <v>1</v>
      </c>
      <c r="E135" s="99" t="s">
        <v>6640</v>
      </c>
      <c r="F135" s="67">
        <v>0</v>
      </c>
      <c r="G135" s="67" t="s">
        <v>6609</v>
      </c>
      <c r="H135" s="67" t="s">
        <v>6639</v>
      </c>
      <c r="I135" s="67"/>
      <c r="J135" s="133" t="s">
        <v>1068</v>
      </c>
      <c r="K135" s="83"/>
    </row>
    <row r="136" spans="2:11">
      <c r="B136" s="130" t="s">
        <v>6641</v>
      </c>
      <c r="C136" s="67" t="s">
        <v>6642</v>
      </c>
      <c r="D136" s="67">
        <v>5</v>
      </c>
      <c r="E136" s="67">
        <v>786</v>
      </c>
      <c r="F136" s="67">
        <v>450</v>
      </c>
      <c r="G136" s="67" t="s">
        <v>6609</v>
      </c>
      <c r="H136" s="67" t="s">
        <v>6643</v>
      </c>
      <c r="I136" s="67"/>
      <c r="J136" s="133" t="s">
        <v>1068</v>
      </c>
      <c r="K136" s="83"/>
    </row>
    <row r="137" spans="2:11">
      <c r="B137" s="130" t="s">
        <v>6644</v>
      </c>
      <c r="C137" s="67" t="s">
        <v>6645</v>
      </c>
      <c r="D137" s="67">
        <v>9</v>
      </c>
      <c r="E137" s="67">
        <v>3800</v>
      </c>
      <c r="F137" s="67">
        <v>1800</v>
      </c>
      <c r="G137" s="67" t="s">
        <v>6609</v>
      </c>
      <c r="H137" s="67" t="s">
        <v>6646</v>
      </c>
      <c r="I137" s="67"/>
      <c r="J137" s="133" t="s">
        <v>1068</v>
      </c>
      <c r="K137" s="83"/>
    </row>
    <row r="138" spans="2:11">
      <c r="B138" s="130" t="s">
        <v>6647</v>
      </c>
      <c r="C138" s="67" t="s">
        <v>6648</v>
      </c>
      <c r="D138" s="67">
        <v>14</v>
      </c>
      <c r="E138" s="67">
        <v>13300</v>
      </c>
      <c r="F138" s="67">
        <v>5910</v>
      </c>
      <c r="G138" s="67" t="s">
        <v>6609</v>
      </c>
      <c r="H138" s="67" t="s">
        <v>6649</v>
      </c>
      <c r="I138" s="67"/>
      <c r="J138" s="133" t="s">
        <v>1068</v>
      </c>
      <c r="K138" s="83"/>
    </row>
    <row r="139" spans="2:11">
      <c r="B139" s="130" t="s">
        <v>6650</v>
      </c>
      <c r="C139" s="67" t="s">
        <v>6651</v>
      </c>
      <c r="D139" s="67">
        <v>19</v>
      </c>
      <c r="E139" s="67">
        <v>37000</v>
      </c>
      <c r="F139" s="67">
        <v>7800</v>
      </c>
      <c r="G139" s="67" t="s">
        <v>6609</v>
      </c>
      <c r="H139" s="67" t="s">
        <v>6652</v>
      </c>
      <c r="I139" s="67"/>
      <c r="J139" s="133" t="s">
        <v>1068</v>
      </c>
      <c r="K139" s="83"/>
    </row>
    <row r="140" spans="2:11" ht="49.5">
      <c r="B140" s="130" t="s">
        <v>6653</v>
      </c>
      <c r="C140" s="67" t="s">
        <v>6654</v>
      </c>
      <c r="D140" s="67">
        <v>1</v>
      </c>
      <c r="E140" s="99" t="s">
        <v>6655</v>
      </c>
      <c r="F140" s="67">
        <v>0</v>
      </c>
      <c r="G140" s="67" t="s">
        <v>6609</v>
      </c>
      <c r="H140" s="67" t="s">
        <v>6654</v>
      </c>
      <c r="I140" s="67"/>
      <c r="J140" s="133" t="s">
        <v>1068</v>
      </c>
      <c r="K140" s="83"/>
    </row>
    <row r="141" spans="2:11">
      <c r="B141" s="130" t="s">
        <v>6656</v>
      </c>
      <c r="C141" s="67" t="s">
        <v>6657</v>
      </c>
      <c r="D141" s="67">
        <v>5</v>
      </c>
      <c r="E141" s="67">
        <v>500</v>
      </c>
      <c r="F141" s="67">
        <v>270</v>
      </c>
      <c r="G141" s="67" t="s">
        <v>6609</v>
      </c>
      <c r="H141" s="67" t="s">
        <v>6658</v>
      </c>
      <c r="I141" s="67"/>
      <c r="J141" s="133" t="s">
        <v>1068</v>
      </c>
      <c r="K141" s="83"/>
    </row>
    <row r="142" spans="2:11">
      <c r="B142" s="130" t="s">
        <v>6659</v>
      </c>
      <c r="C142" s="67" t="s">
        <v>6660</v>
      </c>
      <c r="D142" s="67">
        <v>9</v>
      </c>
      <c r="E142" s="67">
        <v>2400</v>
      </c>
      <c r="F142" s="67">
        <v>990</v>
      </c>
      <c r="G142" s="67" t="s">
        <v>6609</v>
      </c>
      <c r="H142" s="67" t="s">
        <v>6661</v>
      </c>
      <c r="I142" s="67"/>
      <c r="J142" s="133" t="s">
        <v>1068</v>
      </c>
      <c r="K142" s="83"/>
    </row>
    <row r="143" spans="2:11">
      <c r="B143" s="130" t="s">
        <v>6662</v>
      </c>
      <c r="C143" s="67" t="s">
        <v>6663</v>
      </c>
      <c r="D143" s="67">
        <v>14</v>
      </c>
      <c r="E143" s="67">
        <v>8500</v>
      </c>
      <c r="F143" s="67">
        <v>3750</v>
      </c>
      <c r="G143" s="67" t="s">
        <v>6609</v>
      </c>
      <c r="H143" s="67" t="s">
        <v>6664</v>
      </c>
      <c r="I143" s="67"/>
      <c r="J143" s="133" t="s">
        <v>1068</v>
      </c>
      <c r="K143" s="83"/>
    </row>
    <row r="144" spans="2:11">
      <c r="B144" s="130" t="s">
        <v>6665</v>
      </c>
      <c r="C144" s="67" t="s">
        <v>6666</v>
      </c>
      <c r="D144" s="67">
        <v>19</v>
      </c>
      <c r="E144" s="67">
        <v>24000</v>
      </c>
      <c r="F144" s="67">
        <v>5000</v>
      </c>
      <c r="G144" s="67" t="s">
        <v>6609</v>
      </c>
      <c r="H144" s="67" t="s">
        <v>6667</v>
      </c>
      <c r="I144" s="67"/>
      <c r="J144" s="133" t="s">
        <v>1068</v>
      </c>
      <c r="K144" s="83"/>
    </row>
    <row r="145" spans="2:11" ht="49.5">
      <c r="B145" s="130" t="s">
        <v>6668</v>
      </c>
      <c r="C145" s="67" t="s">
        <v>6669</v>
      </c>
      <c r="D145" s="67">
        <v>1</v>
      </c>
      <c r="E145" s="99" t="s">
        <v>6670</v>
      </c>
      <c r="F145" s="67">
        <v>0</v>
      </c>
      <c r="G145" s="67" t="s">
        <v>6609</v>
      </c>
      <c r="H145" s="67" t="s">
        <v>6669</v>
      </c>
      <c r="I145" s="67"/>
      <c r="J145" s="133" t="s">
        <v>1068</v>
      </c>
      <c r="K145" s="83"/>
    </row>
    <row r="146" spans="2:11">
      <c r="B146" s="130" t="s">
        <v>6671</v>
      </c>
      <c r="C146" s="67" t="s">
        <v>6672</v>
      </c>
      <c r="D146" s="67">
        <v>5</v>
      </c>
      <c r="E146" s="67">
        <v>488</v>
      </c>
      <c r="F146" s="67">
        <v>270</v>
      </c>
      <c r="G146" s="67" t="s">
        <v>6609</v>
      </c>
      <c r="H146" s="67" t="s">
        <v>6673</v>
      </c>
      <c r="I146" s="67"/>
      <c r="J146" s="133" t="s">
        <v>1068</v>
      </c>
      <c r="K146" s="83"/>
    </row>
    <row r="147" spans="2:11">
      <c r="B147" s="130" t="s">
        <v>6674</v>
      </c>
      <c r="C147" s="67" t="s">
        <v>6675</v>
      </c>
      <c r="D147" s="67">
        <v>9</v>
      </c>
      <c r="E147" s="67">
        <v>2300</v>
      </c>
      <c r="F147" s="67">
        <v>960</v>
      </c>
      <c r="G147" s="67" t="s">
        <v>6609</v>
      </c>
      <c r="H147" s="67" t="s">
        <v>6676</v>
      </c>
      <c r="I147" s="67"/>
      <c r="J147" s="133" t="s">
        <v>1068</v>
      </c>
      <c r="K147" s="83"/>
    </row>
    <row r="148" spans="2:11">
      <c r="B148" s="130" t="s">
        <v>6677</v>
      </c>
      <c r="C148" s="67" t="s">
        <v>6678</v>
      </c>
      <c r="D148" s="67">
        <v>14</v>
      </c>
      <c r="E148" s="67">
        <v>8300</v>
      </c>
      <c r="F148" s="67">
        <v>3660</v>
      </c>
      <c r="G148" s="67" t="s">
        <v>6609</v>
      </c>
      <c r="H148" s="67" t="s">
        <v>6679</v>
      </c>
      <c r="I148" s="67"/>
      <c r="J148" s="133" t="s">
        <v>1068</v>
      </c>
      <c r="K148" s="83"/>
    </row>
    <row r="149" spans="2:11">
      <c r="B149" s="130" t="s">
        <v>6680</v>
      </c>
      <c r="C149" s="67" t="s">
        <v>6681</v>
      </c>
      <c r="D149" s="67">
        <v>19</v>
      </c>
      <c r="E149" s="67">
        <v>23000</v>
      </c>
      <c r="F149" s="67">
        <v>4900</v>
      </c>
      <c r="G149" s="67" t="s">
        <v>6609</v>
      </c>
      <c r="H149" s="67" t="s">
        <v>6682</v>
      </c>
      <c r="I149" s="67"/>
      <c r="J149" s="133" t="s">
        <v>1068</v>
      </c>
      <c r="K149" s="83"/>
    </row>
    <row r="150" spans="2:11">
      <c r="B150" s="549" t="s">
        <v>6683</v>
      </c>
      <c r="C150" s="549"/>
      <c r="D150" s="549"/>
      <c r="E150" s="549"/>
      <c r="F150" s="549"/>
      <c r="G150" s="549"/>
      <c r="H150" s="549"/>
      <c r="I150" s="549"/>
      <c r="J150" s="549"/>
      <c r="K150" s="549"/>
    </row>
    <row r="151" spans="2:11" ht="33">
      <c r="B151" s="130" t="s">
        <v>6684</v>
      </c>
      <c r="C151" s="361" t="s">
        <v>6685</v>
      </c>
      <c r="D151" s="361">
        <v>10</v>
      </c>
      <c r="E151" s="99" t="s">
        <v>6686</v>
      </c>
      <c r="F151" s="67">
        <v>90</v>
      </c>
      <c r="G151" s="361" t="s">
        <v>6312</v>
      </c>
      <c r="H151" s="361" t="s">
        <v>284</v>
      </c>
      <c r="I151" s="361"/>
      <c r="J151" s="133" t="s">
        <v>1068</v>
      </c>
      <c r="K151" s="362"/>
    </row>
    <row r="152" spans="2:11" ht="33">
      <c r="B152" s="130" t="s">
        <v>6687</v>
      </c>
      <c r="C152" s="361" t="s">
        <v>6688</v>
      </c>
      <c r="D152" s="361">
        <v>25</v>
      </c>
      <c r="E152" s="99" t="s">
        <v>6686</v>
      </c>
      <c r="F152" s="67">
        <v>90</v>
      </c>
      <c r="G152" s="361" t="s">
        <v>6312</v>
      </c>
      <c r="H152" s="361" t="s">
        <v>284</v>
      </c>
      <c r="I152" s="361"/>
      <c r="J152" s="133" t="s">
        <v>1068</v>
      </c>
      <c r="K152" s="362"/>
    </row>
    <row r="153" spans="2:11" ht="33">
      <c r="B153" s="130" t="s">
        <v>6689</v>
      </c>
      <c r="C153" s="361" t="s">
        <v>6690</v>
      </c>
      <c r="D153" s="361">
        <v>20</v>
      </c>
      <c r="E153" s="99" t="s">
        <v>6686</v>
      </c>
      <c r="F153" s="67">
        <v>90</v>
      </c>
      <c r="G153" s="361" t="s">
        <v>6312</v>
      </c>
      <c r="H153" s="361" t="s">
        <v>284</v>
      </c>
      <c r="I153" s="361"/>
      <c r="J153" s="133" t="s">
        <v>1068</v>
      </c>
      <c r="K153" s="362"/>
    </row>
    <row r="154" spans="2:11">
      <c r="B154" s="359" t="s">
        <v>115</v>
      </c>
      <c r="C154" s="453" t="s">
        <v>6691</v>
      </c>
      <c r="D154" s="453"/>
      <c r="E154" s="453"/>
      <c r="F154" s="453"/>
      <c r="G154" s="453"/>
      <c r="H154" s="453"/>
      <c r="I154" s="453"/>
      <c r="J154" s="453"/>
      <c r="K154" s="453"/>
    </row>
    <row r="155" spans="2:11">
      <c r="B155" s="363"/>
      <c r="C155" s="550" t="s">
        <v>6692</v>
      </c>
      <c r="D155" s="550"/>
      <c r="E155" s="550" t="s">
        <v>6693</v>
      </c>
      <c r="F155" s="550"/>
      <c r="G155" s="550"/>
      <c r="H155" s="550"/>
      <c r="I155" s="364" t="s">
        <v>6694</v>
      </c>
      <c r="J155" s="363" t="s">
        <v>6422</v>
      </c>
      <c r="K155" s="363" t="s">
        <v>6423</v>
      </c>
    </row>
    <row r="156" spans="2:11">
      <c r="B156" s="130" t="s">
        <v>6695</v>
      </c>
      <c r="C156" s="551" t="s">
        <v>6696</v>
      </c>
      <c r="D156" s="551"/>
      <c r="E156" s="551" t="s">
        <v>4379</v>
      </c>
      <c r="F156" s="551"/>
      <c r="G156" s="551"/>
      <c r="H156" s="551"/>
      <c r="I156" s="365" t="s">
        <v>6697</v>
      </c>
      <c r="J156" s="133" t="s">
        <v>1068</v>
      </c>
      <c r="K156" s="313"/>
    </row>
    <row r="157" spans="2:11">
      <c r="B157" s="130" t="s">
        <v>6698</v>
      </c>
      <c r="C157" s="551" t="s">
        <v>5391</v>
      </c>
      <c r="D157" s="551"/>
      <c r="E157" s="551" t="s">
        <v>6699</v>
      </c>
      <c r="F157" s="551"/>
      <c r="G157" s="551"/>
      <c r="H157" s="551"/>
      <c r="I157" s="366" t="s">
        <v>6700</v>
      </c>
      <c r="J157" s="133" t="s">
        <v>1068</v>
      </c>
      <c r="K157" s="313"/>
    </row>
    <row r="158" spans="2:11">
      <c r="B158" s="130" t="s">
        <v>6701</v>
      </c>
      <c r="C158" s="551" t="s">
        <v>5391</v>
      </c>
      <c r="D158" s="551"/>
      <c r="E158" s="551" t="s">
        <v>6702</v>
      </c>
      <c r="F158" s="551"/>
      <c r="G158" s="551"/>
      <c r="H158" s="551"/>
      <c r="I158" s="366" t="s">
        <v>6700</v>
      </c>
      <c r="J158" s="133" t="s">
        <v>1068</v>
      </c>
      <c r="K158" s="313"/>
    </row>
    <row r="159" spans="2:11">
      <c r="B159" s="130" t="s">
        <v>6703</v>
      </c>
      <c r="C159" s="551" t="s">
        <v>5391</v>
      </c>
      <c r="D159" s="551"/>
      <c r="E159" s="551" t="s">
        <v>6683</v>
      </c>
      <c r="F159" s="551"/>
      <c r="G159" s="551"/>
      <c r="H159" s="551"/>
      <c r="I159" s="366" t="s">
        <v>6700</v>
      </c>
      <c r="J159" s="133" t="s">
        <v>1068</v>
      </c>
      <c r="K159" s="313"/>
    </row>
    <row r="160" spans="2:11">
      <c r="B160" s="130" t="s">
        <v>6704</v>
      </c>
      <c r="C160" s="551" t="s">
        <v>5391</v>
      </c>
      <c r="D160" s="551"/>
      <c r="E160" s="551" t="s">
        <v>1689</v>
      </c>
      <c r="F160" s="551"/>
      <c r="G160" s="551"/>
      <c r="H160" s="551"/>
      <c r="I160" s="367" t="s">
        <v>6705</v>
      </c>
      <c r="J160" s="133" t="s">
        <v>1068</v>
      </c>
      <c r="K160" s="313"/>
    </row>
    <row r="161" spans="2:11">
      <c r="B161" s="130" t="s">
        <v>6706</v>
      </c>
      <c r="C161" s="551" t="s">
        <v>5391</v>
      </c>
      <c r="D161" s="551"/>
      <c r="E161" s="551" t="s">
        <v>6707</v>
      </c>
      <c r="F161" s="551"/>
      <c r="G161" s="551"/>
      <c r="H161" s="551"/>
      <c r="I161" s="367" t="s">
        <v>6705</v>
      </c>
      <c r="J161" s="133" t="s">
        <v>1068</v>
      </c>
      <c r="K161" s="313"/>
    </row>
    <row r="162" spans="2:11">
      <c r="B162" s="130" t="s">
        <v>6708</v>
      </c>
      <c r="C162" s="551" t="s">
        <v>5391</v>
      </c>
      <c r="D162" s="551"/>
      <c r="E162" s="551" t="s">
        <v>6709</v>
      </c>
      <c r="F162" s="551"/>
      <c r="G162" s="551"/>
      <c r="H162" s="551"/>
      <c r="I162" s="366" t="s">
        <v>6700</v>
      </c>
      <c r="J162" s="133" t="s">
        <v>1068</v>
      </c>
      <c r="K162" s="313"/>
    </row>
    <row r="163" spans="2:11" ht="24" customHeight="1">
      <c r="B163" s="130" t="s">
        <v>6710</v>
      </c>
      <c r="C163" s="551" t="s">
        <v>6711</v>
      </c>
      <c r="D163" s="551"/>
      <c r="E163" s="551" t="s">
        <v>6711</v>
      </c>
      <c r="F163" s="551"/>
      <c r="G163" s="551"/>
      <c r="H163" s="551"/>
      <c r="I163" s="368" t="s">
        <v>6712</v>
      </c>
      <c r="J163" s="133" t="s">
        <v>1068</v>
      </c>
      <c r="K163" s="313"/>
    </row>
    <row r="164" spans="2:11" ht="24" customHeight="1">
      <c r="B164" s="130" t="s">
        <v>6713</v>
      </c>
      <c r="C164" s="551" t="s">
        <v>6711</v>
      </c>
      <c r="D164" s="551"/>
      <c r="E164" s="551" t="s">
        <v>6714</v>
      </c>
      <c r="F164" s="551"/>
      <c r="G164" s="551"/>
      <c r="H164" s="551"/>
      <c r="I164" s="368" t="s">
        <v>6712</v>
      </c>
      <c r="J164" s="133" t="s">
        <v>1068</v>
      </c>
      <c r="K164" s="313"/>
    </row>
    <row r="165" spans="2:11" ht="24" customHeight="1">
      <c r="B165" s="130" t="s">
        <v>6715</v>
      </c>
      <c r="C165" s="551" t="s">
        <v>6711</v>
      </c>
      <c r="D165" s="551"/>
      <c r="E165" s="551" t="s">
        <v>6716</v>
      </c>
      <c r="F165" s="551"/>
      <c r="G165" s="551"/>
      <c r="H165" s="551"/>
      <c r="I165" s="369" t="s">
        <v>6717</v>
      </c>
      <c r="J165" s="133" t="s">
        <v>1068</v>
      </c>
      <c r="K165" s="313"/>
    </row>
    <row r="166" spans="2:11" ht="24" customHeight="1">
      <c r="B166" s="130" t="s">
        <v>6718</v>
      </c>
      <c r="C166" s="551" t="s">
        <v>6711</v>
      </c>
      <c r="D166" s="551"/>
      <c r="E166" s="552" t="s">
        <v>6719</v>
      </c>
      <c r="F166" s="552"/>
      <c r="G166" s="552"/>
      <c r="H166" s="552"/>
      <c r="I166" s="369" t="s">
        <v>6717</v>
      </c>
      <c r="J166" s="133" t="s">
        <v>1068</v>
      </c>
      <c r="K166" s="313"/>
    </row>
    <row r="167" spans="2:11">
      <c r="B167" s="130" t="s">
        <v>6720</v>
      </c>
      <c r="C167" s="551" t="s">
        <v>6696</v>
      </c>
      <c r="D167" s="551"/>
      <c r="E167" s="551" t="s">
        <v>1685</v>
      </c>
      <c r="F167" s="551"/>
      <c r="G167" s="551"/>
      <c r="H167" s="551"/>
      <c r="I167" s="370" t="s">
        <v>6721</v>
      </c>
      <c r="J167" s="133" t="s">
        <v>1068</v>
      </c>
      <c r="K167" s="313"/>
    </row>
    <row r="168" spans="2:11" ht="24" customHeight="1">
      <c r="B168" s="130" t="s">
        <v>6722</v>
      </c>
      <c r="C168" s="551" t="s">
        <v>6711</v>
      </c>
      <c r="D168" s="551"/>
      <c r="E168" s="551" t="s">
        <v>6723</v>
      </c>
      <c r="F168" s="551"/>
      <c r="G168" s="551"/>
      <c r="H168" s="551"/>
      <c r="I168" s="368" t="s">
        <v>6712</v>
      </c>
      <c r="J168" s="133" t="s">
        <v>1068</v>
      </c>
      <c r="K168" s="313"/>
    </row>
    <row r="169" spans="2:11">
      <c r="B169" s="130" t="s">
        <v>6724</v>
      </c>
      <c r="C169" s="551" t="s">
        <v>5391</v>
      </c>
      <c r="D169" s="551"/>
      <c r="E169" s="551" t="s">
        <v>6725</v>
      </c>
      <c r="F169" s="551"/>
      <c r="G169" s="551"/>
      <c r="H169" s="551"/>
      <c r="I169" s="366" t="s">
        <v>6700</v>
      </c>
      <c r="J169" s="133" t="s">
        <v>1068</v>
      </c>
      <c r="K169" s="313"/>
    </row>
    <row r="170" spans="2:11" ht="24" customHeight="1">
      <c r="B170" s="130" t="s">
        <v>6726</v>
      </c>
      <c r="C170" s="551" t="s">
        <v>6711</v>
      </c>
      <c r="D170" s="551"/>
      <c r="E170" s="551" t="s">
        <v>6727</v>
      </c>
      <c r="F170" s="551"/>
      <c r="G170" s="551"/>
      <c r="H170" s="551"/>
      <c r="I170" s="368" t="s">
        <v>6712</v>
      </c>
      <c r="J170" s="133" t="s">
        <v>1068</v>
      </c>
      <c r="K170" s="313"/>
    </row>
    <row r="171" spans="2:11" ht="24" customHeight="1">
      <c r="B171" s="130" t="s">
        <v>6728</v>
      </c>
      <c r="C171" s="551" t="s">
        <v>6711</v>
      </c>
      <c r="D171" s="551"/>
      <c r="E171" s="551" t="s">
        <v>6729</v>
      </c>
      <c r="F171" s="551"/>
      <c r="G171" s="551"/>
      <c r="H171" s="551"/>
      <c r="I171" s="368" t="s">
        <v>6712</v>
      </c>
      <c r="J171" s="133" t="s">
        <v>1068</v>
      </c>
      <c r="K171" s="313"/>
    </row>
    <row r="172" spans="2:11" ht="24" customHeight="1">
      <c r="B172" s="130" t="s">
        <v>6730</v>
      </c>
      <c r="C172" s="551" t="s">
        <v>6711</v>
      </c>
      <c r="D172" s="551"/>
      <c r="E172" s="551" t="s">
        <v>6731</v>
      </c>
      <c r="F172" s="551"/>
      <c r="G172" s="551"/>
      <c r="H172" s="551"/>
      <c r="I172" s="368" t="s">
        <v>6712</v>
      </c>
      <c r="J172" s="133" t="s">
        <v>1068</v>
      </c>
      <c r="K172" s="313"/>
    </row>
    <row r="173" spans="2:11" ht="24" customHeight="1">
      <c r="B173" s="130" t="s">
        <v>6732</v>
      </c>
      <c r="C173" s="551" t="s">
        <v>6711</v>
      </c>
      <c r="D173" s="551"/>
      <c r="E173" s="551" t="s">
        <v>2746</v>
      </c>
      <c r="F173" s="551"/>
      <c r="G173" s="551"/>
      <c r="H173" s="551"/>
      <c r="I173" s="368" t="s">
        <v>6712</v>
      </c>
      <c r="J173" s="133" t="s">
        <v>1068</v>
      </c>
      <c r="K173" s="313"/>
    </row>
    <row r="174" spans="2:11">
      <c r="B174" s="130" t="s">
        <v>6733</v>
      </c>
      <c r="C174" s="551" t="s">
        <v>6696</v>
      </c>
      <c r="D174" s="551"/>
      <c r="E174" s="551" t="s">
        <v>6734</v>
      </c>
      <c r="F174" s="551"/>
      <c r="G174" s="551"/>
      <c r="H174" s="551"/>
      <c r="I174" s="371" t="s">
        <v>6735</v>
      </c>
      <c r="J174" s="133" t="s">
        <v>1068</v>
      </c>
      <c r="K174" s="330"/>
    </row>
    <row r="175" spans="2:11" ht="24" customHeight="1">
      <c r="B175" s="130" t="s">
        <v>6736</v>
      </c>
      <c r="C175" s="551" t="s">
        <v>6711</v>
      </c>
      <c r="D175" s="551"/>
      <c r="E175" s="551" t="s">
        <v>6737</v>
      </c>
      <c r="F175" s="551"/>
      <c r="G175" s="551"/>
      <c r="H175" s="551"/>
      <c r="I175" s="368" t="s">
        <v>6712</v>
      </c>
      <c r="J175" s="133" t="s">
        <v>1068</v>
      </c>
      <c r="K175" s="313"/>
    </row>
    <row r="176" spans="2:11">
      <c r="B176" s="130" t="s">
        <v>6738</v>
      </c>
      <c r="C176" s="551" t="s">
        <v>6739</v>
      </c>
      <c r="D176" s="551"/>
      <c r="E176" s="551" t="s">
        <v>6740</v>
      </c>
      <c r="F176" s="551"/>
      <c r="G176" s="551"/>
      <c r="H176" s="551"/>
      <c r="I176" s="372" t="s">
        <v>6741</v>
      </c>
      <c r="J176" s="133" t="s">
        <v>1068</v>
      </c>
      <c r="K176" s="313"/>
    </row>
    <row r="177" spans="2:11">
      <c r="B177" s="130" t="s">
        <v>6742</v>
      </c>
      <c r="C177" s="551" t="s">
        <v>6743</v>
      </c>
      <c r="D177" s="551"/>
      <c r="E177" s="551" t="s">
        <v>6737</v>
      </c>
      <c r="F177" s="551"/>
      <c r="G177" s="551"/>
      <c r="H177" s="551"/>
      <c r="I177" s="373" t="s">
        <v>6744</v>
      </c>
      <c r="J177" s="133" t="s">
        <v>1068</v>
      </c>
      <c r="K177" s="313"/>
    </row>
    <row r="178" spans="2:11" ht="15" customHeight="1">
      <c r="B178" s="130" t="s">
        <v>6745</v>
      </c>
      <c r="C178" s="551" t="s">
        <v>6746</v>
      </c>
      <c r="D178" s="551"/>
      <c r="E178" s="551" t="s">
        <v>6747</v>
      </c>
      <c r="F178" s="551"/>
      <c r="G178" s="551"/>
      <c r="H178" s="551"/>
      <c r="I178" s="374" t="s">
        <v>6748</v>
      </c>
      <c r="J178" s="133" t="s">
        <v>1068</v>
      </c>
      <c r="K178" s="330"/>
    </row>
    <row r="179" spans="2:11">
      <c r="J179" s="375"/>
      <c r="K179" s="333"/>
    </row>
    <row r="180" spans="2:11">
      <c r="J180" s="331"/>
      <c r="K180" s="333"/>
    </row>
  </sheetData>
  <mergeCells count="56">
    <mergeCell ref="C178:D178"/>
    <mergeCell ref="E178:H17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B150:K150"/>
    <mergeCell ref="C154:K154"/>
    <mergeCell ref="C155:D155"/>
    <mergeCell ref="E155:H155"/>
    <mergeCell ref="C156:D156"/>
    <mergeCell ref="E156:H156"/>
    <mergeCell ref="B124:K124"/>
    <mergeCell ref="I4:J4"/>
    <mergeCell ref="B13:K13"/>
    <mergeCell ref="B41:K41"/>
    <mergeCell ref="B62:K62"/>
    <mergeCell ref="B93:K93"/>
  </mergeCells>
  <phoneticPr fontId="2" type="noConversion"/>
  <conditionalFormatting sqref="J14:J39 J42:J60 J63:J92 J94:J123 J125:J149 J151:J153 J156:J178">
    <cfRule type="cellIs" dxfId="19" priority="1" operator="equal">
      <formula>"Incomplete"</formula>
    </cfRule>
    <cfRule type="cellIs" dxfId="18" priority="2" operator="equal">
      <formula>"N/A"</formula>
    </cfRule>
    <cfRule type="cellIs" dxfId="17" priority="3" operator="equal">
      <formula>"Pass"</formula>
    </cfRule>
    <cfRule type="cellIs" dxfId="16" priority="4" operator="equal">
      <formula>"Fail"</formula>
    </cfRule>
  </conditionalFormatting>
  <dataValidations count="2">
    <dataValidation type="list" allowBlank="1" showInputMessage="1" showErrorMessage="1" sqref="J151:J153 J125:J149 J94:J123 J63:J92 J42:J60 J14:J39 J156:J179">
      <formula1>"Pass,Fail,N/A,Block,Incomplete"</formula1>
    </dataValidation>
    <dataValidation type="list" allowBlank="1" showInputMessage="1" showErrorMessage="1" sqref="I4">
      <formula1>"Full,Spot"</formula1>
    </dataValidation>
  </dataValidations>
  <pageMargins left="0.7" right="0.7" top="0.75" bottom="0.75" header="0.3" footer="0.3"/>
  <pageSetup paperSize="9" orientation="portrait" r:id="rId1"/>
  <drawing r:id="rId2"/>
  <legacy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4"/>
  <sheetViews>
    <sheetView showGridLines="0" zoomScale="80" zoomScaleNormal="70" workbookViewId="0">
      <selection activeCell="G5" sqref="G5"/>
    </sheetView>
  </sheetViews>
  <sheetFormatPr defaultRowHeight="16.5"/>
  <cols>
    <col min="1" max="1" width="3.5" style="171" customWidth="1"/>
    <col min="2" max="2" width="18.25" style="122" customWidth="1"/>
    <col min="3" max="4" width="18.125" style="171" customWidth="1"/>
    <col min="5" max="5" width="30.125" style="222" customWidth="1"/>
    <col min="6" max="6" width="45" style="171" customWidth="1"/>
    <col min="7" max="7" width="10.5" style="122" customWidth="1"/>
    <col min="8" max="8" width="10.5" style="124" customWidth="1"/>
    <col min="9" max="9" width="15.875" style="171" customWidth="1"/>
    <col min="10" max="16384" width="9" style="171"/>
  </cols>
  <sheetData>
    <row r="3" spans="2:11" ht="24.75" customHeight="1"/>
    <row r="4" spans="2:11" ht="17.25" thickBot="1">
      <c r="F4" s="49" t="s">
        <v>6239</v>
      </c>
      <c r="G4" s="432" t="s">
        <v>109</v>
      </c>
      <c r="H4" s="432"/>
    </row>
    <row r="5" spans="2:11" ht="17.25" thickTop="1">
      <c r="F5" s="50" t="s">
        <v>6240</v>
      </c>
      <c r="G5" s="51">
        <f>COUNTIF($G$13:$H$2483,"Pass")</f>
        <v>15</v>
      </c>
      <c r="H5" s="52">
        <f>G5/$G$10</f>
        <v>0.35714285714285715</v>
      </c>
    </row>
    <row r="6" spans="2:11">
      <c r="F6" s="53" t="s">
        <v>6749</v>
      </c>
      <c r="G6" s="54">
        <f>COUNTIF($G$13:$H$2483,"Fail")</f>
        <v>12</v>
      </c>
      <c r="H6" s="55">
        <f>G6/$G$10</f>
        <v>0.2857142857142857</v>
      </c>
    </row>
    <row r="7" spans="2:11">
      <c r="F7" s="53" t="s">
        <v>6750</v>
      </c>
      <c r="G7" s="54">
        <f>COUNTIF($G$13:$H$2483,"N/A")</f>
        <v>3</v>
      </c>
      <c r="H7" s="55">
        <f>G7/$G$10</f>
        <v>7.1428571428571425E-2</v>
      </c>
    </row>
    <row r="8" spans="2:11">
      <c r="F8" s="53" t="s">
        <v>6751</v>
      </c>
      <c r="G8" s="54">
        <f>COUNTIF($G$13:$H$2483,"Block")</f>
        <v>12</v>
      </c>
      <c r="H8" s="55">
        <f>G8/$G$10</f>
        <v>0.2857142857142857</v>
      </c>
    </row>
    <row r="9" spans="2:11" ht="17.25" thickBot="1">
      <c r="F9" s="56" t="s">
        <v>6752</v>
      </c>
      <c r="G9" s="57">
        <f>COUNTIF($G$13:$H$2483,"Incomplete")</f>
        <v>0</v>
      </c>
      <c r="H9" s="58">
        <f>G9/$G$10</f>
        <v>0</v>
      </c>
    </row>
    <row r="10" spans="2:11">
      <c r="F10" s="59" t="s">
        <v>6753</v>
      </c>
      <c r="G10" s="60">
        <f>SUM(G5:G9)</f>
        <v>42</v>
      </c>
      <c r="H10" s="52">
        <f>SUM(H5:H9)</f>
        <v>0.99999999999999989</v>
      </c>
    </row>
    <row r="11" spans="2:11" ht="9.75" customHeight="1"/>
    <row r="12" spans="2:11">
      <c r="B12" s="376" t="s">
        <v>115</v>
      </c>
      <c r="C12" s="127" t="s">
        <v>6754</v>
      </c>
      <c r="D12" s="127" t="s">
        <v>642</v>
      </c>
      <c r="E12" s="127" t="s">
        <v>6755</v>
      </c>
      <c r="F12" s="127" t="s">
        <v>4896</v>
      </c>
      <c r="G12" s="453" t="s">
        <v>1680</v>
      </c>
      <c r="H12" s="453"/>
      <c r="I12" s="127" t="s">
        <v>1681</v>
      </c>
    </row>
    <row r="13" spans="2:11">
      <c r="B13" s="173" t="s">
        <v>6756</v>
      </c>
      <c r="C13" s="444" t="s">
        <v>6757</v>
      </c>
      <c r="D13" s="130" t="s">
        <v>124</v>
      </c>
      <c r="E13" s="357" t="s">
        <v>6758</v>
      </c>
      <c r="F13" s="138" t="s">
        <v>6759</v>
      </c>
      <c r="G13" s="440" t="s">
        <v>71</v>
      </c>
      <c r="H13" s="441"/>
      <c r="I13" s="313"/>
    </row>
    <row r="14" spans="2:11" ht="33">
      <c r="B14" s="173" t="s">
        <v>6760</v>
      </c>
      <c r="C14" s="444"/>
      <c r="D14" s="130" t="s">
        <v>124</v>
      </c>
      <c r="E14" s="357" t="s">
        <v>6761</v>
      </c>
      <c r="F14" s="136" t="s">
        <v>6762</v>
      </c>
      <c r="G14" s="440" t="s">
        <v>241</v>
      </c>
      <c r="H14" s="441"/>
      <c r="I14" s="85" t="s">
        <v>6763</v>
      </c>
    </row>
    <row r="15" spans="2:11">
      <c r="B15" s="173" t="s">
        <v>6764</v>
      </c>
      <c r="C15" s="444"/>
      <c r="D15" s="130" t="s">
        <v>124</v>
      </c>
      <c r="E15" s="357" t="s">
        <v>6765</v>
      </c>
      <c r="F15" s="138" t="s">
        <v>6766</v>
      </c>
      <c r="G15" s="440" t="s">
        <v>71</v>
      </c>
      <c r="H15" s="441"/>
      <c r="I15" s="313"/>
      <c r="J15" s="333"/>
      <c r="K15" s="260"/>
    </row>
    <row r="16" spans="2:11">
      <c r="B16" s="173" t="s">
        <v>6767</v>
      </c>
      <c r="C16" s="444"/>
      <c r="D16" s="130" t="s">
        <v>124</v>
      </c>
      <c r="E16" s="357" t="s">
        <v>6768</v>
      </c>
      <c r="F16" s="138" t="s">
        <v>6769</v>
      </c>
      <c r="G16" s="440" t="s">
        <v>71</v>
      </c>
      <c r="H16" s="441"/>
      <c r="I16" s="313"/>
    </row>
    <row r="17" spans="2:9" ht="33">
      <c r="B17" s="173" t="s">
        <v>6770</v>
      </c>
      <c r="C17" s="444"/>
      <c r="D17" s="130" t="s">
        <v>124</v>
      </c>
      <c r="E17" s="357" t="s">
        <v>6771</v>
      </c>
      <c r="F17" s="136" t="s">
        <v>6772</v>
      </c>
      <c r="G17" s="440" t="s">
        <v>54</v>
      </c>
      <c r="H17" s="441"/>
      <c r="I17" s="313"/>
    </row>
    <row r="18" spans="2:9">
      <c r="B18" s="173" t="s">
        <v>6773</v>
      </c>
      <c r="C18" s="444"/>
      <c r="D18" s="130" t="s">
        <v>124</v>
      </c>
      <c r="E18" s="357" t="s">
        <v>6774</v>
      </c>
      <c r="F18" s="138">
        <v>70</v>
      </c>
      <c r="G18" s="440" t="s">
        <v>54</v>
      </c>
      <c r="H18" s="441"/>
      <c r="I18" s="313"/>
    </row>
    <row r="19" spans="2:9" ht="51.75" customHeight="1">
      <c r="B19" s="173" t="s">
        <v>6775</v>
      </c>
      <c r="C19" s="444"/>
      <c r="D19" s="130" t="s">
        <v>124</v>
      </c>
      <c r="E19" s="321" t="s">
        <v>6776</v>
      </c>
      <c r="F19" s="136" t="s">
        <v>6777</v>
      </c>
      <c r="G19" s="440" t="s">
        <v>241</v>
      </c>
      <c r="H19" s="441"/>
      <c r="I19" s="85" t="s">
        <v>6778</v>
      </c>
    </row>
    <row r="20" spans="2:9">
      <c r="B20" s="173" t="s">
        <v>6779</v>
      </c>
      <c r="C20" s="444" t="s">
        <v>6780</v>
      </c>
      <c r="D20" s="130" t="s">
        <v>124</v>
      </c>
      <c r="E20" s="357" t="s">
        <v>6758</v>
      </c>
      <c r="F20" s="138" t="s">
        <v>6781</v>
      </c>
      <c r="G20" s="440" t="s">
        <v>71</v>
      </c>
      <c r="H20" s="441"/>
      <c r="I20" s="313"/>
    </row>
    <row r="21" spans="2:9" ht="33">
      <c r="B21" s="173" t="s">
        <v>6782</v>
      </c>
      <c r="C21" s="444"/>
      <c r="D21" s="130" t="s">
        <v>124</v>
      </c>
      <c r="E21" s="357" t="s">
        <v>6761</v>
      </c>
      <c r="F21" s="136" t="s">
        <v>6762</v>
      </c>
      <c r="G21" s="440" t="s">
        <v>241</v>
      </c>
      <c r="H21" s="441"/>
      <c r="I21" s="85" t="s">
        <v>6763</v>
      </c>
    </row>
    <row r="22" spans="2:9">
      <c r="B22" s="173" t="s">
        <v>6783</v>
      </c>
      <c r="C22" s="444"/>
      <c r="D22" s="130" t="s">
        <v>124</v>
      </c>
      <c r="E22" s="357" t="s">
        <v>6765</v>
      </c>
      <c r="F22" s="138" t="s">
        <v>6784</v>
      </c>
      <c r="G22" s="440" t="s">
        <v>71</v>
      </c>
      <c r="H22" s="441"/>
      <c r="I22" s="313"/>
    </row>
    <row r="23" spans="2:9">
      <c r="B23" s="173" t="s">
        <v>6785</v>
      </c>
      <c r="C23" s="444"/>
      <c r="D23" s="130" t="s">
        <v>124</v>
      </c>
      <c r="E23" s="357" t="s">
        <v>6768</v>
      </c>
      <c r="F23" s="138" t="s">
        <v>6786</v>
      </c>
      <c r="G23" s="440" t="s">
        <v>71</v>
      </c>
      <c r="H23" s="441"/>
      <c r="I23" s="313"/>
    </row>
    <row r="24" spans="2:9" ht="33">
      <c r="B24" s="173" t="s">
        <v>6787</v>
      </c>
      <c r="C24" s="444"/>
      <c r="D24" s="130" t="s">
        <v>109</v>
      </c>
      <c r="E24" s="357" t="s">
        <v>6771</v>
      </c>
      <c r="F24" s="136" t="s">
        <v>6772</v>
      </c>
      <c r="G24" s="440" t="s">
        <v>54</v>
      </c>
      <c r="H24" s="441"/>
      <c r="I24" s="313"/>
    </row>
    <row r="25" spans="2:9">
      <c r="B25" s="173" t="s">
        <v>6788</v>
      </c>
      <c r="C25" s="444"/>
      <c r="D25" s="130" t="s">
        <v>109</v>
      </c>
      <c r="E25" s="357" t="s">
        <v>6774</v>
      </c>
      <c r="F25" s="138">
        <v>80</v>
      </c>
      <c r="G25" s="440" t="s">
        <v>54</v>
      </c>
      <c r="H25" s="441"/>
      <c r="I25" s="313"/>
    </row>
    <row r="26" spans="2:9" ht="54" customHeight="1">
      <c r="B26" s="173" t="s">
        <v>6789</v>
      </c>
      <c r="C26" s="444"/>
      <c r="D26" s="130" t="s">
        <v>109</v>
      </c>
      <c r="E26" s="321" t="s">
        <v>6776</v>
      </c>
      <c r="F26" s="136" t="s">
        <v>6790</v>
      </c>
      <c r="G26" s="440" t="s">
        <v>241</v>
      </c>
      <c r="H26" s="441"/>
      <c r="I26" s="85" t="s">
        <v>6778</v>
      </c>
    </row>
    <row r="27" spans="2:9">
      <c r="B27" s="173" t="s">
        <v>6791</v>
      </c>
      <c r="C27" s="458" t="s">
        <v>6792</v>
      </c>
      <c r="D27" s="377" t="s">
        <v>124</v>
      </c>
      <c r="E27" s="234" t="s">
        <v>6758</v>
      </c>
      <c r="F27" s="378" t="s">
        <v>6793</v>
      </c>
      <c r="G27" s="440" t="s">
        <v>71</v>
      </c>
      <c r="H27" s="441"/>
      <c r="I27" s="313"/>
    </row>
    <row r="28" spans="2:9" ht="33">
      <c r="B28" s="173" t="s">
        <v>6794</v>
      </c>
      <c r="C28" s="458"/>
      <c r="D28" s="377" t="s">
        <v>124</v>
      </c>
      <c r="E28" s="357" t="s">
        <v>6761</v>
      </c>
      <c r="F28" s="379" t="s">
        <v>6762</v>
      </c>
      <c r="G28" s="440" t="s">
        <v>241</v>
      </c>
      <c r="H28" s="441"/>
      <c r="I28" s="85" t="s">
        <v>6763</v>
      </c>
    </row>
    <row r="29" spans="2:9">
      <c r="B29" s="173" t="s">
        <v>6795</v>
      </c>
      <c r="C29" s="458"/>
      <c r="D29" s="377" t="s">
        <v>124</v>
      </c>
      <c r="E29" s="234" t="s">
        <v>6765</v>
      </c>
      <c r="F29" s="378" t="s">
        <v>6796</v>
      </c>
      <c r="G29" s="440" t="s">
        <v>71</v>
      </c>
      <c r="H29" s="441"/>
      <c r="I29" s="313"/>
    </row>
    <row r="30" spans="2:9">
      <c r="B30" s="173" t="s">
        <v>6797</v>
      </c>
      <c r="C30" s="458"/>
      <c r="D30" s="377" t="s">
        <v>124</v>
      </c>
      <c r="E30" s="234" t="s">
        <v>6768</v>
      </c>
      <c r="F30" s="378" t="s">
        <v>6798</v>
      </c>
      <c r="G30" s="440" t="s">
        <v>71</v>
      </c>
      <c r="H30" s="441"/>
      <c r="I30" s="313"/>
    </row>
    <row r="31" spans="2:9" ht="33">
      <c r="B31" s="173" t="s">
        <v>6799</v>
      </c>
      <c r="C31" s="458"/>
      <c r="D31" s="377" t="s">
        <v>109</v>
      </c>
      <c r="E31" s="234" t="s">
        <v>6771</v>
      </c>
      <c r="F31" s="379" t="s">
        <v>6800</v>
      </c>
      <c r="G31" s="440" t="s">
        <v>54</v>
      </c>
      <c r="H31" s="441"/>
      <c r="I31" s="313"/>
    </row>
    <row r="32" spans="2:9">
      <c r="B32" s="173" t="s">
        <v>6801</v>
      </c>
      <c r="C32" s="458"/>
      <c r="D32" s="377" t="s">
        <v>109</v>
      </c>
      <c r="E32" s="234" t="s">
        <v>6774</v>
      </c>
      <c r="F32" s="380">
        <v>90</v>
      </c>
      <c r="G32" s="440" t="s">
        <v>54</v>
      </c>
      <c r="H32" s="441"/>
      <c r="I32" s="313"/>
    </row>
    <row r="33" spans="2:9" ht="52.5" customHeight="1">
      <c r="B33" s="173" t="s">
        <v>6802</v>
      </c>
      <c r="C33" s="458"/>
      <c r="D33" s="377" t="s">
        <v>109</v>
      </c>
      <c r="E33" s="225" t="s">
        <v>6776</v>
      </c>
      <c r="F33" s="379" t="s">
        <v>6803</v>
      </c>
      <c r="G33" s="440" t="s">
        <v>241</v>
      </c>
      <c r="H33" s="441"/>
      <c r="I33" s="85" t="s">
        <v>6778</v>
      </c>
    </row>
    <row r="34" spans="2:9">
      <c r="B34" s="173" t="s">
        <v>6804</v>
      </c>
      <c r="C34" s="458" t="s">
        <v>6805</v>
      </c>
      <c r="D34" s="377" t="s">
        <v>124</v>
      </c>
      <c r="E34" s="234" t="s">
        <v>6758</v>
      </c>
      <c r="F34" s="378" t="s">
        <v>6781</v>
      </c>
      <c r="G34" s="440" t="s">
        <v>73</v>
      </c>
      <c r="H34" s="441"/>
      <c r="I34" s="313" t="s">
        <v>6806</v>
      </c>
    </row>
    <row r="35" spans="2:9" ht="33">
      <c r="B35" s="173" t="s">
        <v>6807</v>
      </c>
      <c r="C35" s="458"/>
      <c r="D35" s="377" t="s">
        <v>124</v>
      </c>
      <c r="E35" s="357" t="s">
        <v>6761</v>
      </c>
      <c r="F35" s="136" t="s">
        <v>6762</v>
      </c>
      <c r="G35" s="440" t="s">
        <v>241</v>
      </c>
      <c r="H35" s="441"/>
      <c r="I35" s="85" t="s">
        <v>6763</v>
      </c>
    </row>
    <row r="36" spans="2:9">
      <c r="B36" s="173" t="s">
        <v>6808</v>
      </c>
      <c r="C36" s="458"/>
      <c r="D36" s="377" t="s">
        <v>124</v>
      </c>
      <c r="E36" s="234" t="s">
        <v>6765</v>
      </c>
      <c r="F36" s="378" t="s">
        <v>6809</v>
      </c>
      <c r="G36" s="440" t="s">
        <v>71</v>
      </c>
      <c r="H36" s="441"/>
      <c r="I36" s="313"/>
    </row>
    <row r="37" spans="2:9">
      <c r="B37" s="173" t="s">
        <v>6810</v>
      </c>
      <c r="C37" s="458"/>
      <c r="D37" s="377" t="s">
        <v>124</v>
      </c>
      <c r="E37" s="234" t="s">
        <v>6768</v>
      </c>
      <c r="F37" s="378" t="s">
        <v>6811</v>
      </c>
      <c r="G37" s="440" t="s">
        <v>71</v>
      </c>
      <c r="H37" s="441"/>
      <c r="I37" s="313"/>
    </row>
    <row r="38" spans="2:9" ht="33">
      <c r="B38" s="173" t="s">
        <v>6812</v>
      </c>
      <c r="C38" s="458"/>
      <c r="D38" s="377" t="s">
        <v>109</v>
      </c>
      <c r="E38" s="234" t="s">
        <v>6771</v>
      </c>
      <c r="F38" s="379" t="s">
        <v>6800</v>
      </c>
      <c r="G38" s="440" t="s">
        <v>54</v>
      </c>
      <c r="H38" s="441"/>
      <c r="I38" s="313"/>
    </row>
    <row r="39" spans="2:9">
      <c r="B39" s="173" t="s">
        <v>6813</v>
      </c>
      <c r="C39" s="458"/>
      <c r="D39" s="377" t="s">
        <v>109</v>
      </c>
      <c r="E39" s="234" t="s">
        <v>6774</v>
      </c>
      <c r="F39" s="378">
        <v>80</v>
      </c>
      <c r="G39" s="440" t="s">
        <v>54</v>
      </c>
      <c r="H39" s="441"/>
      <c r="I39" s="313"/>
    </row>
    <row r="40" spans="2:9" ht="52.5" customHeight="1">
      <c r="B40" s="173" t="s">
        <v>6814</v>
      </c>
      <c r="C40" s="458"/>
      <c r="D40" s="377" t="s">
        <v>109</v>
      </c>
      <c r="E40" s="225" t="s">
        <v>6776</v>
      </c>
      <c r="F40" s="379" t="s">
        <v>6815</v>
      </c>
      <c r="G40" s="440" t="s">
        <v>241</v>
      </c>
      <c r="H40" s="441"/>
      <c r="I40" s="85" t="s">
        <v>6778</v>
      </c>
    </row>
    <row r="41" spans="2:9">
      <c r="B41" s="173" t="s">
        <v>6816</v>
      </c>
      <c r="C41" s="458" t="s">
        <v>6817</v>
      </c>
      <c r="D41" s="377" t="s">
        <v>124</v>
      </c>
      <c r="E41" s="234" t="s">
        <v>6758</v>
      </c>
      <c r="F41" s="378" t="s">
        <v>6781</v>
      </c>
      <c r="G41" s="440" t="s">
        <v>73</v>
      </c>
      <c r="H41" s="441"/>
      <c r="I41" s="313" t="s">
        <v>6806</v>
      </c>
    </row>
    <row r="42" spans="2:9" ht="33">
      <c r="B42" s="173" t="s">
        <v>6818</v>
      </c>
      <c r="C42" s="458"/>
      <c r="D42" s="377" t="s">
        <v>124</v>
      </c>
      <c r="E42" s="357" t="s">
        <v>6761</v>
      </c>
      <c r="F42" s="136" t="s">
        <v>6762</v>
      </c>
      <c r="G42" s="440" t="s">
        <v>241</v>
      </c>
      <c r="H42" s="441"/>
      <c r="I42" s="85" t="s">
        <v>6763</v>
      </c>
    </row>
    <row r="43" spans="2:9">
      <c r="B43" s="173" t="s">
        <v>6819</v>
      </c>
      <c r="C43" s="458"/>
      <c r="D43" s="377" t="s">
        <v>124</v>
      </c>
      <c r="E43" s="234" t="s">
        <v>6765</v>
      </c>
      <c r="F43" s="378" t="s">
        <v>6820</v>
      </c>
      <c r="G43" s="440" t="s">
        <v>71</v>
      </c>
      <c r="H43" s="441"/>
      <c r="I43" s="313"/>
    </row>
    <row r="44" spans="2:9">
      <c r="B44" s="173" t="s">
        <v>6821</v>
      </c>
      <c r="C44" s="458"/>
      <c r="D44" s="377" t="s">
        <v>124</v>
      </c>
      <c r="E44" s="234" t="s">
        <v>6768</v>
      </c>
      <c r="F44" s="378" t="s">
        <v>6822</v>
      </c>
      <c r="G44" s="440" t="s">
        <v>71</v>
      </c>
      <c r="H44" s="441"/>
      <c r="I44" s="313"/>
    </row>
    <row r="45" spans="2:9" ht="33">
      <c r="B45" s="173" t="s">
        <v>6823</v>
      </c>
      <c r="C45" s="458"/>
      <c r="D45" s="377" t="s">
        <v>109</v>
      </c>
      <c r="E45" s="234" t="s">
        <v>6771</v>
      </c>
      <c r="F45" s="379" t="s">
        <v>6800</v>
      </c>
      <c r="G45" s="440" t="s">
        <v>54</v>
      </c>
      <c r="H45" s="441"/>
      <c r="I45" s="313"/>
    </row>
    <row r="46" spans="2:9">
      <c r="B46" s="173" t="s">
        <v>6824</v>
      </c>
      <c r="C46" s="458"/>
      <c r="D46" s="377" t="s">
        <v>109</v>
      </c>
      <c r="E46" s="234" t="s">
        <v>6774</v>
      </c>
      <c r="F46" s="378">
        <v>90</v>
      </c>
      <c r="G46" s="440" t="s">
        <v>54</v>
      </c>
      <c r="H46" s="441"/>
      <c r="I46" s="313"/>
    </row>
    <row r="47" spans="2:9" ht="51.75" customHeight="1">
      <c r="B47" s="173" t="s">
        <v>6825</v>
      </c>
      <c r="C47" s="458"/>
      <c r="D47" s="377" t="s">
        <v>109</v>
      </c>
      <c r="E47" s="225" t="s">
        <v>6776</v>
      </c>
      <c r="F47" s="379" t="s">
        <v>6826</v>
      </c>
      <c r="G47" s="440" t="s">
        <v>241</v>
      </c>
      <c r="H47" s="441"/>
      <c r="I47" s="85" t="s">
        <v>6778</v>
      </c>
    </row>
    <row r="48" spans="2:9">
      <c r="B48" s="173" t="s">
        <v>6827</v>
      </c>
      <c r="C48" s="458" t="s">
        <v>6828</v>
      </c>
      <c r="D48" s="377" t="s">
        <v>124</v>
      </c>
      <c r="E48" s="234" t="s">
        <v>6758</v>
      </c>
      <c r="F48" s="378" t="s">
        <v>6781</v>
      </c>
      <c r="G48" s="440" t="s">
        <v>73</v>
      </c>
      <c r="H48" s="441"/>
      <c r="I48" s="313" t="s">
        <v>6806</v>
      </c>
    </row>
    <row r="49" spans="2:9" ht="33">
      <c r="B49" s="173" t="s">
        <v>6829</v>
      </c>
      <c r="C49" s="458"/>
      <c r="D49" s="377" t="s">
        <v>124</v>
      </c>
      <c r="E49" s="357" t="s">
        <v>6761</v>
      </c>
      <c r="F49" s="136" t="s">
        <v>6762</v>
      </c>
      <c r="G49" s="440" t="s">
        <v>241</v>
      </c>
      <c r="H49" s="441"/>
      <c r="I49" s="85" t="s">
        <v>6763</v>
      </c>
    </row>
    <row r="50" spans="2:9">
      <c r="B50" s="173" t="s">
        <v>6830</v>
      </c>
      <c r="C50" s="458"/>
      <c r="D50" s="377" t="s">
        <v>124</v>
      </c>
      <c r="E50" s="234" t="s">
        <v>6765</v>
      </c>
      <c r="F50" s="378" t="s">
        <v>6820</v>
      </c>
      <c r="G50" s="440" t="s">
        <v>71</v>
      </c>
      <c r="H50" s="441"/>
      <c r="I50" s="313"/>
    </row>
    <row r="51" spans="2:9">
      <c r="B51" s="173" t="s">
        <v>6831</v>
      </c>
      <c r="C51" s="458"/>
      <c r="D51" s="377" t="s">
        <v>124</v>
      </c>
      <c r="E51" s="234" t="s">
        <v>6768</v>
      </c>
      <c r="F51" s="378" t="s">
        <v>6832</v>
      </c>
      <c r="G51" s="440" t="s">
        <v>71</v>
      </c>
      <c r="H51" s="441"/>
      <c r="I51" s="313"/>
    </row>
    <row r="52" spans="2:9" ht="33">
      <c r="B52" s="173" t="s">
        <v>6833</v>
      </c>
      <c r="C52" s="458"/>
      <c r="D52" s="377" t="s">
        <v>109</v>
      </c>
      <c r="E52" s="234" t="s">
        <v>6771</v>
      </c>
      <c r="F52" s="379" t="s">
        <v>6800</v>
      </c>
      <c r="G52" s="440" t="s">
        <v>54</v>
      </c>
      <c r="H52" s="441"/>
      <c r="I52" s="313"/>
    </row>
    <row r="53" spans="2:9">
      <c r="B53" s="173" t="s">
        <v>6834</v>
      </c>
      <c r="C53" s="458"/>
      <c r="D53" s="377" t="s">
        <v>109</v>
      </c>
      <c r="E53" s="234" t="s">
        <v>6774</v>
      </c>
      <c r="F53" s="378">
        <v>80</v>
      </c>
      <c r="G53" s="440" t="s">
        <v>54</v>
      </c>
      <c r="H53" s="441"/>
      <c r="I53" s="313"/>
    </row>
    <row r="54" spans="2:9" ht="54.75" customHeight="1">
      <c r="B54" s="173" t="s">
        <v>6835</v>
      </c>
      <c r="C54" s="458"/>
      <c r="D54" s="377" t="s">
        <v>109</v>
      </c>
      <c r="E54" s="225" t="s">
        <v>6776</v>
      </c>
      <c r="F54" s="379" t="s">
        <v>6836</v>
      </c>
      <c r="G54" s="440" t="s">
        <v>241</v>
      </c>
      <c r="H54" s="441"/>
      <c r="I54" s="85" t="s">
        <v>6778</v>
      </c>
    </row>
  </sheetData>
  <mergeCells count="50">
    <mergeCell ref="C48:C54"/>
    <mergeCell ref="G48:H48"/>
    <mergeCell ref="G49:H49"/>
    <mergeCell ref="G50:H50"/>
    <mergeCell ref="G51:H51"/>
    <mergeCell ref="G52:H52"/>
    <mergeCell ref="G53:H53"/>
    <mergeCell ref="G54:H54"/>
    <mergeCell ref="C41:C47"/>
    <mergeCell ref="G41:H41"/>
    <mergeCell ref="G42:H42"/>
    <mergeCell ref="G43:H43"/>
    <mergeCell ref="G44:H44"/>
    <mergeCell ref="G45:H45"/>
    <mergeCell ref="G46:H46"/>
    <mergeCell ref="G47:H47"/>
    <mergeCell ref="C34:C40"/>
    <mergeCell ref="G34:H34"/>
    <mergeCell ref="G35:H35"/>
    <mergeCell ref="G36:H36"/>
    <mergeCell ref="G37:H37"/>
    <mergeCell ref="G38:H38"/>
    <mergeCell ref="G39:H39"/>
    <mergeCell ref="G40:H40"/>
    <mergeCell ref="C27:C33"/>
    <mergeCell ref="G27:H27"/>
    <mergeCell ref="G28:H28"/>
    <mergeCell ref="G29:H29"/>
    <mergeCell ref="G30:H30"/>
    <mergeCell ref="G31:H31"/>
    <mergeCell ref="G32:H32"/>
    <mergeCell ref="G33:H33"/>
    <mergeCell ref="C20:C26"/>
    <mergeCell ref="G20:H20"/>
    <mergeCell ref="G21:H21"/>
    <mergeCell ref="G22:H22"/>
    <mergeCell ref="G23:H23"/>
    <mergeCell ref="G24:H24"/>
    <mergeCell ref="G25:H25"/>
    <mergeCell ref="G26:H26"/>
    <mergeCell ref="G4:H4"/>
    <mergeCell ref="G12:H12"/>
    <mergeCell ref="C13:C19"/>
    <mergeCell ref="G13:H13"/>
    <mergeCell ref="G14:H14"/>
    <mergeCell ref="G15:H15"/>
    <mergeCell ref="G16:H16"/>
    <mergeCell ref="G17:H17"/>
    <mergeCell ref="G18:H18"/>
    <mergeCell ref="G19:H19"/>
  </mergeCells>
  <phoneticPr fontId="2" type="noConversion"/>
  <conditionalFormatting sqref="G13:H54">
    <cfRule type="cellIs" dxfId="15" priority="1" operator="equal">
      <formula>"Incomplete"</formula>
    </cfRule>
    <cfRule type="cellIs" dxfId="14" priority="2" operator="equal">
      <formula>"N/A"</formula>
    </cfRule>
    <cfRule type="cellIs" dxfId="13" priority="3" operator="equal">
      <formula>"Pass"</formula>
    </cfRule>
    <cfRule type="cellIs" dxfId="12" priority="4" operator="equal">
      <formula>"Fail"</formula>
    </cfRule>
  </conditionalFormatting>
  <dataValidations count="2">
    <dataValidation type="list" allowBlank="1" showInputMessage="1" showErrorMessage="1" sqref="G13:G54">
      <formula1>"Pass,Fail,N/A,Block,Incomplete"</formula1>
    </dataValidation>
    <dataValidation type="list" allowBlank="1" showInputMessage="1" showErrorMessage="1" sqref="G4">
      <formula1>"Full,Spot"</formula1>
    </dataValidation>
  </dataValidations>
  <pageMargins left="0.7" right="0.7" top="0.75" bottom="0.75" header="0.3" footer="0.3"/>
  <drawing r:id="rId1"/>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3"/>
  <sheetViews>
    <sheetView showGridLines="0" topLeftCell="G1" zoomScale="84" zoomScaleNormal="84" workbookViewId="0">
      <selection activeCell="I104" sqref="I104:J104"/>
    </sheetView>
  </sheetViews>
  <sheetFormatPr defaultRowHeight="16.5"/>
  <cols>
    <col min="1" max="1" width="2.125" style="176" customWidth="1"/>
    <col min="2" max="2" width="9.875" style="124" bestFit="1" customWidth="1"/>
    <col min="3" max="3" width="17.875" style="176" customWidth="1"/>
    <col min="4" max="5" width="18.125" style="124" customWidth="1"/>
    <col min="6" max="6" width="30" style="124" customWidth="1"/>
    <col min="7" max="7" width="33.25" style="124" customWidth="1"/>
    <col min="8" max="8" width="59.625" style="176" customWidth="1"/>
    <col min="9" max="9" width="7.75" style="122" customWidth="1"/>
    <col min="10" max="10" width="7.75" style="124" customWidth="1"/>
    <col min="11" max="11" width="54" style="176" customWidth="1"/>
    <col min="12" max="16384" width="9" style="176"/>
  </cols>
  <sheetData>
    <row r="2" spans="2:11" s="171" customFormat="1">
      <c r="B2" s="122"/>
      <c r="D2" s="122"/>
      <c r="E2" s="122"/>
      <c r="F2" s="122"/>
      <c r="G2" s="122"/>
      <c r="I2" s="122"/>
      <c r="J2" s="122"/>
    </row>
    <row r="3" spans="2:11" s="171" customFormat="1">
      <c r="B3" s="122"/>
      <c r="D3" s="122"/>
      <c r="E3" s="122"/>
      <c r="F3" s="122"/>
      <c r="G3" s="122"/>
      <c r="I3" s="122"/>
      <c r="J3" s="122"/>
    </row>
    <row r="4" spans="2:11" s="171" customFormat="1" ht="17.25" thickBot="1">
      <c r="B4" s="122"/>
      <c r="D4" s="122"/>
      <c r="E4" s="122"/>
      <c r="F4" s="122"/>
      <c r="G4" s="122"/>
      <c r="H4" s="49" t="s">
        <v>6837</v>
      </c>
      <c r="I4" s="432" t="s">
        <v>109</v>
      </c>
      <c r="J4" s="432"/>
    </row>
    <row r="5" spans="2:11" s="171" customFormat="1" ht="17.25" thickTop="1">
      <c r="B5" s="122"/>
      <c r="D5" s="122"/>
      <c r="E5" s="122"/>
      <c r="F5" s="122"/>
      <c r="G5" s="122"/>
      <c r="H5" s="50" t="s">
        <v>6838</v>
      </c>
      <c r="I5" s="51">
        <f>COUNTIF($I$14:$J$2049,"Pass")</f>
        <v>0</v>
      </c>
      <c r="J5" s="52">
        <f>I5/$I$10</f>
        <v>0</v>
      </c>
    </row>
    <row r="6" spans="2:11">
      <c r="H6" s="53" t="s">
        <v>6839</v>
      </c>
      <c r="I6" s="54">
        <f>COUNTIF($I$14:$J$2049,"Fail")</f>
        <v>0</v>
      </c>
      <c r="J6" s="55">
        <f>I6/$I$10</f>
        <v>0</v>
      </c>
    </row>
    <row r="7" spans="2:11" s="171" customFormat="1">
      <c r="B7" s="122"/>
      <c r="D7" s="122"/>
      <c r="E7" s="122"/>
      <c r="F7" s="122"/>
      <c r="G7" s="122"/>
      <c r="H7" s="53" t="s">
        <v>6840</v>
      </c>
      <c r="I7" s="54">
        <f>COUNTIF($I$14:$J$2049,"N/A")</f>
        <v>0</v>
      </c>
      <c r="J7" s="55">
        <f>I7/$I$10</f>
        <v>0</v>
      </c>
    </row>
    <row r="8" spans="2:11">
      <c r="H8" s="53" t="s">
        <v>6841</v>
      </c>
      <c r="I8" s="54">
        <f>COUNTIF($I$14:$J$2049,"Block")</f>
        <v>0</v>
      </c>
      <c r="J8" s="55">
        <f>I8/$I$10</f>
        <v>0</v>
      </c>
    </row>
    <row r="9" spans="2:11" ht="17.25" thickBot="1">
      <c r="H9" s="56" t="s">
        <v>6842</v>
      </c>
      <c r="I9" s="57">
        <f>COUNTIF($I$14:$J$2049,"Incomplete")</f>
        <v>93</v>
      </c>
      <c r="J9" s="58">
        <f>I9/$I$10</f>
        <v>1</v>
      </c>
    </row>
    <row r="10" spans="2:11">
      <c r="H10" s="59" t="s">
        <v>6843</v>
      </c>
      <c r="I10" s="60">
        <f>SUM(I5:I9)</f>
        <v>93</v>
      </c>
      <c r="J10" s="52">
        <f>SUM(J5:J9)</f>
        <v>1</v>
      </c>
    </row>
    <row r="11" spans="2:11" ht="12" customHeight="1"/>
    <row r="12" spans="2:11">
      <c r="B12" s="381" t="s">
        <v>115</v>
      </c>
      <c r="C12" s="453" t="s">
        <v>6844</v>
      </c>
      <c r="D12" s="453"/>
      <c r="E12" s="127" t="s">
        <v>642</v>
      </c>
      <c r="F12" s="127" t="s">
        <v>1675</v>
      </c>
      <c r="G12" s="127" t="s">
        <v>1676</v>
      </c>
      <c r="H12" s="127" t="s">
        <v>4896</v>
      </c>
      <c r="I12" s="453" t="s">
        <v>1680</v>
      </c>
      <c r="J12" s="453"/>
      <c r="K12" s="127" t="s">
        <v>1681</v>
      </c>
    </row>
    <row r="13" spans="2:11">
      <c r="B13" s="382"/>
      <c r="C13" s="553" t="s">
        <v>6845</v>
      </c>
      <c r="D13" s="553"/>
      <c r="E13" s="553"/>
      <c r="F13" s="553"/>
      <c r="G13" s="553"/>
      <c r="H13" s="553"/>
      <c r="I13" s="553"/>
      <c r="J13" s="553"/>
      <c r="K13" s="553"/>
    </row>
    <row r="14" spans="2:11" ht="33">
      <c r="B14" s="130" t="s">
        <v>6846</v>
      </c>
      <c r="C14" s="444" t="s">
        <v>6847</v>
      </c>
      <c r="D14" s="130" t="s">
        <v>6848</v>
      </c>
      <c r="E14" s="130" t="s">
        <v>6849</v>
      </c>
      <c r="F14" s="130" t="s">
        <v>6850</v>
      </c>
      <c r="G14" s="130" t="s">
        <v>6851</v>
      </c>
      <c r="H14" s="136" t="s">
        <v>6852</v>
      </c>
      <c r="I14" s="440" t="s">
        <v>1068</v>
      </c>
      <c r="J14" s="441"/>
      <c r="K14" s="320"/>
    </row>
    <row r="15" spans="2:11">
      <c r="B15" s="130" t="s">
        <v>6853</v>
      </c>
      <c r="C15" s="444"/>
      <c r="D15" s="130" t="s">
        <v>6854</v>
      </c>
      <c r="E15" s="130" t="s">
        <v>109</v>
      </c>
      <c r="F15" s="130" t="s">
        <v>6855</v>
      </c>
      <c r="G15" s="130" t="s">
        <v>6856</v>
      </c>
      <c r="H15" s="138" t="s">
        <v>6857</v>
      </c>
      <c r="I15" s="440" t="s">
        <v>1068</v>
      </c>
      <c r="J15" s="441"/>
      <c r="K15" s="313"/>
    </row>
    <row r="16" spans="2:11" ht="99">
      <c r="B16" s="130" t="s">
        <v>6858</v>
      </c>
      <c r="C16" s="444"/>
      <c r="D16" s="130" t="s">
        <v>6859</v>
      </c>
      <c r="E16" s="130" t="s">
        <v>124</v>
      </c>
      <c r="F16" s="130" t="s">
        <v>6860</v>
      </c>
      <c r="G16" s="130" t="s">
        <v>6851</v>
      </c>
      <c r="H16" s="136" t="s">
        <v>6861</v>
      </c>
      <c r="I16" s="440" t="s">
        <v>1068</v>
      </c>
      <c r="J16" s="441"/>
      <c r="K16" s="313"/>
    </row>
    <row r="17" spans="2:11">
      <c r="B17" s="130" t="s">
        <v>6862</v>
      </c>
      <c r="C17" s="444"/>
      <c r="D17" s="130" t="s">
        <v>6863</v>
      </c>
      <c r="E17" s="130" t="s">
        <v>124</v>
      </c>
      <c r="F17" s="130" t="s">
        <v>6864</v>
      </c>
      <c r="G17" s="130" t="s">
        <v>6851</v>
      </c>
      <c r="H17" s="136" t="s">
        <v>6865</v>
      </c>
      <c r="I17" s="440" t="s">
        <v>1068</v>
      </c>
      <c r="J17" s="441"/>
      <c r="K17" s="313"/>
    </row>
    <row r="18" spans="2:11">
      <c r="B18" s="130" t="s">
        <v>6866</v>
      </c>
      <c r="C18" s="444"/>
      <c r="D18" s="444" t="s">
        <v>6867</v>
      </c>
      <c r="E18" s="130" t="s">
        <v>124</v>
      </c>
      <c r="F18" s="130" t="s">
        <v>6868</v>
      </c>
      <c r="G18" s="130" t="s">
        <v>6851</v>
      </c>
      <c r="H18" s="136" t="s">
        <v>6869</v>
      </c>
      <c r="I18" s="440" t="s">
        <v>1068</v>
      </c>
      <c r="J18" s="441"/>
      <c r="K18" s="313"/>
    </row>
    <row r="19" spans="2:11" ht="33">
      <c r="B19" s="130" t="s">
        <v>6870</v>
      </c>
      <c r="C19" s="444"/>
      <c r="D19" s="444"/>
      <c r="E19" s="130" t="s">
        <v>124</v>
      </c>
      <c r="F19" s="134" t="s">
        <v>6871</v>
      </c>
      <c r="G19" s="129" t="s">
        <v>6851</v>
      </c>
      <c r="H19" s="136" t="s">
        <v>6872</v>
      </c>
      <c r="I19" s="440" t="s">
        <v>1068</v>
      </c>
      <c r="J19" s="441"/>
      <c r="K19" s="313"/>
    </row>
    <row r="20" spans="2:11" ht="33">
      <c r="B20" s="130" t="s">
        <v>6873</v>
      </c>
      <c r="C20" s="444"/>
      <c r="D20" s="444" t="s">
        <v>6874</v>
      </c>
      <c r="E20" s="130" t="s">
        <v>109</v>
      </c>
      <c r="F20" s="130" t="s">
        <v>6875</v>
      </c>
      <c r="G20" s="134" t="s">
        <v>6876</v>
      </c>
      <c r="H20" s="136" t="s">
        <v>6877</v>
      </c>
      <c r="I20" s="440" t="s">
        <v>1068</v>
      </c>
      <c r="J20" s="441"/>
      <c r="K20" s="313"/>
    </row>
    <row r="21" spans="2:11">
      <c r="B21" s="130" t="s">
        <v>6878</v>
      </c>
      <c r="C21" s="444"/>
      <c r="D21" s="444"/>
      <c r="E21" s="130" t="s">
        <v>124</v>
      </c>
      <c r="F21" s="130" t="s">
        <v>6879</v>
      </c>
      <c r="G21" s="134" t="s">
        <v>6880</v>
      </c>
      <c r="H21" s="136" t="s">
        <v>6881</v>
      </c>
      <c r="I21" s="440" t="s">
        <v>1068</v>
      </c>
      <c r="J21" s="441"/>
      <c r="K21" s="313"/>
    </row>
    <row r="22" spans="2:11" ht="49.5">
      <c r="B22" s="130" t="s">
        <v>6882</v>
      </c>
      <c r="C22" s="444"/>
      <c r="D22" s="130" t="s">
        <v>6883</v>
      </c>
      <c r="E22" s="130" t="s">
        <v>124</v>
      </c>
      <c r="F22" s="130" t="s">
        <v>6884</v>
      </c>
      <c r="G22" s="130" t="s">
        <v>6851</v>
      </c>
      <c r="H22" s="136" t="s">
        <v>6885</v>
      </c>
      <c r="I22" s="440" t="s">
        <v>1068</v>
      </c>
      <c r="J22" s="441"/>
      <c r="K22" s="321"/>
    </row>
    <row r="23" spans="2:11">
      <c r="B23" s="130" t="s">
        <v>6886</v>
      </c>
      <c r="C23" s="444" t="s">
        <v>6887</v>
      </c>
      <c r="D23" s="444" t="s">
        <v>6888</v>
      </c>
      <c r="E23" s="130" t="s">
        <v>5825</v>
      </c>
      <c r="F23" s="130" t="s">
        <v>6889</v>
      </c>
      <c r="G23" s="130" t="s">
        <v>6890</v>
      </c>
      <c r="H23" s="136" t="s">
        <v>6891</v>
      </c>
      <c r="I23" s="440" t="s">
        <v>1068</v>
      </c>
      <c r="J23" s="441"/>
      <c r="K23" s="313"/>
    </row>
    <row r="24" spans="2:11" ht="49.5">
      <c r="B24" s="130" t="s">
        <v>6892</v>
      </c>
      <c r="C24" s="444"/>
      <c r="D24" s="444"/>
      <c r="E24" s="130" t="s">
        <v>124</v>
      </c>
      <c r="F24" s="554" t="s">
        <v>6893</v>
      </c>
      <c r="G24" s="246" t="s">
        <v>6894</v>
      </c>
      <c r="H24" s="236" t="s">
        <v>6895</v>
      </c>
      <c r="I24" s="440" t="s">
        <v>1068</v>
      </c>
      <c r="J24" s="441"/>
      <c r="K24" s="313"/>
    </row>
    <row r="25" spans="2:11" ht="33">
      <c r="B25" s="130" t="s">
        <v>6896</v>
      </c>
      <c r="C25" s="444"/>
      <c r="D25" s="444"/>
      <c r="E25" s="130" t="s">
        <v>124</v>
      </c>
      <c r="F25" s="445"/>
      <c r="G25" s="246" t="s">
        <v>6897</v>
      </c>
      <c r="H25" s="324" t="s">
        <v>6898</v>
      </c>
      <c r="I25" s="440" t="s">
        <v>1068</v>
      </c>
      <c r="J25" s="441"/>
      <c r="K25" s="313"/>
    </row>
    <row r="26" spans="2:11" ht="49.5">
      <c r="B26" s="130" t="s">
        <v>6899</v>
      </c>
      <c r="C26" s="444"/>
      <c r="D26" s="444"/>
      <c r="E26" s="130" t="s">
        <v>124</v>
      </c>
      <c r="F26" s="130" t="s">
        <v>6900</v>
      </c>
      <c r="G26" s="246" t="s">
        <v>6894</v>
      </c>
      <c r="H26" s="136" t="s">
        <v>6901</v>
      </c>
      <c r="I26" s="440" t="s">
        <v>1068</v>
      </c>
      <c r="J26" s="441"/>
      <c r="K26" s="313"/>
    </row>
    <row r="27" spans="2:11">
      <c r="B27" s="130" t="s">
        <v>6902</v>
      </c>
      <c r="C27" s="444"/>
      <c r="D27" s="444"/>
      <c r="E27" s="130" t="s">
        <v>124</v>
      </c>
      <c r="F27" s="444" t="s">
        <v>6903</v>
      </c>
      <c r="G27" s="444"/>
      <c r="H27" s="136" t="s">
        <v>6901</v>
      </c>
      <c r="I27" s="440" t="s">
        <v>1068</v>
      </c>
      <c r="J27" s="441"/>
      <c r="K27" s="313"/>
    </row>
    <row r="28" spans="2:11">
      <c r="B28" s="130" t="s">
        <v>6904</v>
      </c>
      <c r="C28" s="444"/>
      <c r="D28" s="444"/>
      <c r="E28" s="130" t="s">
        <v>124</v>
      </c>
      <c r="F28" s="444" t="s">
        <v>6905</v>
      </c>
      <c r="G28" s="444"/>
      <c r="H28" s="136" t="s">
        <v>6901</v>
      </c>
      <c r="I28" s="440" t="s">
        <v>1068</v>
      </c>
      <c r="J28" s="441"/>
      <c r="K28" s="313"/>
    </row>
    <row r="29" spans="2:11" ht="33">
      <c r="B29" s="130" t="s">
        <v>6906</v>
      </c>
      <c r="C29" s="444"/>
      <c r="D29" s="444"/>
      <c r="E29" s="130" t="s">
        <v>124</v>
      </c>
      <c r="F29" s="246" t="s">
        <v>6907</v>
      </c>
      <c r="G29" s="246" t="s">
        <v>6908</v>
      </c>
      <c r="H29" s="324" t="s">
        <v>6909</v>
      </c>
      <c r="I29" s="440" t="s">
        <v>1068</v>
      </c>
      <c r="J29" s="441"/>
      <c r="K29" s="320"/>
    </row>
    <row r="30" spans="2:11" ht="49.5">
      <c r="B30" s="130" t="s">
        <v>6910</v>
      </c>
      <c r="C30" s="444"/>
      <c r="D30" s="444"/>
      <c r="E30" s="130" t="s">
        <v>124</v>
      </c>
      <c r="F30" s="246" t="s">
        <v>6911</v>
      </c>
      <c r="G30" s="246" t="s">
        <v>6894</v>
      </c>
      <c r="H30" s="142" t="s">
        <v>6912</v>
      </c>
      <c r="I30" s="440" t="s">
        <v>1068</v>
      </c>
      <c r="J30" s="441"/>
      <c r="K30" s="313"/>
    </row>
    <row r="31" spans="2:11" ht="35.25" customHeight="1">
      <c r="B31" s="130" t="s">
        <v>6913</v>
      </c>
      <c r="C31" s="444"/>
      <c r="D31" s="444"/>
      <c r="E31" s="130" t="s">
        <v>5825</v>
      </c>
      <c r="F31" s="444" t="s">
        <v>6914</v>
      </c>
      <c r="G31" s="444"/>
      <c r="H31" s="136" t="s">
        <v>6915</v>
      </c>
      <c r="I31" s="440" t="s">
        <v>1068</v>
      </c>
      <c r="J31" s="441"/>
      <c r="K31" s="313"/>
    </row>
    <row r="32" spans="2:11" ht="35.25" customHeight="1">
      <c r="B32" s="130" t="s">
        <v>6916</v>
      </c>
      <c r="C32" s="444"/>
      <c r="D32" s="444"/>
      <c r="E32" s="130" t="s">
        <v>124</v>
      </c>
      <c r="F32" s="246" t="s">
        <v>6917</v>
      </c>
      <c r="G32" s="246" t="s">
        <v>6851</v>
      </c>
      <c r="H32" s="141" t="s">
        <v>6918</v>
      </c>
      <c r="I32" s="440" t="s">
        <v>1068</v>
      </c>
      <c r="J32" s="441"/>
      <c r="K32" s="313"/>
    </row>
    <row r="33" spans="2:11" ht="54.75" customHeight="1">
      <c r="B33" s="130" t="s">
        <v>6919</v>
      </c>
      <c r="C33" s="444"/>
      <c r="D33" s="444"/>
      <c r="E33" s="130" t="s">
        <v>124</v>
      </c>
      <c r="F33" s="246" t="s">
        <v>6920</v>
      </c>
      <c r="G33" s="246" t="s">
        <v>6921</v>
      </c>
      <c r="H33" s="141" t="s">
        <v>6922</v>
      </c>
      <c r="I33" s="440" t="s">
        <v>1068</v>
      </c>
      <c r="J33" s="441"/>
      <c r="K33" s="313"/>
    </row>
    <row r="34" spans="2:11" ht="35.25" customHeight="1">
      <c r="B34" s="130" t="s">
        <v>6923</v>
      </c>
      <c r="C34" s="444"/>
      <c r="D34" s="462" t="s">
        <v>6924</v>
      </c>
      <c r="E34" s="130" t="s">
        <v>5825</v>
      </c>
      <c r="F34" s="461" t="s">
        <v>6925</v>
      </c>
      <c r="G34" s="462" t="s">
        <v>6926</v>
      </c>
      <c r="H34" s="136" t="s">
        <v>6927</v>
      </c>
      <c r="I34" s="440" t="s">
        <v>1068</v>
      </c>
      <c r="J34" s="441"/>
      <c r="K34" s="313"/>
    </row>
    <row r="35" spans="2:11" ht="35.25" customHeight="1">
      <c r="B35" s="130" t="s">
        <v>6928</v>
      </c>
      <c r="C35" s="444"/>
      <c r="D35" s="462"/>
      <c r="E35" s="130" t="s">
        <v>124</v>
      </c>
      <c r="F35" s="461"/>
      <c r="G35" s="462"/>
      <c r="H35" s="136" t="s">
        <v>6929</v>
      </c>
      <c r="I35" s="440" t="s">
        <v>1068</v>
      </c>
      <c r="J35" s="441"/>
      <c r="K35" s="313"/>
    </row>
    <row r="36" spans="2:11" ht="35.25" customHeight="1">
      <c r="B36" s="130" t="s">
        <v>6930</v>
      </c>
      <c r="C36" s="444"/>
      <c r="D36" s="462"/>
      <c r="E36" s="130" t="s">
        <v>5825</v>
      </c>
      <c r="F36" s="461"/>
      <c r="G36" s="134" t="s">
        <v>6931</v>
      </c>
      <c r="H36" s="136" t="s">
        <v>6932</v>
      </c>
      <c r="I36" s="440" t="s">
        <v>1068</v>
      </c>
      <c r="J36" s="441"/>
      <c r="K36" s="313"/>
    </row>
    <row r="37" spans="2:11" ht="35.25" customHeight="1">
      <c r="B37" s="130" t="s">
        <v>6933</v>
      </c>
      <c r="C37" s="444"/>
      <c r="D37" s="462"/>
      <c r="E37" s="130" t="s">
        <v>5825</v>
      </c>
      <c r="F37" s="461"/>
      <c r="G37" s="134" t="s">
        <v>6934</v>
      </c>
      <c r="H37" s="136" t="s">
        <v>6935</v>
      </c>
      <c r="I37" s="440" t="s">
        <v>1068</v>
      </c>
      <c r="J37" s="441"/>
      <c r="K37" s="313"/>
    </row>
    <row r="38" spans="2:11" ht="35.25" customHeight="1">
      <c r="B38" s="130" t="s">
        <v>6936</v>
      </c>
      <c r="C38" s="444"/>
      <c r="D38" s="462"/>
      <c r="E38" s="130" t="s">
        <v>124</v>
      </c>
      <c r="F38" s="461"/>
      <c r="G38" s="134" t="s">
        <v>6937</v>
      </c>
      <c r="H38" s="136" t="s">
        <v>6938</v>
      </c>
      <c r="I38" s="440" t="s">
        <v>1068</v>
      </c>
      <c r="J38" s="441"/>
      <c r="K38" s="313"/>
    </row>
    <row r="39" spans="2:11" ht="35.25" customHeight="1">
      <c r="B39" s="130" t="s">
        <v>6939</v>
      </c>
      <c r="C39" s="444"/>
      <c r="D39" s="462"/>
      <c r="E39" s="130" t="s">
        <v>124</v>
      </c>
      <c r="F39" s="461"/>
      <c r="G39" s="134" t="s">
        <v>6940</v>
      </c>
      <c r="H39" s="136" t="s">
        <v>6941</v>
      </c>
      <c r="I39" s="440" t="s">
        <v>1068</v>
      </c>
      <c r="J39" s="441"/>
      <c r="K39" s="313"/>
    </row>
    <row r="40" spans="2:11" ht="39.75" customHeight="1">
      <c r="B40" s="130" t="s">
        <v>6942</v>
      </c>
      <c r="C40" s="444"/>
      <c r="D40" s="462"/>
      <c r="E40" s="130" t="s">
        <v>124</v>
      </c>
      <c r="F40" s="462" t="s">
        <v>6943</v>
      </c>
      <c r="G40" s="462"/>
      <c r="H40" s="136" t="s">
        <v>6944</v>
      </c>
      <c r="I40" s="440" t="s">
        <v>1068</v>
      </c>
      <c r="J40" s="441"/>
      <c r="K40" s="313"/>
    </row>
    <row r="41" spans="2:11" ht="35.25" customHeight="1">
      <c r="B41" s="130" t="s">
        <v>6945</v>
      </c>
      <c r="C41" s="444"/>
      <c r="D41" s="444" t="s">
        <v>6946</v>
      </c>
      <c r="E41" s="130" t="s">
        <v>124</v>
      </c>
      <c r="F41" s="130" t="s">
        <v>6947</v>
      </c>
      <c r="G41" s="130" t="s">
        <v>6948</v>
      </c>
      <c r="H41" s="136" t="s">
        <v>6949</v>
      </c>
      <c r="I41" s="440" t="s">
        <v>1068</v>
      </c>
      <c r="J41" s="441"/>
      <c r="K41" s="313"/>
    </row>
    <row r="42" spans="2:11" ht="33">
      <c r="B42" s="130" t="s">
        <v>6950</v>
      </c>
      <c r="C42" s="444"/>
      <c r="D42" s="444"/>
      <c r="E42" s="130" t="s">
        <v>124</v>
      </c>
      <c r="F42" s="130" t="s">
        <v>6951</v>
      </c>
      <c r="G42" s="130" t="s">
        <v>6948</v>
      </c>
      <c r="H42" s="136" t="s">
        <v>6952</v>
      </c>
      <c r="I42" s="440" t="s">
        <v>1068</v>
      </c>
      <c r="J42" s="441"/>
      <c r="K42" s="321"/>
    </row>
    <row r="43" spans="2:11" ht="33">
      <c r="B43" s="130" t="s">
        <v>6953</v>
      </c>
      <c r="C43" s="444"/>
      <c r="D43" s="444"/>
      <c r="E43" s="130" t="s">
        <v>124</v>
      </c>
      <c r="F43" s="130" t="s">
        <v>6954</v>
      </c>
      <c r="G43" s="130" t="s">
        <v>6948</v>
      </c>
      <c r="H43" s="136" t="s">
        <v>6955</v>
      </c>
      <c r="I43" s="440" t="s">
        <v>1068</v>
      </c>
      <c r="J43" s="441"/>
      <c r="K43" s="313"/>
    </row>
    <row r="44" spans="2:11" ht="35.25" customHeight="1">
      <c r="B44" s="130" t="s">
        <v>6956</v>
      </c>
      <c r="C44" s="444"/>
      <c r="D44" s="444"/>
      <c r="E44" s="130" t="s">
        <v>124</v>
      </c>
      <c r="F44" s="444" t="s">
        <v>6957</v>
      </c>
      <c r="G44" s="130" t="s">
        <v>6221</v>
      </c>
      <c r="H44" s="136" t="s">
        <v>6958</v>
      </c>
      <c r="I44" s="440" t="s">
        <v>1068</v>
      </c>
      <c r="J44" s="441"/>
      <c r="K44" s="313"/>
    </row>
    <row r="45" spans="2:11">
      <c r="B45" s="130" t="s">
        <v>6959</v>
      </c>
      <c r="C45" s="444"/>
      <c r="D45" s="444"/>
      <c r="E45" s="130" t="s">
        <v>109</v>
      </c>
      <c r="F45" s="444"/>
      <c r="G45" s="130" t="s">
        <v>6226</v>
      </c>
      <c r="H45" s="136" t="s">
        <v>6960</v>
      </c>
      <c r="I45" s="440" t="s">
        <v>1068</v>
      </c>
      <c r="J45" s="441"/>
      <c r="K45" s="313"/>
    </row>
    <row r="46" spans="2:11">
      <c r="B46" s="130" t="s">
        <v>6961</v>
      </c>
      <c r="C46" s="444"/>
      <c r="D46" s="444" t="s">
        <v>6962</v>
      </c>
      <c r="E46" s="130" t="s">
        <v>124</v>
      </c>
      <c r="F46" s="130" t="s">
        <v>6947</v>
      </c>
      <c r="G46" s="130" t="s">
        <v>6963</v>
      </c>
      <c r="H46" s="136" t="s">
        <v>6964</v>
      </c>
      <c r="I46" s="440" t="s">
        <v>1068</v>
      </c>
      <c r="J46" s="441"/>
      <c r="K46" s="313"/>
    </row>
    <row r="47" spans="2:11">
      <c r="B47" s="130" t="s">
        <v>6965</v>
      </c>
      <c r="C47" s="444"/>
      <c r="D47" s="444"/>
      <c r="E47" s="130" t="s">
        <v>124</v>
      </c>
      <c r="F47" s="130" t="s">
        <v>6951</v>
      </c>
      <c r="G47" s="130" t="s">
        <v>6963</v>
      </c>
      <c r="H47" s="136" t="s">
        <v>6966</v>
      </c>
      <c r="I47" s="440" t="s">
        <v>1068</v>
      </c>
      <c r="J47" s="441"/>
      <c r="K47" s="313"/>
    </row>
    <row r="48" spans="2:11">
      <c r="B48" s="130" t="s">
        <v>6967</v>
      </c>
      <c r="C48" s="444"/>
      <c r="D48" s="444"/>
      <c r="E48" s="130" t="s">
        <v>124</v>
      </c>
      <c r="F48" s="130" t="s">
        <v>6954</v>
      </c>
      <c r="G48" s="130" t="s">
        <v>6963</v>
      </c>
      <c r="H48" s="136" t="s">
        <v>6966</v>
      </c>
      <c r="I48" s="440" t="s">
        <v>1068</v>
      </c>
      <c r="J48" s="441"/>
      <c r="K48" s="313"/>
    </row>
    <row r="49" spans="2:11" ht="33">
      <c r="B49" s="130" t="s">
        <v>6968</v>
      </c>
      <c r="C49" s="444"/>
      <c r="D49" s="444"/>
      <c r="E49" s="130" t="s">
        <v>124</v>
      </c>
      <c r="F49" s="444" t="s">
        <v>6969</v>
      </c>
      <c r="G49" s="134" t="s">
        <v>6970</v>
      </c>
      <c r="H49" s="136" t="s">
        <v>6971</v>
      </c>
      <c r="I49" s="440" t="s">
        <v>1068</v>
      </c>
      <c r="J49" s="441"/>
      <c r="K49" s="313"/>
    </row>
    <row r="50" spans="2:11" ht="33">
      <c r="B50" s="130" t="s">
        <v>6972</v>
      </c>
      <c r="C50" s="444"/>
      <c r="D50" s="444"/>
      <c r="E50" s="130" t="s">
        <v>124</v>
      </c>
      <c r="F50" s="444"/>
      <c r="G50" s="134" t="s">
        <v>6973</v>
      </c>
      <c r="H50" s="136" t="s">
        <v>6974</v>
      </c>
      <c r="I50" s="440" t="s">
        <v>1068</v>
      </c>
      <c r="J50" s="441"/>
      <c r="K50" s="313"/>
    </row>
    <row r="51" spans="2:11" ht="33">
      <c r="B51" s="130" t="s">
        <v>6975</v>
      </c>
      <c r="C51" s="444"/>
      <c r="D51" s="444"/>
      <c r="E51" s="130" t="s">
        <v>124</v>
      </c>
      <c r="F51" s="130" t="s">
        <v>6976</v>
      </c>
      <c r="G51" s="134" t="s">
        <v>6977</v>
      </c>
      <c r="H51" s="136" t="s">
        <v>6978</v>
      </c>
      <c r="I51" s="440" t="s">
        <v>1068</v>
      </c>
      <c r="J51" s="441"/>
      <c r="K51" s="313"/>
    </row>
    <row r="52" spans="2:11" ht="33">
      <c r="B52" s="130" t="s">
        <v>6979</v>
      </c>
      <c r="C52" s="444"/>
      <c r="D52" s="444"/>
      <c r="E52" s="130" t="s">
        <v>124</v>
      </c>
      <c r="F52" s="130" t="s">
        <v>6980</v>
      </c>
      <c r="G52" s="134" t="s">
        <v>6981</v>
      </c>
      <c r="H52" s="136" t="s">
        <v>6982</v>
      </c>
      <c r="I52" s="440" t="s">
        <v>1068</v>
      </c>
      <c r="J52" s="441"/>
      <c r="K52" s="313"/>
    </row>
    <row r="53" spans="2:11" ht="51.75" customHeight="1">
      <c r="B53" s="130" t="s">
        <v>6983</v>
      </c>
      <c r="C53" s="444"/>
      <c r="D53" s="444" t="s">
        <v>6984</v>
      </c>
      <c r="E53" s="130" t="s">
        <v>124</v>
      </c>
      <c r="F53" s="444" t="s">
        <v>3007</v>
      </c>
      <c r="G53" s="134" t="s">
        <v>6985</v>
      </c>
      <c r="H53" s="136" t="s">
        <v>6986</v>
      </c>
      <c r="I53" s="440" t="s">
        <v>1068</v>
      </c>
      <c r="J53" s="441"/>
      <c r="K53" s="313"/>
    </row>
    <row r="54" spans="2:11">
      <c r="B54" s="130" t="s">
        <v>6987</v>
      </c>
      <c r="C54" s="444"/>
      <c r="D54" s="444"/>
      <c r="E54" s="130" t="s">
        <v>124</v>
      </c>
      <c r="F54" s="444"/>
      <c r="G54" s="134" t="s">
        <v>6988</v>
      </c>
      <c r="H54" s="136" t="s">
        <v>6989</v>
      </c>
      <c r="I54" s="440" t="s">
        <v>1068</v>
      </c>
      <c r="J54" s="441"/>
      <c r="K54" s="313"/>
    </row>
    <row r="55" spans="2:11">
      <c r="B55" s="130" t="s">
        <v>6990</v>
      </c>
      <c r="C55" s="444"/>
      <c r="D55" s="444"/>
      <c r="E55" s="130" t="s">
        <v>124</v>
      </c>
      <c r="F55" s="444" t="s">
        <v>6991</v>
      </c>
      <c r="G55" s="462" t="s">
        <v>6992</v>
      </c>
      <c r="H55" s="136" t="s">
        <v>6993</v>
      </c>
      <c r="I55" s="440" t="s">
        <v>1068</v>
      </c>
      <c r="J55" s="441"/>
      <c r="K55" s="313"/>
    </row>
    <row r="56" spans="2:11" ht="33">
      <c r="B56" s="130" t="s">
        <v>6994</v>
      </c>
      <c r="C56" s="444"/>
      <c r="D56" s="444"/>
      <c r="E56" s="130" t="s">
        <v>124</v>
      </c>
      <c r="F56" s="444"/>
      <c r="G56" s="462"/>
      <c r="H56" s="136" t="s">
        <v>6995</v>
      </c>
      <c r="I56" s="440" t="s">
        <v>1068</v>
      </c>
      <c r="J56" s="441"/>
      <c r="K56" s="313"/>
    </row>
    <row r="57" spans="2:11" ht="33">
      <c r="B57" s="130" t="s">
        <v>6996</v>
      </c>
      <c r="C57" s="444"/>
      <c r="D57" s="444"/>
      <c r="E57" s="130" t="s">
        <v>124</v>
      </c>
      <c r="F57" s="444"/>
      <c r="G57" s="134" t="s">
        <v>6997</v>
      </c>
      <c r="H57" s="136" t="s">
        <v>6998</v>
      </c>
      <c r="I57" s="440" t="s">
        <v>1068</v>
      </c>
      <c r="J57" s="441"/>
      <c r="K57" s="321"/>
    </row>
    <row r="58" spans="2:11">
      <c r="B58" s="130" t="s">
        <v>6999</v>
      </c>
      <c r="C58" s="444"/>
      <c r="D58" s="444"/>
      <c r="E58" s="130" t="s">
        <v>124</v>
      </c>
      <c r="F58" s="444"/>
      <c r="G58" s="134" t="s">
        <v>7000</v>
      </c>
      <c r="H58" s="136" t="s">
        <v>7001</v>
      </c>
      <c r="I58" s="440" t="s">
        <v>1068</v>
      </c>
      <c r="J58" s="441"/>
      <c r="K58" s="313"/>
    </row>
    <row r="59" spans="2:11">
      <c r="B59" s="130" t="s">
        <v>7002</v>
      </c>
      <c r="C59" s="444"/>
      <c r="D59" s="444"/>
      <c r="E59" s="130" t="s">
        <v>124</v>
      </c>
      <c r="F59" s="444" t="s">
        <v>7003</v>
      </c>
      <c r="G59" s="134" t="s">
        <v>6992</v>
      </c>
      <c r="H59" s="136" t="s">
        <v>7004</v>
      </c>
      <c r="I59" s="440" t="s">
        <v>1068</v>
      </c>
      <c r="J59" s="441"/>
      <c r="K59" s="313"/>
    </row>
    <row r="60" spans="2:11">
      <c r="B60" s="130" t="s">
        <v>7005</v>
      </c>
      <c r="C60" s="444"/>
      <c r="D60" s="444"/>
      <c r="E60" s="130" t="s">
        <v>124</v>
      </c>
      <c r="F60" s="444"/>
      <c r="G60" s="134" t="s">
        <v>7006</v>
      </c>
      <c r="H60" s="136" t="s">
        <v>7007</v>
      </c>
      <c r="I60" s="440" t="s">
        <v>1068</v>
      </c>
      <c r="J60" s="441"/>
      <c r="K60" s="313"/>
    </row>
    <row r="61" spans="2:11">
      <c r="B61" s="130" t="s">
        <v>7008</v>
      </c>
      <c r="C61" s="444"/>
      <c r="D61" s="444"/>
      <c r="E61" s="130" t="s">
        <v>124</v>
      </c>
      <c r="F61" s="444"/>
      <c r="G61" s="134" t="s">
        <v>7009</v>
      </c>
      <c r="H61" s="136" t="s">
        <v>7010</v>
      </c>
      <c r="I61" s="440" t="s">
        <v>1068</v>
      </c>
      <c r="J61" s="441"/>
      <c r="K61" s="313"/>
    </row>
    <row r="62" spans="2:11">
      <c r="B62" s="130" t="s">
        <v>7011</v>
      </c>
      <c r="C62" s="444"/>
      <c r="D62" s="444"/>
      <c r="E62" s="130" t="s">
        <v>124</v>
      </c>
      <c r="F62" s="444"/>
      <c r="G62" s="134" t="s">
        <v>7012</v>
      </c>
      <c r="H62" s="136" t="s">
        <v>7013</v>
      </c>
      <c r="I62" s="440" t="s">
        <v>1068</v>
      </c>
      <c r="J62" s="441"/>
      <c r="K62" s="313"/>
    </row>
    <row r="63" spans="2:11">
      <c r="B63" s="130" t="s">
        <v>7014</v>
      </c>
      <c r="C63" s="444"/>
      <c r="D63" s="444"/>
      <c r="E63" s="130" t="s">
        <v>124</v>
      </c>
      <c r="F63" s="444"/>
      <c r="G63" s="134" t="s">
        <v>7015</v>
      </c>
      <c r="H63" s="136" t="s">
        <v>7016</v>
      </c>
      <c r="I63" s="440" t="s">
        <v>1068</v>
      </c>
      <c r="J63" s="441"/>
      <c r="K63" s="313"/>
    </row>
    <row r="64" spans="2:11" ht="33">
      <c r="B64" s="130" t="s">
        <v>7017</v>
      </c>
      <c r="C64" s="444"/>
      <c r="D64" s="444"/>
      <c r="E64" s="130" t="s">
        <v>124</v>
      </c>
      <c r="F64" s="444"/>
      <c r="G64" s="134" t="s">
        <v>7018</v>
      </c>
      <c r="H64" s="136" t="s">
        <v>7019</v>
      </c>
      <c r="I64" s="440" t="s">
        <v>1068</v>
      </c>
      <c r="J64" s="441"/>
      <c r="K64" s="313"/>
    </row>
    <row r="65" spans="2:11">
      <c r="B65" s="130" t="s">
        <v>7020</v>
      </c>
      <c r="C65" s="444"/>
      <c r="D65" s="444"/>
      <c r="E65" s="130" t="s">
        <v>124</v>
      </c>
      <c r="F65" s="444" t="s">
        <v>7021</v>
      </c>
      <c r="G65" s="134" t="s">
        <v>6992</v>
      </c>
      <c r="H65" s="136" t="s">
        <v>7022</v>
      </c>
      <c r="I65" s="440" t="s">
        <v>1068</v>
      </c>
      <c r="J65" s="441"/>
      <c r="K65" s="313"/>
    </row>
    <row r="66" spans="2:11">
      <c r="B66" s="130" t="s">
        <v>7023</v>
      </c>
      <c r="C66" s="444"/>
      <c r="D66" s="444"/>
      <c r="E66" s="130" t="s">
        <v>124</v>
      </c>
      <c r="F66" s="444"/>
      <c r="G66" s="462" t="s">
        <v>7009</v>
      </c>
      <c r="H66" s="136" t="s">
        <v>7024</v>
      </c>
      <c r="I66" s="440" t="s">
        <v>1068</v>
      </c>
      <c r="J66" s="441"/>
      <c r="K66" s="313"/>
    </row>
    <row r="67" spans="2:11">
      <c r="B67" s="130" t="s">
        <v>7025</v>
      </c>
      <c r="C67" s="444"/>
      <c r="D67" s="444"/>
      <c r="E67" s="130" t="s">
        <v>124</v>
      </c>
      <c r="F67" s="444"/>
      <c r="G67" s="462"/>
      <c r="H67" s="136" t="s">
        <v>7026</v>
      </c>
      <c r="I67" s="440" t="s">
        <v>1068</v>
      </c>
      <c r="J67" s="441"/>
      <c r="K67" s="313"/>
    </row>
    <row r="68" spans="2:11">
      <c r="B68" s="130" t="s">
        <v>7027</v>
      </c>
      <c r="C68" s="444"/>
      <c r="D68" s="444"/>
      <c r="E68" s="130" t="s">
        <v>124</v>
      </c>
      <c r="F68" s="444"/>
      <c r="G68" s="134" t="s">
        <v>7012</v>
      </c>
      <c r="H68" s="136" t="s">
        <v>7028</v>
      </c>
      <c r="I68" s="440" t="s">
        <v>1068</v>
      </c>
      <c r="J68" s="441"/>
      <c r="K68" s="313"/>
    </row>
    <row r="69" spans="2:11">
      <c r="B69" s="130" t="s">
        <v>7029</v>
      </c>
      <c r="C69" s="444"/>
      <c r="D69" s="444"/>
      <c r="E69" s="130" t="s">
        <v>124</v>
      </c>
      <c r="F69" s="444"/>
      <c r="G69" s="134" t="s">
        <v>7030</v>
      </c>
      <c r="H69" s="136" t="s">
        <v>7031</v>
      </c>
      <c r="I69" s="440" t="s">
        <v>1068</v>
      </c>
      <c r="J69" s="441"/>
      <c r="K69" s="313"/>
    </row>
    <row r="70" spans="2:11">
      <c r="B70" s="130" t="s">
        <v>7032</v>
      </c>
      <c r="C70" s="444"/>
      <c r="D70" s="444"/>
      <c r="E70" s="130" t="s">
        <v>124</v>
      </c>
      <c r="F70" s="130" t="s">
        <v>7033</v>
      </c>
      <c r="G70" s="134" t="s">
        <v>6992</v>
      </c>
      <c r="H70" s="136" t="s">
        <v>7034</v>
      </c>
      <c r="I70" s="440" t="s">
        <v>1068</v>
      </c>
      <c r="J70" s="441"/>
      <c r="K70" s="313"/>
    </row>
    <row r="71" spans="2:11">
      <c r="B71" s="130" t="s">
        <v>7035</v>
      </c>
      <c r="C71" s="444"/>
      <c r="D71" s="444"/>
      <c r="E71" s="130" t="s">
        <v>124</v>
      </c>
      <c r="F71" s="130" t="s">
        <v>7036</v>
      </c>
      <c r="G71" s="134" t="s">
        <v>6992</v>
      </c>
      <c r="H71" s="136" t="s">
        <v>7037</v>
      </c>
      <c r="I71" s="440" t="s">
        <v>1068</v>
      </c>
      <c r="J71" s="441"/>
      <c r="K71" s="313"/>
    </row>
    <row r="72" spans="2:11">
      <c r="B72" s="130" t="s">
        <v>7038</v>
      </c>
      <c r="C72" s="444"/>
      <c r="D72" s="444"/>
      <c r="E72" s="130" t="s">
        <v>124</v>
      </c>
      <c r="F72" s="130" t="s">
        <v>7039</v>
      </c>
      <c r="G72" s="134" t="s">
        <v>6992</v>
      </c>
      <c r="H72" s="136" t="s">
        <v>7040</v>
      </c>
      <c r="I72" s="440" t="s">
        <v>1068</v>
      </c>
      <c r="J72" s="441"/>
      <c r="K72" s="313"/>
    </row>
    <row r="73" spans="2:11" ht="66">
      <c r="B73" s="130" t="s">
        <v>7041</v>
      </c>
      <c r="C73" s="444"/>
      <c r="D73" s="462" t="s">
        <v>7042</v>
      </c>
      <c r="E73" s="130" t="s">
        <v>124</v>
      </c>
      <c r="F73" s="130" t="s">
        <v>7043</v>
      </c>
      <c r="G73" s="130" t="s">
        <v>7044</v>
      </c>
      <c r="H73" s="132" t="s">
        <v>7045</v>
      </c>
      <c r="I73" s="440" t="s">
        <v>1068</v>
      </c>
      <c r="J73" s="441"/>
      <c r="K73" s="313"/>
    </row>
    <row r="74" spans="2:11" ht="33">
      <c r="B74" s="130" t="s">
        <v>7046</v>
      </c>
      <c r="C74" s="444"/>
      <c r="D74" s="444"/>
      <c r="E74" s="130" t="s">
        <v>124</v>
      </c>
      <c r="F74" s="130" t="s">
        <v>7047</v>
      </c>
      <c r="G74" s="130" t="s">
        <v>7048</v>
      </c>
      <c r="H74" s="136" t="s">
        <v>7049</v>
      </c>
      <c r="I74" s="440" t="s">
        <v>1068</v>
      </c>
      <c r="J74" s="441"/>
      <c r="K74" s="313"/>
    </row>
    <row r="75" spans="2:11" ht="49.5">
      <c r="B75" s="130" t="s">
        <v>7050</v>
      </c>
      <c r="C75" s="444"/>
      <c r="D75" s="444"/>
      <c r="E75" s="130" t="s">
        <v>124</v>
      </c>
      <c r="F75" s="444" t="s">
        <v>7051</v>
      </c>
      <c r="G75" s="130" t="s">
        <v>7052</v>
      </c>
      <c r="H75" s="136" t="s">
        <v>7053</v>
      </c>
      <c r="I75" s="440" t="s">
        <v>1068</v>
      </c>
      <c r="J75" s="441"/>
      <c r="K75" s="313"/>
    </row>
    <row r="76" spans="2:11">
      <c r="B76" s="130" t="s">
        <v>7054</v>
      </c>
      <c r="C76" s="444"/>
      <c r="D76" s="444"/>
      <c r="E76" s="130" t="s">
        <v>124</v>
      </c>
      <c r="F76" s="444"/>
      <c r="G76" s="130" t="s">
        <v>7055</v>
      </c>
      <c r="H76" s="136" t="s">
        <v>7056</v>
      </c>
      <c r="I76" s="440" t="s">
        <v>1068</v>
      </c>
      <c r="J76" s="441"/>
      <c r="K76" s="313"/>
    </row>
    <row r="77" spans="2:11">
      <c r="B77" s="130" t="s">
        <v>7057</v>
      </c>
      <c r="C77" s="444"/>
      <c r="D77" s="444"/>
      <c r="E77" s="130" t="s">
        <v>124</v>
      </c>
      <c r="F77" s="444"/>
      <c r="G77" s="130" t="s">
        <v>7058</v>
      </c>
      <c r="H77" s="136" t="s">
        <v>7059</v>
      </c>
      <c r="I77" s="440" t="s">
        <v>1068</v>
      </c>
      <c r="J77" s="441"/>
      <c r="K77" s="313"/>
    </row>
    <row r="78" spans="2:11">
      <c r="B78" s="130" t="s">
        <v>7060</v>
      </c>
      <c r="C78" s="444"/>
      <c r="D78" s="444"/>
      <c r="E78" s="130" t="s">
        <v>124</v>
      </c>
      <c r="F78" s="444"/>
      <c r="G78" s="130" t="s">
        <v>7061</v>
      </c>
      <c r="H78" s="136" t="s">
        <v>7062</v>
      </c>
      <c r="I78" s="440" t="s">
        <v>1068</v>
      </c>
      <c r="J78" s="441"/>
      <c r="K78" s="313"/>
    </row>
    <row r="79" spans="2:11">
      <c r="B79" s="130" t="s">
        <v>7063</v>
      </c>
      <c r="C79" s="444"/>
      <c r="D79" s="444"/>
      <c r="E79" s="130" t="s">
        <v>124</v>
      </c>
      <c r="F79" s="444"/>
      <c r="G79" s="130" t="s">
        <v>7064</v>
      </c>
      <c r="H79" s="136" t="s">
        <v>7065</v>
      </c>
      <c r="I79" s="440" t="s">
        <v>1068</v>
      </c>
      <c r="J79" s="441"/>
      <c r="K79" s="313"/>
    </row>
    <row r="80" spans="2:11">
      <c r="B80" s="130" t="s">
        <v>7066</v>
      </c>
      <c r="C80" s="444"/>
      <c r="D80" s="444"/>
      <c r="E80" s="130" t="s">
        <v>124</v>
      </c>
      <c r="F80" s="444"/>
      <c r="G80" s="462" t="s">
        <v>7067</v>
      </c>
      <c r="H80" s="136" t="s">
        <v>7068</v>
      </c>
      <c r="I80" s="440" t="s">
        <v>1068</v>
      </c>
      <c r="J80" s="441"/>
      <c r="K80" s="313"/>
    </row>
    <row r="81" spans="2:11" ht="33">
      <c r="B81" s="130" t="s">
        <v>7069</v>
      </c>
      <c r="C81" s="444"/>
      <c r="D81" s="444"/>
      <c r="E81" s="130" t="s">
        <v>124</v>
      </c>
      <c r="F81" s="444"/>
      <c r="G81" s="462"/>
      <c r="H81" s="136" t="s">
        <v>7070</v>
      </c>
      <c r="I81" s="440" t="s">
        <v>1068</v>
      </c>
      <c r="J81" s="441"/>
      <c r="K81" s="313"/>
    </row>
    <row r="82" spans="2:11">
      <c r="B82" s="130" t="s">
        <v>7071</v>
      </c>
      <c r="C82" s="444"/>
      <c r="D82" s="444"/>
      <c r="E82" s="130" t="s">
        <v>124</v>
      </c>
      <c r="F82" s="444"/>
      <c r="G82" s="462" t="s">
        <v>7072</v>
      </c>
      <c r="H82" s="136" t="s">
        <v>7073</v>
      </c>
      <c r="I82" s="440" t="s">
        <v>1068</v>
      </c>
      <c r="J82" s="441"/>
      <c r="K82" s="313"/>
    </row>
    <row r="83" spans="2:11">
      <c r="B83" s="130" t="s">
        <v>7074</v>
      </c>
      <c r="C83" s="444"/>
      <c r="D83" s="444"/>
      <c r="E83" s="130" t="s">
        <v>124</v>
      </c>
      <c r="F83" s="444"/>
      <c r="G83" s="462"/>
      <c r="H83" s="136" t="s">
        <v>7075</v>
      </c>
      <c r="I83" s="440" t="s">
        <v>1068</v>
      </c>
      <c r="J83" s="441"/>
      <c r="K83" s="313"/>
    </row>
    <row r="84" spans="2:11">
      <c r="B84" s="130" t="s">
        <v>7076</v>
      </c>
      <c r="C84" s="444"/>
      <c r="D84" s="444"/>
      <c r="E84" s="130" t="s">
        <v>124</v>
      </c>
      <c r="F84" s="444"/>
      <c r="G84" s="462" t="s">
        <v>7077</v>
      </c>
      <c r="H84" s="136" t="s">
        <v>7078</v>
      </c>
      <c r="I84" s="440" t="s">
        <v>1068</v>
      </c>
      <c r="J84" s="441"/>
      <c r="K84" s="313"/>
    </row>
    <row r="85" spans="2:11">
      <c r="B85" s="130" t="s">
        <v>7079</v>
      </c>
      <c r="C85" s="444"/>
      <c r="D85" s="444"/>
      <c r="E85" s="130" t="s">
        <v>124</v>
      </c>
      <c r="F85" s="444"/>
      <c r="G85" s="462"/>
      <c r="H85" s="136" t="s">
        <v>7080</v>
      </c>
      <c r="I85" s="440" t="s">
        <v>1068</v>
      </c>
      <c r="J85" s="441"/>
      <c r="K85" s="313"/>
    </row>
    <row r="86" spans="2:11">
      <c r="B86" s="130" t="s">
        <v>7081</v>
      </c>
      <c r="C86" s="444"/>
      <c r="D86" s="444"/>
      <c r="E86" s="130" t="s">
        <v>109</v>
      </c>
      <c r="F86" s="444"/>
      <c r="G86" s="130" t="s">
        <v>6226</v>
      </c>
      <c r="H86" s="136" t="s">
        <v>7082</v>
      </c>
      <c r="I86" s="440" t="s">
        <v>1068</v>
      </c>
      <c r="J86" s="441"/>
      <c r="K86" s="313"/>
    </row>
    <row r="87" spans="2:11">
      <c r="B87" s="130" t="s">
        <v>7083</v>
      </c>
      <c r="C87" s="444"/>
      <c r="D87" s="444"/>
      <c r="E87" s="130" t="s">
        <v>124</v>
      </c>
      <c r="F87" s="444"/>
      <c r="G87" s="130" t="s">
        <v>7084</v>
      </c>
      <c r="H87" s="136" t="s">
        <v>7085</v>
      </c>
      <c r="I87" s="440" t="s">
        <v>1068</v>
      </c>
      <c r="J87" s="441"/>
      <c r="K87" s="320"/>
    </row>
    <row r="88" spans="2:11">
      <c r="B88" s="130" t="s">
        <v>7086</v>
      </c>
      <c r="C88" s="444"/>
      <c r="D88" s="444"/>
      <c r="E88" s="130" t="s">
        <v>124</v>
      </c>
      <c r="F88" s="444"/>
      <c r="G88" s="130" t="s">
        <v>7087</v>
      </c>
      <c r="H88" s="136" t="s">
        <v>7088</v>
      </c>
      <c r="I88" s="440" t="s">
        <v>1068</v>
      </c>
      <c r="J88" s="441"/>
      <c r="K88" s="320"/>
    </row>
    <row r="89" spans="2:11" ht="33">
      <c r="B89" s="130" t="s">
        <v>7089</v>
      </c>
      <c r="C89" s="444"/>
      <c r="D89" s="444"/>
      <c r="E89" s="130" t="s">
        <v>124</v>
      </c>
      <c r="F89" s="444"/>
      <c r="G89" s="134" t="s">
        <v>7090</v>
      </c>
      <c r="H89" s="136" t="s">
        <v>7091</v>
      </c>
      <c r="I89" s="440" t="s">
        <v>1068</v>
      </c>
      <c r="J89" s="441"/>
      <c r="K89" s="313"/>
    </row>
    <row r="90" spans="2:11" ht="33">
      <c r="B90" s="130"/>
      <c r="C90" s="444"/>
      <c r="D90" s="444"/>
      <c r="E90" s="130" t="s">
        <v>124</v>
      </c>
      <c r="F90" s="444"/>
      <c r="G90" s="134"/>
      <c r="H90" s="136" t="s">
        <v>7092</v>
      </c>
      <c r="I90" s="440" t="s">
        <v>1068</v>
      </c>
      <c r="J90" s="441"/>
      <c r="K90" s="313"/>
    </row>
    <row r="91" spans="2:11">
      <c r="B91" s="130" t="s">
        <v>7093</v>
      </c>
      <c r="C91" s="444"/>
      <c r="D91" s="444"/>
      <c r="E91" s="130" t="s">
        <v>124</v>
      </c>
      <c r="F91" s="444"/>
      <c r="G91" s="444" t="s">
        <v>7094</v>
      </c>
      <c r="H91" s="136" t="s">
        <v>7095</v>
      </c>
      <c r="I91" s="440" t="s">
        <v>1068</v>
      </c>
      <c r="J91" s="441"/>
      <c r="K91" s="313"/>
    </row>
    <row r="92" spans="2:11">
      <c r="B92" s="130" t="s">
        <v>7096</v>
      </c>
      <c r="C92" s="444"/>
      <c r="D92" s="444"/>
      <c r="E92" s="130" t="s">
        <v>124</v>
      </c>
      <c r="F92" s="444"/>
      <c r="G92" s="444"/>
      <c r="H92" s="136" t="s">
        <v>7097</v>
      </c>
      <c r="I92" s="440" t="s">
        <v>1068</v>
      </c>
      <c r="J92" s="441"/>
      <c r="K92" s="313"/>
    </row>
    <row r="93" spans="2:11">
      <c r="B93" s="130" t="s">
        <v>7098</v>
      </c>
      <c r="C93" s="444"/>
      <c r="D93" s="444"/>
      <c r="E93" s="130" t="s">
        <v>124</v>
      </c>
      <c r="F93" s="444"/>
      <c r="G93" s="444" t="s">
        <v>7099</v>
      </c>
      <c r="H93" s="136" t="s">
        <v>7100</v>
      </c>
      <c r="I93" s="440" t="s">
        <v>1068</v>
      </c>
      <c r="J93" s="441"/>
      <c r="K93" s="313"/>
    </row>
    <row r="94" spans="2:11">
      <c r="B94" s="130" t="s">
        <v>7101</v>
      </c>
      <c r="C94" s="444"/>
      <c r="D94" s="444"/>
      <c r="E94" s="130" t="s">
        <v>124</v>
      </c>
      <c r="F94" s="444"/>
      <c r="G94" s="444"/>
      <c r="H94" s="136" t="s">
        <v>7102</v>
      </c>
      <c r="I94" s="440" t="s">
        <v>1068</v>
      </c>
      <c r="J94" s="441"/>
      <c r="K94" s="313"/>
    </row>
    <row r="95" spans="2:11">
      <c r="B95" s="130" t="s">
        <v>7103</v>
      </c>
      <c r="C95" s="444"/>
      <c r="D95" s="444"/>
      <c r="E95" s="130" t="s">
        <v>124</v>
      </c>
      <c r="F95" s="444"/>
      <c r="G95" s="130" t="s">
        <v>7104</v>
      </c>
      <c r="H95" s="136" t="s">
        <v>7105</v>
      </c>
      <c r="I95" s="440" t="s">
        <v>1068</v>
      </c>
      <c r="J95" s="441"/>
      <c r="K95" s="313"/>
    </row>
    <row r="96" spans="2:11">
      <c r="B96" s="130" t="s">
        <v>7106</v>
      </c>
      <c r="C96" s="444"/>
      <c r="D96" s="444" t="s">
        <v>7107</v>
      </c>
      <c r="E96" s="130" t="s">
        <v>124</v>
      </c>
      <c r="F96" s="444" t="s">
        <v>7108</v>
      </c>
      <c r="G96" s="130" t="s">
        <v>7109</v>
      </c>
      <c r="H96" s="136" t="s">
        <v>7110</v>
      </c>
      <c r="I96" s="440" t="s">
        <v>1068</v>
      </c>
      <c r="J96" s="441"/>
      <c r="K96" s="79"/>
    </row>
    <row r="97" spans="2:11">
      <c r="B97" s="130" t="s">
        <v>7111</v>
      </c>
      <c r="C97" s="444"/>
      <c r="D97" s="444"/>
      <c r="E97" s="130" t="s">
        <v>124</v>
      </c>
      <c r="F97" s="444"/>
      <c r="G97" s="130" t="s">
        <v>7112</v>
      </c>
      <c r="H97" s="136" t="s">
        <v>7113</v>
      </c>
      <c r="I97" s="440" t="s">
        <v>1068</v>
      </c>
      <c r="J97" s="441"/>
      <c r="K97" s="313"/>
    </row>
    <row r="98" spans="2:11">
      <c r="B98" s="130" t="s">
        <v>7114</v>
      </c>
      <c r="C98" s="444"/>
      <c r="D98" s="444"/>
      <c r="E98" s="130" t="s">
        <v>124</v>
      </c>
      <c r="F98" s="444"/>
      <c r="G98" s="130" t="s">
        <v>7115</v>
      </c>
      <c r="H98" s="141" t="s">
        <v>7116</v>
      </c>
      <c r="I98" s="440" t="s">
        <v>1068</v>
      </c>
      <c r="J98" s="441"/>
      <c r="K98" s="313"/>
    </row>
    <row r="99" spans="2:11">
      <c r="B99" s="130" t="s">
        <v>7117</v>
      </c>
      <c r="C99" s="444"/>
      <c r="D99" s="444"/>
      <c r="E99" s="130" t="s">
        <v>124</v>
      </c>
      <c r="F99" s="444"/>
      <c r="G99" s="130" t="s">
        <v>7118</v>
      </c>
      <c r="H99" s="141" t="s">
        <v>7119</v>
      </c>
      <c r="I99" s="440" t="s">
        <v>1068</v>
      </c>
      <c r="J99" s="441"/>
      <c r="K99" s="313"/>
    </row>
    <row r="100" spans="2:11">
      <c r="B100" s="130" t="s">
        <v>7120</v>
      </c>
      <c r="C100" s="444"/>
      <c r="D100" s="444"/>
      <c r="E100" s="130" t="s">
        <v>124</v>
      </c>
      <c r="F100" s="444" t="s">
        <v>7121</v>
      </c>
      <c r="G100" s="130" t="s">
        <v>7122</v>
      </c>
      <c r="H100" s="141" t="s">
        <v>7123</v>
      </c>
      <c r="I100" s="440" t="s">
        <v>1068</v>
      </c>
      <c r="J100" s="441"/>
      <c r="K100" s="313"/>
    </row>
    <row r="101" spans="2:11">
      <c r="B101" s="130" t="s">
        <v>7124</v>
      </c>
      <c r="C101" s="444"/>
      <c r="D101" s="444"/>
      <c r="E101" s="130" t="s">
        <v>124</v>
      </c>
      <c r="F101" s="444"/>
      <c r="G101" s="130" t="s">
        <v>7125</v>
      </c>
      <c r="H101" s="141" t="s">
        <v>7123</v>
      </c>
      <c r="I101" s="440" t="s">
        <v>1068</v>
      </c>
      <c r="J101" s="441"/>
      <c r="K101" s="313"/>
    </row>
    <row r="102" spans="2:11" ht="16.5" customHeight="1">
      <c r="B102" s="130" t="s">
        <v>7126</v>
      </c>
      <c r="C102" s="444"/>
      <c r="D102" s="444"/>
      <c r="E102" s="130" t="s">
        <v>124</v>
      </c>
      <c r="F102" s="444" t="s">
        <v>7127</v>
      </c>
      <c r="G102" s="444" t="s">
        <v>7122</v>
      </c>
      <c r="H102" s="141" t="s">
        <v>7128</v>
      </c>
      <c r="I102" s="440" t="s">
        <v>1068</v>
      </c>
      <c r="J102" s="441"/>
      <c r="K102" s="313"/>
    </row>
    <row r="103" spans="2:11" ht="16.5" customHeight="1">
      <c r="B103" s="130" t="s">
        <v>7129</v>
      </c>
      <c r="C103" s="444"/>
      <c r="D103" s="444"/>
      <c r="E103" s="130" t="s">
        <v>124</v>
      </c>
      <c r="F103" s="444"/>
      <c r="G103" s="444"/>
      <c r="H103" s="141" t="s">
        <v>7130</v>
      </c>
      <c r="I103" s="440" t="s">
        <v>1068</v>
      </c>
      <c r="J103" s="441"/>
      <c r="K103" s="313"/>
    </row>
    <row r="104" spans="2:11">
      <c r="B104" s="130" t="s">
        <v>7131</v>
      </c>
      <c r="C104" s="444"/>
      <c r="D104" s="444"/>
      <c r="E104" s="130" t="s">
        <v>124</v>
      </c>
      <c r="F104" s="444"/>
      <c r="G104" s="130" t="s">
        <v>7132</v>
      </c>
      <c r="H104" s="136" t="s">
        <v>7133</v>
      </c>
      <c r="I104" s="440" t="s">
        <v>1068</v>
      </c>
      <c r="J104" s="441"/>
      <c r="K104" s="313"/>
    </row>
    <row r="105" spans="2:11">
      <c r="B105" s="130" t="s">
        <v>7134</v>
      </c>
      <c r="C105" s="444"/>
      <c r="D105" s="444"/>
      <c r="E105" s="130" t="s">
        <v>109</v>
      </c>
      <c r="F105" s="444"/>
      <c r="G105" s="130" t="s">
        <v>7135</v>
      </c>
      <c r="H105" s="136" t="s">
        <v>7136</v>
      </c>
      <c r="I105" s="440" t="s">
        <v>1068</v>
      </c>
      <c r="J105" s="441"/>
      <c r="K105" s="320"/>
    </row>
    <row r="106" spans="2:11">
      <c r="B106" s="130" t="s">
        <v>7137</v>
      </c>
      <c r="C106" s="444"/>
      <c r="D106" s="444"/>
      <c r="E106" s="130" t="s">
        <v>109</v>
      </c>
      <c r="F106" s="444"/>
      <c r="G106" s="130" t="s">
        <v>7125</v>
      </c>
      <c r="H106" s="136" t="s">
        <v>7138</v>
      </c>
      <c r="I106" s="440" t="s">
        <v>1068</v>
      </c>
      <c r="J106" s="441"/>
      <c r="K106" s="313"/>
    </row>
    <row r="107" spans="2:11">
      <c r="C107" s="331"/>
      <c r="D107" s="331"/>
      <c r="E107" s="331"/>
      <c r="F107" s="331"/>
      <c r="G107" s="331"/>
      <c r="H107" s="383"/>
      <c r="I107" s="384"/>
      <c r="J107" s="384"/>
      <c r="K107" s="333"/>
    </row>
    <row r="108" spans="2:11">
      <c r="C108"/>
      <c r="D108" s="331"/>
      <c r="E108" s="331"/>
      <c r="F108" s="331"/>
      <c r="G108" s="331"/>
      <c r="H108" s="385"/>
    </row>
    <row r="109" spans="2:11">
      <c r="C109"/>
      <c r="D109" s="331"/>
      <c r="E109" s="331"/>
      <c r="F109" s="331"/>
      <c r="G109" s="331"/>
      <c r="H109" s="385"/>
      <c r="K109" s="333"/>
    </row>
    <row r="110" spans="2:11">
      <c r="C110"/>
      <c r="K110" s="333"/>
    </row>
    <row r="111" spans="2:11">
      <c r="C111"/>
    </row>
    <row r="112" spans="2:11">
      <c r="C112" s="331"/>
    </row>
    <row r="113" spans="3:3">
      <c r="C113" s="331"/>
    </row>
  </sheetData>
  <mergeCells count="133">
    <mergeCell ref="F102:F106"/>
    <mergeCell ref="G102:G103"/>
    <mergeCell ref="I102:J102"/>
    <mergeCell ref="I103:J103"/>
    <mergeCell ref="I104:J104"/>
    <mergeCell ref="I105:J105"/>
    <mergeCell ref="I106:J106"/>
    <mergeCell ref="I95:J95"/>
    <mergeCell ref="D96:D106"/>
    <mergeCell ref="F96:F99"/>
    <mergeCell ref="I96:J96"/>
    <mergeCell ref="I97:J97"/>
    <mergeCell ref="I98:J98"/>
    <mergeCell ref="I99:J99"/>
    <mergeCell ref="F100:F101"/>
    <mergeCell ref="I100:J100"/>
    <mergeCell ref="I101:J101"/>
    <mergeCell ref="D73:D95"/>
    <mergeCell ref="F75:F95"/>
    <mergeCell ref="I89:J89"/>
    <mergeCell ref="I90:J90"/>
    <mergeCell ref="G91:G92"/>
    <mergeCell ref="I91:J91"/>
    <mergeCell ref="I92:J92"/>
    <mergeCell ref="G93:G94"/>
    <mergeCell ref="I93:J93"/>
    <mergeCell ref="I94:J94"/>
    <mergeCell ref="G84:G85"/>
    <mergeCell ref="I84:J84"/>
    <mergeCell ref="I85:J85"/>
    <mergeCell ref="I86:J86"/>
    <mergeCell ref="I87:J87"/>
    <mergeCell ref="I88:J88"/>
    <mergeCell ref="I78:J78"/>
    <mergeCell ref="I79:J79"/>
    <mergeCell ref="G80:G81"/>
    <mergeCell ref="I80:J80"/>
    <mergeCell ref="I81:J81"/>
    <mergeCell ref="G82:G83"/>
    <mergeCell ref="I82:J82"/>
    <mergeCell ref="I83:J83"/>
    <mergeCell ref="I70:J70"/>
    <mergeCell ref="I71:J71"/>
    <mergeCell ref="I72:J72"/>
    <mergeCell ref="I73:J73"/>
    <mergeCell ref="I74:J74"/>
    <mergeCell ref="I75:J75"/>
    <mergeCell ref="I76:J76"/>
    <mergeCell ref="I77:J77"/>
    <mergeCell ref="D53:D72"/>
    <mergeCell ref="F53:F54"/>
    <mergeCell ref="I53:J53"/>
    <mergeCell ref="I54:J54"/>
    <mergeCell ref="F55:F58"/>
    <mergeCell ref="G55:G56"/>
    <mergeCell ref="I55:J55"/>
    <mergeCell ref="I56:J56"/>
    <mergeCell ref="I57:J57"/>
    <mergeCell ref="I58:J58"/>
    <mergeCell ref="F65:F69"/>
    <mergeCell ref="I65:J65"/>
    <mergeCell ref="G66:G67"/>
    <mergeCell ref="I66:J66"/>
    <mergeCell ref="I67:J67"/>
    <mergeCell ref="I68:J68"/>
    <mergeCell ref="I69:J69"/>
    <mergeCell ref="F59:F64"/>
    <mergeCell ref="I59:J59"/>
    <mergeCell ref="I60:J60"/>
    <mergeCell ref="I61:J61"/>
    <mergeCell ref="I62:J62"/>
    <mergeCell ref="I63:J63"/>
    <mergeCell ref="I64:J64"/>
    <mergeCell ref="D46:D52"/>
    <mergeCell ref="I46:J46"/>
    <mergeCell ref="I47:J47"/>
    <mergeCell ref="I48:J48"/>
    <mergeCell ref="F49:F50"/>
    <mergeCell ref="I49:J49"/>
    <mergeCell ref="I50:J50"/>
    <mergeCell ref="I51:J51"/>
    <mergeCell ref="I52:J52"/>
    <mergeCell ref="I38:J38"/>
    <mergeCell ref="I39:J39"/>
    <mergeCell ref="F40:G40"/>
    <mergeCell ref="I40:J40"/>
    <mergeCell ref="D41:D45"/>
    <mergeCell ref="I41:J41"/>
    <mergeCell ref="I42:J42"/>
    <mergeCell ref="I43:J43"/>
    <mergeCell ref="F44:F45"/>
    <mergeCell ref="I44:J44"/>
    <mergeCell ref="I45:J45"/>
    <mergeCell ref="I28:J28"/>
    <mergeCell ref="I29:J29"/>
    <mergeCell ref="I30:J30"/>
    <mergeCell ref="F31:G31"/>
    <mergeCell ref="I31:J31"/>
    <mergeCell ref="I32:J32"/>
    <mergeCell ref="C23:C106"/>
    <mergeCell ref="D23:D33"/>
    <mergeCell ref="I23:J23"/>
    <mergeCell ref="F24:F25"/>
    <mergeCell ref="I24:J24"/>
    <mergeCell ref="I25:J25"/>
    <mergeCell ref="I26:J26"/>
    <mergeCell ref="F27:G27"/>
    <mergeCell ref="I27:J27"/>
    <mergeCell ref="F28:G28"/>
    <mergeCell ref="I33:J33"/>
    <mergeCell ref="D34:D40"/>
    <mergeCell ref="F34:F39"/>
    <mergeCell ref="G34:G35"/>
    <mergeCell ref="I34:J34"/>
    <mergeCell ref="I35:J35"/>
    <mergeCell ref="I36:J36"/>
    <mergeCell ref="I37:J37"/>
    <mergeCell ref="I18:J18"/>
    <mergeCell ref="I19:J19"/>
    <mergeCell ref="D20:D21"/>
    <mergeCell ref="I20:J20"/>
    <mergeCell ref="I21:J21"/>
    <mergeCell ref="I22:J22"/>
    <mergeCell ref="I4:J4"/>
    <mergeCell ref="C12:D12"/>
    <mergeCell ref="I12:J12"/>
    <mergeCell ref="C13:K13"/>
    <mergeCell ref="C14:C22"/>
    <mergeCell ref="I14:J14"/>
    <mergeCell ref="I15:J15"/>
    <mergeCell ref="I16:J16"/>
    <mergeCell ref="I17:J17"/>
    <mergeCell ref="D18:D19"/>
  </mergeCells>
  <phoneticPr fontId="2" type="noConversion"/>
  <conditionalFormatting sqref="I14:J106">
    <cfRule type="cellIs" dxfId="11" priority="5" operator="equal">
      <formula>"Incomplete"</formula>
    </cfRule>
    <cfRule type="cellIs" dxfId="10" priority="6" operator="equal">
      <formula>"N/A"</formula>
    </cfRule>
    <cfRule type="cellIs" dxfId="9" priority="7" operator="equal">
      <formula>"Pass"</formula>
    </cfRule>
    <cfRule type="cellIs" dxfId="8" priority="8" operator="equal">
      <formula>"Fail"</formula>
    </cfRule>
  </conditionalFormatting>
  <conditionalFormatting sqref="I14:J106">
    <cfRule type="cellIs" dxfId="7" priority="1" operator="equal">
      <formula>"Incomplete"</formula>
    </cfRule>
    <cfRule type="cellIs" dxfId="6" priority="2" operator="equal">
      <formula>"N/A"</formula>
    </cfRule>
    <cfRule type="cellIs" dxfId="5" priority="3" operator="equal">
      <formula>"Pass"</formula>
    </cfRule>
    <cfRule type="cellIs" dxfId="4"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07:J107 I14:I106">
      <formula1>"Pass,Fail,N/A,Block,Incomplete"</formula1>
    </dataValidation>
  </dataValidations>
  <pageMargins left="0.7" right="0.7" top="0.75" bottom="0.75" header="0.3" footer="0.3"/>
  <pageSetup paperSize="0" orientation="portrait" horizontalDpi="0" verticalDpi="0" copies="0" r:id="rId1"/>
  <drawing r:id="rId2"/>
  <pictur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3"/>
  <sheetViews>
    <sheetView showGridLines="0" topLeftCell="B9" zoomScale="85" zoomScaleNormal="85" workbookViewId="0">
      <selection activeCell="F14" sqref="F14:G14"/>
    </sheetView>
  </sheetViews>
  <sheetFormatPr defaultRowHeight="16.5"/>
  <cols>
    <col min="1" max="1" width="2" style="171" customWidth="1"/>
    <col min="2" max="2" width="13.625" style="122" bestFit="1" customWidth="1"/>
    <col min="3" max="3" width="11" style="171" bestFit="1" customWidth="1"/>
    <col min="4" max="4" width="22.5" style="171" customWidth="1"/>
    <col min="5" max="5" width="12.75" style="122" customWidth="1"/>
    <col min="6" max="6" width="22" style="171" customWidth="1"/>
    <col min="7" max="7" width="42.5" style="123" bestFit="1" customWidth="1"/>
    <col min="8" max="8" width="56" style="123" customWidth="1"/>
    <col min="9" max="9" width="7.625" style="122" customWidth="1"/>
    <col min="10" max="10" width="7.625" style="124" customWidth="1"/>
    <col min="11" max="11" width="18" style="171" customWidth="1"/>
    <col min="12" max="16384" width="9" style="171"/>
  </cols>
  <sheetData>
    <row r="3" spans="2:11" ht="12.75" customHeight="1"/>
    <row r="4" spans="2:11" ht="17.25" thickBot="1">
      <c r="H4" s="49" t="s">
        <v>7139</v>
      </c>
      <c r="I4" s="432" t="s">
        <v>109</v>
      </c>
      <c r="J4" s="432"/>
    </row>
    <row r="5" spans="2:11" ht="17.25" thickTop="1">
      <c r="H5" s="50" t="s">
        <v>7140</v>
      </c>
      <c r="I5" s="51">
        <f>COUNTIF($I$13:$J$958,"Pass")</f>
        <v>22</v>
      </c>
      <c r="J5" s="52">
        <f>I5/$I$10</f>
        <v>0.51162790697674421</v>
      </c>
    </row>
    <row r="6" spans="2:11">
      <c r="H6" s="53" t="s">
        <v>7141</v>
      </c>
      <c r="I6" s="54">
        <f>COUNTIF($I$13:$J$958,"Fail")</f>
        <v>0</v>
      </c>
      <c r="J6" s="55">
        <f>I6/I10</f>
        <v>0</v>
      </c>
    </row>
    <row r="7" spans="2:11">
      <c r="H7" s="53" t="s">
        <v>7142</v>
      </c>
      <c r="I7" s="54">
        <f>COUNTIF($I$13:$J$958,"N/A")</f>
        <v>3</v>
      </c>
      <c r="J7" s="55">
        <f>I7/I10</f>
        <v>6.9767441860465115E-2</v>
      </c>
    </row>
    <row r="8" spans="2:11">
      <c r="H8" s="53" t="s">
        <v>7143</v>
      </c>
      <c r="I8" s="54">
        <f>COUNTIF($I$13:$J$958,"Block")</f>
        <v>0</v>
      </c>
      <c r="J8" s="55">
        <f>I8/I10</f>
        <v>0</v>
      </c>
    </row>
    <row r="9" spans="2:11" ht="17.25" thickBot="1">
      <c r="H9" s="56" t="s">
        <v>7144</v>
      </c>
      <c r="I9" s="57">
        <f>COUNTIF($I$13:$J$958,"Incomplete")</f>
        <v>18</v>
      </c>
      <c r="J9" s="58">
        <f>I9/I10</f>
        <v>0.41860465116279072</v>
      </c>
    </row>
    <row r="10" spans="2:11">
      <c r="H10" s="59" t="s">
        <v>7145</v>
      </c>
      <c r="I10" s="60">
        <f>SUM(I5:I9)</f>
        <v>43</v>
      </c>
      <c r="J10" s="52">
        <f>SUM(J5:J9)</f>
        <v>1</v>
      </c>
    </row>
    <row r="11" spans="2:11" ht="9.75" customHeight="1"/>
    <row r="12" spans="2:11">
      <c r="B12" s="555" t="s">
        <v>7146</v>
      </c>
      <c r="C12" s="556"/>
      <c r="D12" s="556"/>
      <c r="E12" s="556"/>
      <c r="F12" s="556"/>
      <c r="G12" s="556"/>
      <c r="H12" s="556"/>
      <c r="I12" s="556"/>
      <c r="J12" s="556"/>
      <c r="K12" s="556"/>
    </row>
    <row r="13" spans="2:11">
      <c r="B13" s="381" t="s">
        <v>115</v>
      </c>
      <c r="C13" s="453" t="s">
        <v>7147</v>
      </c>
      <c r="D13" s="453"/>
      <c r="E13" s="127" t="s">
        <v>642</v>
      </c>
      <c r="F13" s="127" t="s">
        <v>7148</v>
      </c>
      <c r="G13" s="127" t="s">
        <v>7149</v>
      </c>
      <c r="H13" s="127" t="s">
        <v>7150</v>
      </c>
      <c r="I13" s="453" t="s">
        <v>7151</v>
      </c>
      <c r="J13" s="453"/>
      <c r="K13" s="127" t="s">
        <v>7152</v>
      </c>
    </row>
    <row r="14" spans="2:11">
      <c r="B14" s="72" t="s">
        <v>7153</v>
      </c>
      <c r="C14" s="460" t="s">
        <v>7154</v>
      </c>
      <c r="D14" s="460"/>
      <c r="E14" s="67" t="s">
        <v>124</v>
      </c>
      <c r="F14" s="444" t="s">
        <v>7155</v>
      </c>
      <c r="G14" s="444"/>
      <c r="H14" s="138" t="s">
        <v>7156</v>
      </c>
      <c r="I14" s="440" t="s">
        <v>71</v>
      </c>
      <c r="J14" s="441"/>
      <c r="K14" s="313"/>
    </row>
    <row r="15" spans="2:11">
      <c r="B15" s="72" t="s">
        <v>7157</v>
      </c>
      <c r="C15" s="460"/>
      <c r="D15" s="460"/>
      <c r="E15" s="67" t="s">
        <v>124</v>
      </c>
      <c r="F15" s="458" t="s">
        <v>7158</v>
      </c>
      <c r="G15" s="458"/>
      <c r="H15" s="235" t="s">
        <v>7159</v>
      </c>
      <c r="I15" s="440" t="s">
        <v>71</v>
      </c>
      <c r="J15" s="441"/>
      <c r="K15" s="313"/>
    </row>
    <row r="16" spans="2:11" ht="33">
      <c r="B16" s="72" t="s">
        <v>7160</v>
      </c>
      <c r="C16" s="460"/>
      <c r="D16" s="460"/>
      <c r="E16" s="67" t="s">
        <v>124</v>
      </c>
      <c r="F16" s="458"/>
      <c r="G16" s="458"/>
      <c r="H16" s="235" t="s">
        <v>7161</v>
      </c>
      <c r="I16" s="440" t="s">
        <v>71</v>
      </c>
      <c r="J16" s="441"/>
      <c r="K16" s="313"/>
    </row>
    <row r="17" spans="2:11" ht="19.5" customHeight="1">
      <c r="B17" s="72" t="s">
        <v>7162</v>
      </c>
      <c r="C17" s="460"/>
      <c r="D17" s="460"/>
      <c r="E17" s="67" t="s">
        <v>109</v>
      </c>
      <c r="F17" s="458" t="s">
        <v>7246</v>
      </c>
      <c r="G17" s="458"/>
      <c r="H17" s="235" t="s">
        <v>7163</v>
      </c>
      <c r="I17" s="440" t="s">
        <v>1068</v>
      </c>
      <c r="J17" s="441"/>
      <c r="K17" s="321"/>
    </row>
    <row r="18" spans="2:11" ht="19.5" customHeight="1">
      <c r="B18" s="72" t="s">
        <v>7164</v>
      </c>
      <c r="C18" s="460"/>
      <c r="D18" s="460"/>
      <c r="E18" s="67" t="s">
        <v>124</v>
      </c>
      <c r="F18" s="459" t="s">
        <v>7165</v>
      </c>
      <c r="G18" s="378" t="s">
        <v>7166</v>
      </c>
      <c r="H18" s="235" t="s">
        <v>7167</v>
      </c>
      <c r="I18" s="440" t="s">
        <v>71</v>
      </c>
      <c r="J18" s="441"/>
      <c r="K18" s="321"/>
    </row>
    <row r="19" spans="2:11" ht="19.5" customHeight="1">
      <c r="B19" s="72" t="s">
        <v>7168</v>
      </c>
      <c r="C19" s="460"/>
      <c r="D19" s="460"/>
      <c r="E19" s="67" t="s">
        <v>7169</v>
      </c>
      <c r="F19" s="459"/>
      <c r="G19" s="378" t="s">
        <v>7170</v>
      </c>
      <c r="H19" s="378" t="s">
        <v>7171</v>
      </c>
      <c r="I19" s="440" t="s">
        <v>71</v>
      </c>
      <c r="J19" s="441"/>
      <c r="K19" s="321"/>
    </row>
    <row r="20" spans="2:11" ht="19.5" customHeight="1">
      <c r="B20" s="72" t="s">
        <v>7172</v>
      </c>
      <c r="C20" s="460"/>
      <c r="D20" s="460"/>
      <c r="E20" s="67" t="s">
        <v>7169</v>
      </c>
      <c r="F20" s="459"/>
      <c r="G20" s="378" t="s">
        <v>7173</v>
      </c>
      <c r="H20" s="235" t="s">
        <v>7174</v>
      </c>
      <c r="I20" s="440" t="s">
        <v>71</v>
      </c>
      <c r="J20" s="441"/>
      <c r="K20" s="321"/>
    </row>
    <row r="21" spans="2:11" ht="19.5" customHeight="1">
      <c r="B21" s="72" t="s">
        <v>7175</v>
      </c>
      <c r="C21" s="460"/>
      <c r="D21" s="460"/>
      <c r="E21" s="67" t="s">
        <v>7169</v>
      </c>
      <c r="F21" s="459"/>
      <c r="G21" s="378" t="s">
        <v>7176</v>
      </c>
      <c r="H21" s="235" t="s">
        <v>7174</v>
      </c>
      <c r="I21" s="440" t="s">
        <v>71</v>
      </c>
      <c r="J21" s="441"/>
      <c r="K21" s="321"/>
    </row>
    <row r="22" spans="2:11" ht="19.5" customHeight="1">
      <c r="B22" s="72" t="s">
        <v>7177</v>
      </c>
      <c r="C22" s="460"/>
      <c r="D22" s="460"/>
      <c r="E22" s="67" t="s">
        <v>7169</v>
      </c>
      <c r="F22" s="459"/>
      <c r="G22" s="378" t="s">
        <v>7178</v>
      </c>
      <c r="H22" s="235" t="s">
        <v>7174</v>
      </c>
      <c r="I22" s="440" t="s">
        <v>71</v>
      </c>
      <c r="J22" s="441"/>
      <c r="K22" s="321"/>
    </row>
    <row r="23" spans="2:11" ht="19.5" customHeight="1">
      <c r="B23" s="72" t="s">
        <v>7179</v>
      </c>
      <c r="C23" s="460"/>
      <c r="D23" s="460"/>
      <c r="E23" s="67" t="s">
        <v>7169</v>
      </c>
      <c r="F23" s="459"/>
      <c r="G23" s="378" t="s">
        <v>7180</v>
      </c>
      <c r="H23" s="378" t="s">
        <v>7181</v>
      </c>
      <c r="I23" s="440" t="s">
        <v>71</v>
      </c>
      <c r="J23" s="441"/>
      <c r="K23" s="321"/>
    </row>
    <row r="24" spans="2:11">
      <c r="B24" s="72" t="s">
        <v>7182</v>
      </c>
      <c r="C24" s="557" t="s">
        <v>7253</v>
      </c>
      <c r="D24" s="444" t="s">
        <v>7254</v>
      </c>
      <c r="E24" s="180" t="s">
        <v>7183</v>
      </c>
      <c r="F24" s="459" t="s">
        <v>7184</v>
      </c>
      <c r="G24" s="378" t="s">
        <v>7185</v>
      </c>
      <c r="H24" s="235" t="s">
        <v>7186</v>
      </c>
      <c r="I24" s="440" t="s">
        <v>1068</v>
      </c>
      <c r="J24" s="441"/>
      <c r="K24" s="386"/>
    </row>
    <row r="25" spans="2:11" s="176" customFormat="1" ht="16.5" customHeight="1">
      <c r="B25" s="72" t="s">
        <v>7187</v>
      </c>
      <c r="C25" s="558"/>
      <c r="D25" s="444"/>
      <c r="E25" s="180" t="s">
        <v>7183</v>
      </c>
      <c r="F25" s="459"/>
      <c r="G25" s="378" t="s">
        <v>7188</v>
      </c>
      <c r="H25" s="378" t="s">
        <v>7189</v>
      </c>
      <c r="I25" s="440" t="s">
        <v>1068</v>
      </c>
      <c r="J25" s="441"/>
      <c r="K25" s="182"/>
    </row>
    <row r="26" spans="2:11" s="176" customFormat="1" ht="16.5" customHeight="1">
      <c r="B26" s="72" t="s">
        <v>7190</v>
      </c>
      <c r="C26" s="558"/>
      <c r="D26" s="444"/>
      <c r="E26" s="180" t="s">
        <v>7183</v>
      </c>
      <c r="F26" s="444" t="s">
        <v>7191</v>
      </c>
      <c r="G26" s="378" t="s">
        <v>7368</v>
      </c>
      <c r="H26" s="378" t="s">
        <v>7369</v>
      </c>
      <c r="I26" s="440" t="s">
        <v>1068</v>
      </c>
      <c r="J26" s="441"/>
      <c r="K26" s="182"/>
    </row>
    <row r="27" spans="2:11" s="176" customFormat="1">
      <c r="B27" s="72" t="s">
        <v>7192</v>
      </c>
      <c r="C27" s="558"/>
      <c r="D27" s="444"/>
      <c r="E27" s="67" t="s">
        <v>124</v>
      </c>
      <c r="F27" s="444"/>
      <c r="G27" s="138" t="s">
        <v>7193</v>
      </c>
      <c r="H27" s="136" t="s">
        <v>7194</v>
      </c>
      <c r="I27" s="440" t="s">
        <v>71</v>
      </c>
      <c r="J27" s="441"/>
      <c r="K27" s="313"/>
    </row>
    <row r="28" spans="2:11" s="176" customFormat="1">
      <c r="B28" s="72" t="s">
        <v>7195</v>
      </c>
      <c r="C28" s="558"/>
      <c r="D28" s="444"/>
      <c r="E28" s="67" t="s">
        <v>124</v>
      </c>
      <c r="F28" s="444"/>
      <c r="G28" s="138" t="s">
        <v>7196</v>
      </c>
      <c r="H28" s="138" t="s">
        <v>7197</v>
      </c>
      <c r="I28" s="440" t="s">
        <v>73</v>
      </c>
      <c r="J28" s="441"/>
      <c r="K28" s="313"/>
    </row>
    <row r="29" spans="2:11" s="176" customFormat="1">
      <c r="B29" s="72" t="s">
        <v>7198</v>
      </c>
      <c r="C29" s="558"/>
      <c r="D29" s="444"/>
      <c r="E29" s="67" t="s">
        <v>124</v>
      </c>
      <c r="F29" s="444"/>
      <c r="G29" s="138" t="s">
        <v>7199</v>
      </c>
      <c r="H29" s="138" t="s">
        <v>7200</v>
      </c>
      <c r="I29" s="440" t="s">
        <v>71</v>
      </c>
      <c r="J29" s="441"/>
      <c r="K29" s="313"/>
    </row>
    <row r="30" spans="2:11" s="176" customFormat="1" ht="16.5" customHeight="1">
      <c r="B30" s="72" t="s">
        <v>7201</v>
      </c>
      <c r="C30" s="558"/>
      <c r="D30" s="462" t="s">
        <v>7255</v>
      </c>
      <c r="E30" s="67" t="s">
        <v>7183</v>
      </c>
      <c r="F30" s="459" t="s">
        <v>7184</v>
      </c>
      <c r="G30" s="378" t="s">
        <v>7185</v>
      </c>
      <c r="H30" s="235" t="s">
        <v>7186</v>
      </c>
      <c r="I30" s="440" t="s">
        <v>7202</v>
      </c>
      <c r="J30" s="441"/>
      <c r="K30" s="330"/>
    </row>
    <row r="31" spans="2:11" s="176" customFormat="1" ht="16.5" customHeight="1">
      <c r="B31" s="72" t="s">
        <v>7203</v>
      </c>
      <c r="C31" s="558"/>
      <c r="D31" s="462"/>
      <c r="E31" s="67" t="s">
        <v>109</v>
      </c>
      <c r="F31" s="459"/>
      <c r="G31" s="378" t="s">
        <v>7188</v>
      </c>
      <c r="H31" s="378" t="s">
        <v>7189</v>
      </c>
      <c r="I31" s="440" t="s">
        <v>7202</v>
      </c>
      <c r="J31" s="441"/>
      <c r="K31" s="182"/>
    </row>
    <row r="32" spans="2:11" s="176" customFormat="1" ht="16.5" customHeight="1">
      <c r="B32" s="72" t="s">
        <v>7204</v>
      </c>
      <c r="C32" s="558"/>
      <c r="D32" s="462"/>
      <c r="E32" s="67" t="s">
        <v>109</v>
      </c>
      <c r="F32" s="444" t="s">
        <v>7191</v>
      </c>
      <c r="G32" s="378" t="s">
        <v>7368</v>
      </c>
      <c r="H32" s="378" t="s">
        <v>7369</v>
      </c>
      <c r="I32" s="440" t="s">
        <v>7202</v>
      </c>
      <c r="J32" s="441"/>
      <c r="K32" s="182"/>
    </row>
    <row r="33" spans="2:11" s="176" customFormat="1">
      <c r="B33" s="72" t="s">
        <v>7205</v>
      </c>
      <c r="C33" s="559"/>
      <c r="D33" s="462"/>
      <c r="E33" s="67" t="s">
        <v>124</v>
      </c>
      <c r="F33" s="444"/>
      <c r="G33" s="138" t="s">
        <v>7199</v>
      </c>
      <c r="H33" s="138" t="s">
        <v>7200</v>
      </c>
      <c r="I33" s="440" t="s">
        <v>71</v>
      </c>
      <c r="J33" s="441"/>
      <c r="K33" s="313"/>
    </row>
    <row r="34" spans="2:11" s="176" customFormat="1">
      <c r="B34" s="72" t="s">
        <v>7206</v>
      </c>
      <c r="C34" s="557" t="s">
        <v>7251</v>
      </c>
      <c r="D34" s="462" t="s">
        <v>7252</v>
      </c>
      <c r="E34" s="67" t="s">
        <v>7183</v>
      </c>
      <c r="F34" s="459" t="s">
        <v>7184</v>
      </c>
      <c r="G34" s="378" t="s">
        <v>7207</v>
      </c>
      <c r="H34" s="235" t="s">
        <v>7208</v>
      </c>
      <c r="I34" s="440" t="s">
        <v>7202</v>
      </c>
      <c r="J34" s="441"/>
      <c r="K34" s="313"/>
    </row>
    <row r="35" spans="2:11" s="176" customFormat="1">
      <c r="B35" s="72" t="s">
        <v>7209</v>
      </c>
      <c r="C35" s="558"/>
      <c r="D35" s="462"/>
      <c r="E35" s="67" t="s">
        <v>109</v>
      </c>
      <c r="F35" s="459"/>
      <c r="G35" s="378" t="s">
        <v>7185</v>
      </c>
      <c r="H35" s="235" t="s">
        <v>7186</v>
      </c>
      <c r="I35" s="440" t="s">
        <v>7202</v>
      </c>
      <c r="J35" s="441"/>
      <c r="K35" s="313"/>
    </row>
    <row r="36" spans="2:11" s="176" customFormat="1">
      <c r="B36" s="72" t="s">
        <v>7210</v>
      </c>
      <c r="C36" s="558"/>
      <c r="D36" s="462"/>
      <c r="E36" s="67" t="s">
        <v>7183</v>
      </c>
      <c r="F36" s="459"/>
      <c r="G36" s="378" t="s">
        <v>7188</v>
      </c>
      <c r="H36" s="378" t="s">
        <v>7189</v>
      </c>
      <c r="I36" s="440" t="s">
        <v>7202</v>
      </c>
      <c r="J36" s="441"/>
      <c r="K36" s="313"/>
    </row>
    <row r="37" spans="2:11" s="176" customFormat="1">
      <c r="B37" s="72" t="s">
        <v>7211</v>
      </c>
      <c r="C37" s="558"/>
      <c r="D37" s="462"/>
      <c r="E37" s="67" t="s">
        <v>124</v>
      </c>
      <c r="F37" s="444" t="s">
        <v>7191</v>
      </c>
      <c r="G37" s="138" t="s">
        <v>7193</v>
      </c>
      <c r="H37" s="136" t="s">
        <v>7212</v>
      </c>
      <c r="I37" s="440" t="s">
        <v>71</v>
      </c>
      <c r="J37" s="441"/>
      <c r="K37" s="182"/>
    </row>
    <row r="38" spans="2:11" s="176" customFormat="1">
      <c r="B38" s="72" t="s">
        <v>7213</v>
      </c>
      <c r="C38" s="558"/>
      <c r="D38" s="462"/>
      <c r="E38" s="67" t="s">
        <v>124</v>
      </c>
      <c r="F38" s="444"/>
      <c r="G38" s="447" t="s">
        <v>7214</v>
      </c>
      <c r="H38" s="138" t="s">
        <v>7215</v>
      </c>
      <c r="I38" s="440" t="s">
        <v>71</v>
      </c>
      <c r="J38" s="441"/>
      <c r="K38" s="313"/>
    </row>
    <row r="39" spans="2:11" s="176" customFormat="1">
      <c r="B39" s="72" t="s">
        <v>7216</v>
      </c>
      <c r="C39" s="558"/>
      <c r="D39" s="462"/>
      <c r="E39" s="67" t="s">
        <v>124</v>
      </c>
      <c r="F39" s="444"/>
      <c r="G39" s="447"/>
      <c r="H39" s="138" t="s">
        <v>7217</v>
      </c>
      <c r="I39" s="440" t="s">
        <v>71</v>
      </c>
      <c r="J39" s="441"/>
      <c r="K39" s="313"/>
    </row>
    <row r="40" spans="2:11" s="176" customFormat="1" ht="21" customHeight="1">
      <c r="B40" s="72" t="s">
        <v>7218</v>
      </c>
      <c r="C40" s="559"/>
      <c r="D40" s="462"/>
      <c r="E40" s="67" t="s">
        <v>124</v>
      </c>
      <c r="F40" s="444"/>
      <c r="G40" s="138" t="s">
        <v>7199</v>
      </c>
      <c r="H40" s="138" t="s">
        <v>7219</v>
      </c>
      <c r="I40" s="440" t="s">
        <v>71</v>
      </c>
      <c r="J40" s="441"/>
      <c r="K40" s="313"/>
    </row>
    <row r="41" spans="2:11" s="176" customFormat="1" ht="16.5" customHeight="1">
      <c r="B41" s="72" t="s">
        <v>7220</v>
      </c>
      <c r="C41" s="445" t="s">
        <v>7247</v>
      </c>
      <c r="D41" s="462" t="s">
        <v>7248</v>
      </c>
      <c r="E41" s="67" t="s">
        <v>7183</v>
      </c>
      <c r="F41" s="459" t="s">
        <v>7184</v>
      </c>
      <c r="G41" s="378" t="s">
        <v>7185</v>
      </c>
      <c r="H41" s="235" t="s">
        <v>7186</v>
      </c>
      <c r="I41" s="440" t="s">
        <v>7202</v>
      </c>
      <c r="J41" s="441"/>
      <c r="K41" s="313"/>
    </row>
    <row r="42" spans="2:11" s="176" customFormat="1" ht="16.5" customHeight="1">
      <c r="B42" s="72" t="s">
        <v>7221</v>
      </c>
      <c r="C42" s="445"/>
      <c r="D42" s="462"/>
      <c r="E42" s="67" t="s">
        <v>109</v>
      </c>
      <c r="F42" s="459"/>
      <c r="G42" s="378" t="s">
        <v>7188</v>
      </c>
      <c r="H42" s="378" t="s">
        <v>7222</v>
      </c>
      <c r="I42" s="440" t="s">
        <v>7202</v>
      </c>
      <c r="J42" s="441"/>
      <c r="K42" s="182"/>
    </row>
    <row r="43" spans="2:11" s="176" customFormat="1" ht="16.5" customHeight="1">
      <c r="B43" s="72" t="s">
        <v>7223</v>
      </c>
      <c r="C43" s="445"/>
      <c r="D43" s="462"/>
      <c r="E43" s="67" t="s">
        <v>124</v>
      </c>
      <c r="F43" s="444" t="s">
        <v>7224</v>
      </c>
      <c r="G43" s="378" t="s">
        <v>7368</v>
      </c>
      <c r="H43" s="378" t="s">
        <v>7369</v>
      </c>
      <c r="I43" s="440" t="s">
        <v>71</v>
      </c>
      <c r="J43" s="441"/>
      <c r="K43" s="182"/>
    </row>
    <row r="44" spans="2:11" s="176" customFormat="1">
      <c r="B44" s="72" t="s">
        <v>7225</v>
      </c>
      <c r="C44" s="445"/>
      <c r="D44" s="462"/>
      <c r="E44" s="67" t="s">
        <v>124</v>
      </c>
      <c r="F44" s="444"/>
      <c r="G44" s="138" t="s">
        <v>7196</v>
      </c>
      <c r="H44" s="138" t="s">
        <v>7197</v>
      </c>
      <c r="I44" s="440" t="s">
        <v>73</v>
      </c>
      <c r="J44" s="441"/>
      <c r="K44" s="313"/>
    </row>
    <row r="45" spans="2:11" s="176" customFormat="1">
      <c r="B45" s="72" t="s">
        <v>7226</v>
      </c>
      <c r="C45" s="445"/>
      <c r="D45" s="462"/>
      <c r="E45" s="67" t="s">
        <v>124</v>
      </c>
      <c r="F45" s="444"/>
      <c r="G45" s="138" t="s">
        <v>7199</v>
      </c>
      <c r="H45" s="138" t="s">
        <v>7200</v>
      </c>
      <c r="I45" s="440" t="s">
        <v>71</v>
      </c>
      <c r="J45" s="441"/>
      <c r="K45" s="313"/>
    </row>
    <row r="46" spans="2:11" ht="16.5" customHeight="1">
      <c r="B46" s="72" t="s">
        <v>7227</v>
      </c>
      <c r="C46" s="458" t="s">
        <v>7249</v>
      </c>
      <c r="D46" s="458" t="s">
        <v>7250</v>
      </c>
      <c r="E46" s="173" t="s">
        <v>7183</v>
      </c>
      <c r="F46" s="459" t="s">
        <v>7184</v>
      </c>
      <c r="G46" s="378" t="s">
        <v>7228</v>
      </c>
      <c r="H46" s="235" t="s">
        <v>7208</v>
      </c>
      <c r="I46" s="440" t="s">
        <v>7202</v>
      </c>
      <c r="J46" s="441"/>
      <c r="K46" s="313"/>
    </row>
    <row r="47" spans="2:11">
      <c r="B47" s="72" t="s">
        <v>7229</v>
      </c>
      <c r="C47" s="458"/>
      <c r="D47" s="458"/>
      <c r="E47" s="173" t="s">
        <v>7183</v>
      </c>
      <c r="F47" s="459"/>
      <c r="G47" s="378" t="s">
        <v>7185</v>
      </c>
      <c r="H47" s="378" t="s">
        <v>7230</v>
      </c>
      <c r="I47" s="440" t="s">
        <v>7202</v>
      </c>
      <c r="J47" s="441"/>
      <c r="K47" s="313"/>
    </row>
    <row r="48" spans="2:11">
      <c r="B48" s="72" t="s">
        <v>7231</v>
      </c>
      <c r="C48" s="458"/>
      <c r="D48" s="458"/>
      <c r="E48" s="173" t="s">
        <v>7183</v>
      </c>
      <c r="F48" s="459"/>
      <c r="G48" s="378" t="s">
        <v>7188</v>
      </c>
      <c r="H48" s="378" t="s">
        <v>7232</v>
      </c>
      <c r="I48" s="440" t="s">
        <v>7202</v>
      </c>
      <c r="J48" s="441"/>
      <c r="K48" s="313"/>
    </row>
    <row r="49" spans="2:11">
      <c r="B49" s="72" t="s">
        <v>7233</v>
      </c>
      <c r="C49" s="458"/>
      <c r="D49" s="458"/>
      <c r="E49" s="173" t="s">
        <v>7169</v>
      </c>
      <c r="F49" s="444" t="s">
        <v>7191</v>
      </c>
      <c r="G49" s="138" t="s">
        <v>7193</v>
      </c>
      <c r="H49" s="136" t="s">
        <v>7212</v>
      </c>
      <c r="I49" s="440" t="s">
        <v>71</v>
      </c>
      <c r="J49" s="441"/>
      <c r="K49" s="182"/>
    </row>
    <row r="50" spans="2:11">
      <c r="B50" s="72" t="s">
        <v>7234</v>
      </c>
      <c r="C50" s="458"/>
      <c r="D50" s="458"/>
      <c r="E50" s="173" t="s">
        <v>7169</v>
      </c>
      <c r="F50" s="444"/>
      <c r="G50" s="138" t="s">
        <v>7214</v>
      </c>
      <c r="H50" s="138" t="s">
        <v>7235</v>
      </c>
      <c r="I50" s="440" t="s">
        <v>71</v>
      </c>
      <c r="J50" s="441"/>
      <c r="K50" s="313"/>
    </row>
    <row r="51" spans="2:11" s="176" customFormat="1">
      <c r="B51" s="72" t="s">
        <v>7236</v>
      </c>
      <c r="C51" s="458"/>
      <c r="D51" s="458"/>
      <c r="E51" s="173" t="s">
        <v>7169</v>
      </c>
      <c r="F51" s="444"/>
      <c r="G51" s="138" t="s">
        <v>7199</v>
      </c>
      <c r="H51" s="138" t="s">
        <v>7219</v>
      </c>
      <c r="I51" s="440" t="s">
        <v>7202</v>
      </c>
      <c r="J51" s="441"/>
      <c r="K51" s="313"/>
    </row>
    <row r="52" spans="2:11">
      <c r="B52" s="72" t="s">
        <v>7237</v>
      </c>
      <c r="C52" s="445" t="s">
        <v>7256</v>
      </c>
      <c r="D52" s="462" t="s">
        <v>7257</v>
      </c>
      <c r="E52" s="67" t="s">
        <v>7183</v>
      </c>
      <c r="F52" s="459" t="s">
        <v>7184</v>
      </c>
      <c r="G52" s="378" t="s">
        <v>7185</v>
      </c>
      <c r="H52" s="235" t="s">
        <v>7186</v>
      </c>
      <c r="I52" s="440" t="s">
        <v>7202</v>
      </c>
      <c r="J52" s="441"/>
      <c r="K52" s="182"/>
    </row>
    <row r="53" spans="2:11">
      <c r="B53" s="72" t="s">
        <v>7238</v>
      </c>
      <c r="C53" s="445"/>
      <c r="D53" s="462"/>
      <c r="E53" s="67" t="s">
        <v>109</v>
      </c>
      <c r="F53" s="459"/>
      <c r="G53" s="378" t="s">
        <v>7188</v>
      </c>
      <c r="H53" s="378" t="s">
        <v>7232</v>
      </c>
      <c r="I53" s="440" t="s">
        <v>7202</v>
      </c>
      <c r="J53" s="441"/>
      <c r="K53" s="182"/>
    </row>
    <row r="54" spans="2:11">
      <c r="B54" s="72" t="s">
        <v>7239</v>
      </c>
      <c r="C54" s="445"/>
      <c r="D54" s="462"/>
      <c r="E54" s="67" t="s">
        <v>124</v>
      </c>
      <c r="F54" s="444" t="s">
        <v>7224</v>
      </c>
      <c r="G54" s="138" t="s">
        <v>7196</v>
      </c>
      <c r="H54" s="138" t="s">
        <v>7197</v>
      </c>
      <c r="I54" s="440" t="s">
        <v>73</v>
      </c>
      <c r="J54" s="441"/>
      <c r="K54" s="182"/>
    </row>
    <row r="55" spans="2:11">
      <c r="B55" s="72" t="s">
        <v>7240</v>
      </c>
      <c r="C55" s="445"/>
      <c r="D55" s="462"/>
      <c r="E55" s="67" t="s">
        <v>124</v>
      </c>
      <c r="F55" s="444"/>
      <c r="G55" s="138" t="s">
        <v>7241</v>
      </c>
      <c r="H55" s="136" t="s">
        <v>7242</v>
      </c>
      <c r="I55" s="440" t="s">
        <v>71</v>
      </c>
      <c r="J55" s="441"/>
      <c r="K55" s="182"/>
    </row>
    <row r="56" spans="2:11">
      <c r="B56" s="72" t="s">
        <v>7243</v>
      </c>
      <c r="C56" s="445"/>
      <c r="D56" s="462"/>
      <c r="E56" s="67" t="s">
        <v>124</v>
      </c>
      <c r="F56" s="444"/>
      <c r="G56" s="138" t="s">
        <v>7199</v>
      </c>
      <c r="H56" s="138" t="s">
        <v>7200</v>
      </c>
      <c r="I56" s="440" t="s">
        <v>71</v>
      </c>
      <c r="J56" s="441"/>
      <c r="K56" s="182"/>
    </row>
    <row r="74" spans="5:10" ht="16.5" customHeight="1">
      <c r="G74" s="171"/>
      <c r="H74" s="171"/>
    </row>
    <row r="76" spans="5:10">
      <c r="E76" s="171"/>
      <c r="G76" s="171"/>
      <c r="H76" s="171"/>
      <c r="J76" s="122"/>
    </row>
    <row r="77" spans="5:10">
      <c r="E77" s="171"/>
      <c r="G77" s="171"/>
      <c r="H77" s="171"/>
      <c r="J77" s="122"/>
    </row>
    <row r="78" spans="5:10" ht="16.5" customHeight="1">
      <c r="E78" s="171"/>
      <c r="G78" s="171"/>
      <c r="H78" s="171"/>
      <c r="J78" s="122"/>
    </row>
    <row r="79" spans="5:10">
      <c r="E79" s="171"/>
      <c r="G79" s="171"/>
      <c r="H79" s="171"/>
      <c r="J79" s="122"/>
    </row>
    <row r="80" spans="5:10">
      <c r="E80" s="171"/>
      <c r="G80" s="171"/>
      <c r="H80" s="171"/>
      <c r="J80" s="122"/>
    </row>
    <row r="81" spans="5:10">
      <c r="E81" s="171"/>
      <c r="G81" s="171"/>
      <c r="H81" s="171"/>
      <c r="J81" s="122"/>
    </row>
    <row r="82" spans="5:10">
      <c r="E82" s="171"/>
      <c r="G82" s="171"/>
      <c r="H82" s="171"/>
      <c r="J82" s="122"/>
    </row>
    <row r="83" spans="5:10">
      <c r="E83" s="171"/>
      <c r="G83" s="171"/>
      <c r="H83" s="171"/>
      <c r="J83" s="122"/>
    </row>
    <row r="84" spans="5:10">
      <c r="E84" s="171"/>
      <c r="G84" s="171"/>
      <c r="H84" s="171"/>
      <c r="J84" s="122"/>
    </row>
    <row r="85" spans="5:10">
      <c r="E85" s="171"/>
      <c r="G85" s="171"/>
      <c r="H85" s="171"/>
      <c r="J85" s="122"/>
    </row>
    <row r="86" spans="5:10">
      <c r="E86" s="171"/>
      <c r="G86" s="171"/>
      <c r="H86" s="171"/>
      <c r="J86" s="122"/>
    </row>
    <row r="87" spans="5:10">
      <c r="E87" s="171"/>
      <c r="G87" s="171"/>
      <c r="H87" s="171"/>
      <c r="J87" s="122"/>
    </row>
    <row r="88" spans="5:10">
      <c r="E88" s="171"/>
      <c r="G88" s="171"/>
      <c r="H88" s="171"/>
      <c r="J88" s="122"/>
    </row>
    <row r="89" spans="5:10">
      <c r="E89" s="171"/>
      <c r="G89" s="171"/>
      <c r="H89" s="171"/>
      <c r="J89" s="122"/>
    </row>
    <row r="90" spans="5:10">
      <c r="E90" s="171"/>
      <c r="G90" s="171"/>
      <c r="H90" s="171"/>
      <c r="J90" s="122"/>
    </row>
    <row r="91" spans="5:10">
      <c r="E91" s="171"/>
      <c r="G91" s="171"/>
      <c r="H91" s="171"/>
      <c r="J91" s="122"/>
    </row>
    <row r="92" spans="5:10">
      <c r="E92" s="171"/>
      <c r="G92" s="171"/>
      <c r="H92" s="171"/>
      <c r="J92" s="122"/>
    </row>
    <row r="93" spans="5:10">
      <c r="E93" s="171"/>
      <c r="G93" s="171"/>
      <c r="H93" s="171"/>
      <c r="J93" s="122"/>
    </row>
  </sheetData>
  <mergeCells count="76">
    <mergeCell ref="C34:C40"/>
    <mergeCell ref="C24:C33"/>
    <mergeCell ref="C52:C56"/>
    <mergeCell ref="D52:D56"/>
    <mergeCell ref="F52:F53"/>
    <mergeCell ref="C46:C51"/>
    <mergeCell ref="D46:D51"/>
    <mergeCell ref="F46:F48"/>
    <mergeCell ref="D24:D29"/>
    <mergeCell ref="F24:F25"/>
    <mergeCell ref="F26:F29"/>
    <mergeCell ref="I52:J52"/>
    <mergeCell ref="I53:J53"/>
    <mergeCell ref="F54:F56"/>
    <mergeCell ref="I54:J54"/>
    <mergeCell ref="I55:J55"/>
    <mergeCell ref="I56:J56"/>
    <mergeCell ref="I46:J46"/>
    <mergeCell ref="I47:J47"/>
    <mergeCell ref="I48:J48"/>
    <mergeCell ref="F49:F51"/>
    <mergeCell ref="I49:J49"/>
    <mergeCell ref="I50:J50"/>
    <mergeCell ref="I51:J51"/>
    <mergeCell ref="I40:J40"/>
    <mergeCell ref="C41:C45"/>
    <mergeCell ref="D41:D45"/>
    <mergeCell ref="F41:F42"/>
    <mergeCell ref="I41:J41"/>
    <mergeCell ref="I42:J42"/>
    <mergeCell ref="F43:F45"/>
    <mergeCell ref="I43:J43"/>
    <mergeCell ref="I44:J44"/>
    <mergeCell ref="I45:J45"/>
    <mergeCell ref="D34:D40"/>
    <mergeCell ref="F34:F36"/>
    <mergeCell ref="I34:J34"/>
    <mergeCell ref="I35:J35"/>
    <mergeCell ref="I36:J36"/>
    <mergeCell ref="F37:F40"/>
    <mergeCell ref="I37:J37"/>
    <mergeCell ref="G38:G39"/>
    <mergeCell ref="I38:J38"/>
    <mergeCell ref="I39:J39"/>
    <mergeCell ref="D30:D33"/>
    <mergeCell ref="F30:F31"/>
    <mergeCell ref="I30:J30"/>
    <mergeCell ref="I31:J31"/>
    <mergeCell ref="F32:F33"/>
    <mergeCell ref="I32:J32"/>
    <mergeCell ref="I33:J33"/>
    <mergeCell ref="I26:J26"/>
    <mergeCell ref="I27:J27"/>
    <mergeCell ref="I28:J28"/>
    <mergeCell ref="I29:J29"/>
    <mergeCell ref="I21:J21"/>
    <mergeCell ref="I22:J22"/>
    <mergeCell ref="I23:J23"/>
    <mergeCell ref="I24:J24"/>
    <mergeCell ref="I25:J25"/>
    <mergeCell ref="I4:J4"/>
    <mergeCell ref="B12:K12"/>
    <mergeCell ref="C13:D13"/>
    <mergeCell ref="I13:J13"/>
    <mergeCell ref="C14:D23"/>
    <mergeCell ref="F14:G14"/>
    <mergeCell ref="I14:J14"/>
    <mergeCell ref="F15:G16"/>
    <mergeCell ref="I15:J15"/>
    <mergeCell ref="I16:J16"/>
    <mergeCell ref="F17:G17"/>
    <mergeCell ref="I17:J17"/>
    <mergeCell ref="F18:F23"/>
    <mergeCell ref="I18:J18"/>
    <mergeCell ref="I19:J19"/>
    <mergeCell ref="I20:J20"/>
  </mergeCells>
  <phoneticPr fontId="2" type="noConversion"/>
  <conditionalFormatting sqref="I14:J56">
    <cfRule type="cellIs" dxfId="3" priority="1" operator="equal">
      <formula>"Incomplete"</formula>
    </cfRule>
    <cfRule type="cellIs" dxfId="2" priority="2" operator="equal">
      <formula>"N/A"</formula>
    </cfRule>
    <cfRule type="cellIs" dxfId="1" priority="3" operator="equal">
      <formula>"Pass"</formula>
    </cfRule>
    <cfRule type="cellIs" dxfId="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4:I56">
      <formula1>"Pass,Fail,N/A,Block,Incomplete"</formula1>
    </dataValidation>
  </dataValidations>
  <pageMargins left="0.7" right="0.7" top="0.75" bottom="0.75" header="0.3" footer="0.3"/>
  <pageSetup paperSize="0" orientation="portrait" horizontalDpi="0" verticalDpi="0" copies="0"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21</vt:i4>
      </vt:variant>
    </vt:vector>
  </HeadingPairs>
  <TitlesOfParts>
    <vt:vector size="21" baseType="lpstr">
      <vt:lpstr>Summary</vt:lpstr>
      <vt:lpstr>Update History</vt:lpstr>
      <vt:lpstr>Refer</vt:lpstr>
      <vt:lpstr>TestResult</vt:lpstr>
      <vt:lpstr>GameStart</vt:lpstr>
      <vt:lpstr>Char_Select</vt:lpstr>
      <vt:lpstr>Class</vt:lpstr>
      <vt:lpstr>Achievment1</vt:lpstr>
      <vt:lpstr>Achievment2</vt:lpstr>
      <vt:lpstr>Action</vt:lpstr>
      <vt:lpstr>Party</vt:lpstr>
      <vt:lpstr>Skill</vt:lpstr>
      <vt:lpstr>NPC</vt:lpstr>
      <vt:lpstr>GameUI</vt:lpstr>
      <vt:lpstr>Monster</vt:lpstr>
      <vt:lpstr>Settings</vt:lpstr>
      <vt:lpstr>Craft</vt:lpstr>
      <vt:lpstr>Item</vt:lpstr>
      <vt:lpstr>Servant</vt:lpstr>
      <vt:lpstr>Guild</vt:lpstr>
      <vt:lpstr>Dungeon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dcterms:created xsi:type="dcterms:W3CDTF">2016-06-01T04:34:45Z</dcterms:created>
  <dcterms:modified xsi:type="dcterms:W3CDTF">2016-08-19T08:11:41Z</dcterms:modified>
</cp:coreProperties>
</file>