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Nox\Document\Management_외부용\3) 개발빌드노트\"/>
    </mc:Choice>
  </mc:AlternateContent>
  <bookViews>
    <workbookView xWindow="0" yWindow="0" windowWidth="25200" windowHeight="11805" tabRatio="1000" xr2:uid="{00000000-000D-0000-FFFF-FFFF00000000}"/>
  </bookViews>
  <sheets>
    <sheet name="08월 25일 빌드노트(29일 예정)" sheetId="17" r:id="rId1"/>
    <sheet name="20170825_Misson" sheetId="18" r:id="rId2"/>
    <sheet name="20170825_Achievement" sheetId="19" r:id="rId3"/>
    <sheet name="20170825_AttendanceEvent" sheetId="23" r:id="rId4"/>
    <sheet name="20170825_GuardianStone" sheetId="20" r:id="rId5"/>
    <sheet name="20170825_NewTranscendence" sheetId="21" r:id="rId6"/>
    <sheet name="20170825_SkillInfo" sheetId="22" r:id="rId7"/>
    <sheet name="08월 07일 빌드노트(9일 예정)" sheetId="1" r:id="rId8"/>
    <sheet name="20170807_Misson" sheetId="14" r:id="rId9"/>
    <sheet name="20170807_Achievement" sheetId="15" r:id="rId10"/>
    <sheet name="20170807_GuardianStone" sheetId="16" r:id="rId11"/>
    <sheet name="20170807_NewTranscendence" sheetId="13" r:id="rId12"/>
    <sheet name="20170807_SkillInfo" sheetId="12" r:id="rId13"/>
    <sheet name="07월 25일 빌드노트(26일 예정)" sheetId="11" r:id="rId14"/>
    <sheet name="20170725_Achievement_02" sheetId="2" r:id="rId15"/>
    <sheet name="20170725_NOXEnchant" sheetId="3" r:id="rId16"/>
    <sheet name="20170725_AttendanceEvent" sheetId="4" r:id="rId17"/>
    <sheet name="170725_룬스톤 상품 개선" sheetId="5" r:id="rId18"/>
    <sheet name="170725_한계돌파 월정액" sheetId="6" r:id="rId19"/>
    <sheet name="170725_수호자 성장 패키지" sheetId="7" r:id="rId20"/>
    <sheet name="170725_전승 재료 상품 4종" sheetId="8" r:id="rId21"/>
    <sheet name="170725_열쇠 구매 보너스 변경" sheetId="9" r:id="rId22"/>
    <sheet name="170725_TranscendentStageRew" sheetId="10" r:id="rId23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8" l="1"/>
  <c r="F78" i="18"/>
  <c r="F77" i="18"/>
  <c r="F76" i="18"/>
  <c r="F75" i="18"/>
  <c r="F74" i="18"/>
  <c r="F73" i="18"/>
  <c r="F72" i="18"/>
  <c r="F71" i="18"/>
  <c r="F70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B4" i="21" l="1"/>
  <c r="B5" i="21" s="1"/>
  <c r="B6" i="21" s="1"/>
  <c r="E4" i="20"/>
  <c r="D4" i="20"/>
  <c r="C4" i="20"/>
  <c r="B4" i="20"/>
  <c r="E3" i="20"/>
  <c r="D3" i="20"/>
  <c r="C3" i="20"/>
  <c r="B3" i="20"/>
  <c r="K14" i="19"/>
  <c r="J14" i="19"/>
  <c r="I14" i="19"/>
  <c r="H14" i="19"/>
  <c r="K13" i="19"/>
  <c r="J13" i="19"/>
  <c r="I13" i="19"/>
  <c r="H13" i="19"/>
  <c r="K12" i="19"/>
  <c r="J12" i="19"/>
  <c r="I12" i="19"/>
  <c r="H12" i="19"/>
  <c r="K11" i="19"/>
  <c r="J11" i="19"/>
  <c r="I11" i="19"/>
  <c r="H11" i="19"/>
  <c r="K10" i="19"/>
  <c r="J10" i="19"/>
  <c r="I10" i="19"/>
  <c r="H10" i="19"/>
  <c r="K9" i="19"/>
  <c r="J9" i="19"/>
  <c r="I9" i="19"/>
  <c r="H9" i="19"/>
  <c r="K8" i="19"/>
  <c r="J8" i="19"/>
  <c r="I8" i="19"/>
  <c r="H8" i="19"/>
  <c r="K7" i="19"/>
  <c r="J7" i="19"/>
  <c r="I7" i="19"/>
  <c r="H7" i="19"/>
  <c r="K6" i="19"/>
  <c r="J6" i="19"/>
  <c r="I6" i="19"/>
  <c r="H6" i="19"/>
  <c r="K5" i="19"/>
  <c r="J5" i="19"/>
  <c r="I5" i="19"/>
  <c r="H5" i="19"/>
  <c r="K4" i="19"/>
  <c r="J4" i="19"/>
  <c r="I4" i="19"/>
  <c r="H4" i="19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J62" i="18"/>
  <c r="E61" i="18"/>
  <c r="J61" i="18"/>
  <c r="E60" i="18"/>
  <c r="J60" i="18"/>
  <c r="E59" i="18"/>
  <c r="J59" i="18"/>
  <c r="E58" i="18"/>
  <c r="J58" i="18"/>
  <c r="E57" i="18"/>
  <c r="J57" i="18"/>
  <c r="E56" i="18"/>
  <c r="J56" i="18"/>
  <c r="E55" i="18"/>
  <c r="J55" i="18"/>
  <c r="E54" i="18"/>
  <c r="J54" i="18"/>
  <c r="E53" i="18"/>
  <c r="J53" i="18"/>
  <c r="E52" i="18"/>
  <c r="J52" i="18"/>
  <c r="E51" i="18"/>
  <c r="J51" i="18"/>
  <c r="E50" i="18"/>
  <c r="J50" i="18"/>
  <c r="E49" i="18"/>
  <c r="J49" i="18"/>
  <c r="E48" i="18"/>
  <c r="J48" i="18"/>
  <c r="E47" i="18"/>
  <c r="J47" i="18"/>
  <c r="E46" i="18"/>
  <c r="J46" i="18"/>
  <c r="E45" i="18"/>
  <c r="J45" i="18"/>
  <c r="E44" i="18"/>
  <c r="J44" i="18"/>
  <c r="E43" i="18"/>
  <c r="J43" i="18"/>
  <c r="E42" i="18"/>
  <c r="J42" i="18"/>
  <c r="E41" i="18"/>
  <c r="J41" i="18"/>
  <c r="E40" i="18"/>
  <c r="J40" i="18"/>
  <c r="E39" i="18"/>
  <c r="J39" i="18"/>
  <c r="E38" i="18"/>
  <c r="J38" i="18"/>
  <c r="E37" i="18"/>
  <c r="L37" i="18"/>
  <c r="E36" i="18"/>
  <c r="E35" i="18"/>
  <c r="E34" i="18"/>
  <c r="N37" i="18" l="1"/>
  <c r="N47" i="18"/>
  <c r="Q47" i="18" s="1"/>
  <c r="N48" i="18"/>
  <c r="Q48" i="18" s="1"/>
  <c r="N52" i="18"/>
  <c r="Q52" i="18" s="1"/>
  <c r="N56" i="18"/>
  <c r="Q56" i="18" s="1"/>
  <c r="N60" i="18"/>
  <c r="Q60" i="18" s="1"/>
  <c r="N55" i="18"/>
  <c r="Q55" i="18" s="1"/>
  <c r="N59" i="18"/>
  <c r="Q59" i="18" s="1"/>
  <c r="N49" i="18"/>
  <c r="Q49" i="18" s="1"/>
  <c r="N53" i="18"/>
  <c r="Q53" i="18" s="1"/>
  <c r="N57" i="18"/>
  <c r="Q57" i="18" s="1"/>
  <c r="N61" i="18"/>
  <c r="Q61" i="18" s="1"/>
  <c r="N51" i="18"/>
  <c r="Q51" i="18" s="1"/>
  <c r="N50" i="18"/>
  <c r="Q50" i="18" s="1"/>
  <c r="N54" i="18"/>
  <c r="Q54" i="18" s="1"/>
  <c r="N58" i="18"/>
  <c r="Q58" i="18" s="1"/>
  <c r="N62" i="18"/>
  <c r="Q62" i="18" s="1"/>
  <c r="M40" i="18"/>
  <c r="M50" i="18"/>
  <c r="M54" i="18"/>
  <c r="M56" i="18"/>
  <c r="K58" i="18"/>
  <c r="N42" i="18" s="1"/>
  <c r="Q42" i="18" s="1"/>
  <c r="M60" i="18"/>
  <c r="L62" i="18"/>
  <c r="M38" i="18"/>
  <c r="M44" i="18"/>
  <c r="M52" i="18"/>
  <c r="M46" i="18"/>
  <c r="M42" i="18"/>
  <c r="M48" i="18"/>
  <c r="L39" i="18"/>
  <c r="L41" i="18"/>
  <c r="L43" i="18"/>
  <c r="L45" i="18"/>
  <c r="L47" i="18"/>
  <c r="L49" i="18"/>
  <c r="L51" i="18"/>
  <c r="L53" i="18"/>
  <c r="L55" i="18"/>
  <c r="L57" i="18"/>
  <c r="L59" i="18"/>
  <c r="L61" i="18"/>
  <c r="L44" i="18"/>
  <c r="M45" i="18"/>
  <c r="M37" i="18"/>
  <c r="L52" i="18"/>
  <c r="M53" i="18"/>
  <c r="L42" i="18"/>
  <c r="M43" i="18"/>
  <c r="L50" i="18"/>
  <c r="M51" i="18"/>
  <c r="M58" i="18"/>
  <c r="L40" i="18"/>
  <c r="M41" i="18"/>
  <c r="L48" i="18"/>
  <c r="M49" i="18"/>
  <c r="L56" i="18"/>
  <c r="M57" i="18"/>
  <c r="L38" i="18"/>
  <c r="M39" i="18"/>
  <c r="L46" i="18"/>
  <c r="M47" i="18"/>
  <c r="L54" i="18"/>
  <c r="M55" i="18"/>
  <c r="K60" i="18"/>
  <c r="N44" i="18" s="1"/>
  <c r="Q44" i="18" s="1"/>
  <c r="K38" i="18"/>
  <c r="K40" i="18"/>
  <c r="K42" i="18"/>
  <c r="K44" i="18"/>
  <c r="K46" i="18"/>
  <c r="K48" i="18"/>
  <c r="K50" i="18"/>
  <c r="K52" i="18"/>
  <c r="K54" i="18"/>
  <c r="K56" i="18"/>
  <c r="N40" i="18" s="1"/>
  <c r="Q40" i="18" s="1"/>
  <c r="L58" i="18"/>
  <c r="L60" i="18"/>
  <c r="M62" i="18"/>
  <c r="M59" i="18"/>
  <c r="K62" i="18"/>
  <c r="N46" i="18" s="1"/>
  <c r="Q46" i="18" s="1"/>
  <c r="M61" i="18"/>
  <c r="K37" i="18"/>
  <c r="K39" i="18"/>
  <c r="K41" i="18"/>
  <c r="K43" i="18"/>
  <c r="K45" i="18"/>
  <c r="K47" i="18"/>
  <c r="K49" i="18"/>
  <c r="K51" i="18"/>
  <c r="K53" i="18"/>
  <c r="K55" i="18"/>
  <c r="N39" i="18" s="1"/>
  <c r="Q39" i="18" s="1"/>
  <c r="K57" i="18"/>
  <c r="N41" i="18" s="1"/>
  <c r="Q41" i="18" s="1"/>
  <c r="K59" i="18"/>
  <c r="N43" i="18" s="1"/>
  <c r="Q43" i="18" s="1"/>
  <c r="K61" i="18"/>
  <c r="N45" i="18" s="1"/>
  <c r="Q45" i="18" s="1"/>
  <c r="E4" i="16"/>
  <c r="D4" i="16"/>
  <c r="C4" i="16"/>
  <c r="B4" i="16"/>
  <c r="E3" i="16"/>
  <c r="D3" i="16"/>
  <c r="C3" i="16"/>
  <c r="B3" i="16"/>
  <c r="O37" i="18" l="1"/>
  <c r="Q37" i="18"/>
  <c r="P37" i="18"/>
  <c r="P40" i="18"/>
  <c r="P44" i="18"/>
  <c r="P49" i="18"/>
  <c r="P43" i="18"/>
  <c r="P62" i="18"/>
  <c r="P51" i="18"/>
  <c r="P56" i="18"/>
  <c r="P41" i="18"/>
  <c r="P46" i="18"/>
  <c r="P58" i="18"/>
  <c r="P61" i="18"/>
  <c r="P59" i="18"/>
  <c r="P52" i="18"/>
  <c r="P39" i="18"/>
  <c r="P54" i="18"/>
  <c r="P57" i="18"/>
  <c r="P55" i="18"/>
  <c r="P48" i="18"/>
  <c r="P45" i="18"/>
  <c r="P42" i="18"/>
  <c r="P50" i="18"/>
  <c r="P53" i="18"/>
  <c r="P60" i="18"/>
  <c r="P47" i="18"/>
  <c r="O44" i="18"/>
  <c r="O51" i="18"/>
  <c r="O56" i="18"/>
  <c r="O46" i="18"/>
  <c r="O61" i="18"/>
  <c r="O52" i="18"/>
  <c r="O39" i="18"/>
  <c r="O40" i="18"/>
  <c r="O54" i="18"/>
  <c r="O57" i="18"/>
  <c r="O55" i="18"/>
  <c r="O48" i="18"/>
  <c r="O43" i="18"/>
  <c r="O62" i="18"/>
  <c r="O49" i="18"/>
  <c r="O41" i="18"/>
  <c r="O58" i="18"/>
  <c r="O59" i="18"/>
  <c r="O45" i="18"/>
  <c r="O42" i="18"/>
  <c r="O50" i="18"/>
  <c r="O53" i="18"/>
  <c r="O60" i="18"/>
  <c r="O47" i="18"/>
  <c r="N38" i="18"/>
  <c r="Q38" i="18" s="1"/>
  <c r="K14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K9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F37" i="14"/>
  <c r="F38" i="14"/>
  <c r="F41" i="14"/>
  <c r="F42" i="14"/>
  <c r="F45" i="14"/>
  <c r="F46" i="14"/>
  <c r="F49" i="14"/>
  <c r="F50" i="14"/>
  <c r="F53" i="14"/>
  <c r="F54" i="14"/>
  <c r="F57" i="14"/>
  <c r="F58" i="14"/>
  <c r="F61" i="14"/>
  <c r="F62" i="14"/>
  <c r="F65" i="14"/>
  <c r="F66" i="14"/>
  <c r="F69" i="14"/>
  <c r="F70" i="14"/>
  <c r="F73" i="14"/>
  <c r="F74" i="14"/>
  <c r="F77" i="14"/>
  <c r="F78" i="14"/>
  <c r="E35" i="14"/>
  <c r="F35" i="14" s="1"/>
  <c r="E36" i="14"/>
  <c r="F36" i="14" s="1"/>
  <c r="E37" i="14"/>
  <c r="E38" i="14"/>
  <c r="E39" i="14"/>
  <c r="F39" i="14" s="1"/>
  <c r="E40" i="14"/>
  <c r="F40" i="14" s="1"/>
  <c r="E41" i="14"/>
  <c r="E42" i="14"/>
  <c r="E43" i="14"/>
  <c r="F43" i="14" s="1"/>
  <c r="E44" i="14"/>
  <c r="F44" i="14" s="1"/>
  <c r="E45" i="14"/>
  <c r="E46" i="14"/>
  <c r="E47" i="14"/>
  <c r="F47" i="14" s="1"/>
  <c r="E48" i="14"/>
  <c r="F48" i="14" s="1"/>
  <c r="E49" i="14"/>
  <c r="E50" i="14"/>
  <c r="E51" i="14"/>
  <c r="F51" i="14" s="1"/>
  <c r="E52" i="14"/>
  <c r="F52" i="14" s="1"/>
  <c r="E53" i="14"/>
  <c r="E54" i="14"/>
  <c r="E55" i="14"/>
  <c r="F55" i="14" s="1"/>
  <c r="E56" i="14"/>
  <c r="F56" i="14" s="1"/>
  <c r="E57" i="14"/>
  <c r="E58" i="14"/>
  <c r="E59" i="14"/>
  <c r="F59" i="14" s="1"/>
  <c r="E60" i="14"/>
  <c r="F60" i="14" s="1"/>
  <c r="E61" i="14"/>
  <c r="E62" i="14"/>
  <c r="E63" i="14"/>
  <c r="F63" i="14" s="1"/>
  <c r="E64" i="14"/>
  <c r="F64" i="14" s="1"/>
  <c r="E65" i="14"/>
  <c r="E66" i="14"/>
  <c r="E67" i="14"/>
  <c r="F67" i="14" s="1"/>
  <c r="E68" i="14"/>
  <c r="F68" i="14" s="1"/>
  <c r="E69" i="14"/>
  <c r="E70" i="14"/>
  <c r="E71" i="14"/>
  <c r="F71" i="14" s="1"/>
  <c r="E72" i="14"/>
  <c r="F72" i="14" s="1"/>
  <c r="E73" i="14"/>
  <c r="E74" i="14"/>
  <c r="E75" i="14"/>
  <c r="F75" i="14" s="1"/>
  <c r="E76" i="14"/>
  <c r="F76" i="14" s="1"/>
  <c r="E77" i="14"/>
  <c r="E78" i="14"/>
  <c r="E34" i="14"/>
  <c r="F34" i="14" s="1"/>
  <c r="I61" i="14"/>
  <c r="L61" i="14" s="1"/>
  <c r="I60" i="14"/>
  <c r="L60" i="14" s="1"/>
  <c r="I59" i="14"/>
  <c r="L59" i="14" s="1"/>
  <c r="I58" i="14"/>
  <c r="L58" i="14" s="1"/>
  <c r="I57" i="14"/>
  <c r="L57" i="14" s="1"/>
  <c r="I56" i="14"/>
  <c r="L56" i="14" s="1"/>
  <c r="I55" i="14"/>
  <c r="L55" i="14" s="1"/>
  <c r="I54" i="14"/>
  <c r="L54" i="14" s="1"/>
  <c r="I53" i="14"/>
  <c r="L53" i="14" s="1"/>
  <c r="I52" i="14"/>
  <c r="L52" i="14" s="1"/>
  <c r="I51" i="14"/>
  <c r="L51" i="14" s="1"/>
  <c r="I50" i="14"/>
  <c r="L50" i="14" s="1"/>
  <c r="I49" i="14"/>
  <c r="L49" i="14" s="1"/>
  <c r="I48" i="14"/>
  <c r="L48" i="14" s="1"/>
  <c r="I47" i="14"/>
  <c r="L47" i="14" s="1"/>
  <c r="I46" i="14"/>
  <c r="L46" i="14" s="1"/>
  <c r="I45" i="14"/>
  <c r="L45" i="14" s="1"/>
  <c r="I44" i="14"/>
  <c r="L44" i="14" s="1"/>
  <c r="I43" i="14"/>
  <c r="L43" i="14" s="1"/>
  <c r="I42" i="14"/>
  <c r="L42" i="14" s="1"/>
  <c r="I41" i="14"/>
  <c r="L41" i="14" s="1"/>
  <c r="I40" i="14"/>
  <c r="L40" i="14" s="1"/>
  <c r="I39" i="14"/>
  <c r="L39" i="14" s="1"/>
  <c r="I38" i="14"/>
  <c r="L38" i="14" s="1"/>
  <c r="I37" i="14"/>
  <c r="L37" i="14" s="1"/>
  <c r="I36" i="14"/>
  <c r="L36" i="14" s="1"/>
  <c r="P38" i="18" l="1"/>
  <c r="O38" i="18"/>
  <c r="J37" i="14"/>
  <c r="J39" i="14"/>
  <c r="J41" i="14"/>
  <c r="J43" i="14"/>
  <c r="J45" i="14"/>
  <c r="J47" i="14"/>
  <c r="J49" i="14"/>
  <c r="J51" i="14"/>
  <c r="J53" i="14"/>
  <c r="J55" i="14"/>
  <c r="J57" i="14"/>
  <c r="J58" i="14"/>
  <c r="J59" i="14"/>
  <c r="J61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J36" i="14"/>
  <c r="J38" i="14"/>
  <c r="J40" i="14"/>
  <c r="J42" i="14"/>
  <c r="J44" i="14"/>
  <c r="J46" i="14"/>
  <c r="J48" i="14"/>
  <c r="J50" i="14"/>
  <c r="J52" i="14"/>
  <c r="J54" i="14"/>
  <c r="J56" i="14"/>
  <c r="J60" i="14"/>
  <c r="B4" i="13"/>
  <c r="B5" i="13" s="1"/>
  <c r="B6" i="13" s="1"/>
  <c r="D5" i="9" l="1"/>
  <c r="H5" i="9"/>
  <c r="D6" i="9"/>
  <c r="H6" i="9"/>
  <c r="D7" i="9"/>
  <c r="H7" i="9"/>
  <c r="C11" i="7"/>
  <c r="C22" i="7"/>
  <c r="D22" i="7"/>
  <c r="C5" i="6"/>
  <c r="C14" i="6"/>
  <c r="D14" i="6"/>
  <c r="D3" i="5"/>
  <c r="E3" i="5" s="1"/>
  <c r="D4" i="5"/>
  <c r="E4" i="5" s="1"/>
  <c r="H4" i="5"/>
  <c r="E5" i="5" s="1"/>
  <c r="D5" i="5"/>
  <c r="D6" i="5"/>
  <c r="D7" i="5"/>
  <c r="C8" i="5"/>
  <c r="E16" i="5"/>
  <c r="F16" i="5" s="1"/>
  <c r="E17" i="5"/>
  <c r="F17" i="5" s="1"/>
  <c r="E18" i="5"/>
  <c r="F18" i="5" s="1"/>
  <c r="E30" i="5"/>
  <c r="G30" i="5" s="1"/>
  <c r="F30" i="5"/>
  <c r="E31" i="5"/>
  <c r="G31" i="5"/>
  <c r="E32" i="5"/>
  <c r="G32" i="5"/>
  <c r="E33" i="5"/>
  <c r="G33" i="5" s="1"/>
  <c r="F33" i="5"/>
  <c r="E34" i="5"/>
  <c r="G34" i="5"/>
  <c r="E35" i="5"/>
  <c r="G35" i="5" s="1"/>
  <c r="E36" i="5"/>
  <c r="F36" i="5"/>
  <c r="E37" i="5"/>
  <c r="G37" i="5" s="1"/>
  <c r="E38" i="5"/>
  <c r="E39" i="5"/>
  <c r="F39" i="5"/>
  <c r="E40" i="5"/>
  <c r="E41" i="5"/>
  <c r="F41" i="5"/>
  <c r="D42" i="5"/>
  <c r="D49" i="5"/>
  <c r="D53" i="5"/>
  <c r="D57" i="5"/>
  <c r="D61" i="5"/>
  <c r="F19" i="5" l="1"/>
  <c r="C22" i="5" s="1"/>
  <c r="C24" i="5" s="1"/>
  <c r="C25" i="5" s="1"/>
  <c r="F42" i="5"/>
  <c r="D65" i="5"/>
  <c r="D67" i="5" s="1"/>
  <c r="D68" i="5" s="1"/>
  <c r="G36" i="5"/>
  <c r="G38" i="5"/>
  <c r="E6" i="5"/>
  <c r="H5" i="5"/>
  <c r="E42" i="5"/>
  <c r="D8" i="5"/>
  <c r="H6" i="5" l="1"/>
  <c r="G39" i="5"/>
  <c r="G40" i="5"/>
  <c r="G41" i="5" l="1"/>
  <c r="G42" i="5" s="1"/>
  <c r="E7" i="5"/>
  <c r="E8" i="5" s="1"/>
  <c r="C11" i="5" s="1"/>
  <c r="F23" i="5"/>
  <c r="C44" i="5" l="1"/>
  <c r="D71" i="5"/>
</calcChain>
</file>

<file path=xl/sharedStrings.xml><?xml version="1.0" encoding="utf-8"?>
<sst xmlns="http://schemas.openxmlformats.org/spreadsheetml/2006/main" count="4077" uniqueCount="1233">
  <si>
    <t>&lt; 추가 요청 사항 &gt;</t>
    <phoneticPr fontId="2" type="noConversion"/>
  </si>
  <si>
    <t>&lt; 상품 항목 &gt;</t>
    <phoneticPr fontId="2" type="noConversion"/>
  </si>
  <si>
    <t>&lt; 버그 수정 항목 &gt;</t>
    <phoneticPr fontId="2" type="noConversion"/>
  </si>
  <si>
    <t>2. 수호석</t>
    <phoneticPr fontId="2" type="noConversion"/>
  </si>
  <si>
    <t>1. 스킬</t>
    <phoneticPr fontId="2" type="noConversion"/>
  </si>
  <si>
    <t>&lt; 변경 사항 &gt;</t>
    <phoneticPr fontId="2" type="noConversion"/>
  </si>
  <si>
    <t>2. 업적 리뉴얼</t>
    <phoneticPr fontId="2" type="noConversion"/>
  </si>
  <si>
    <t>1) 초월 던전 신규 맵 추가</t>
    <phoneticPr fontId="2" type="noConversion"/>
  </si>
  <si>
    <t>1. 초월 던전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</si>
  <si>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</si>
  <si>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</si>
  <si>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NOX 개발 완료 항목</t>
    <phoneticPr fontId="2" type="noConversion"/>
  </si>
  <si>
    <t xml:space="preserve">    (7월 31일 (월)에 초기화된 주간 미션을 그 날 바로 완료하고 보상을 수령 받지 않았어도 8월 6일까지는 보상을 수령 받을 수 있습니다.)</t>
    <phoneticPr fontId="2" type="noConversion"/>
  </si>
  <si>
    <t xml:space="preserve"> * 일일, 주간, 월간 미션의 경우 8월 1일부터 업적 진행에 대한 카운트가 안 될 뿐이며, 이전에 진행 완료한 미션의 보상을 정상적으로 수령 가능합니다.</t>
    <phoneticPr fontId="2" type="noConversion"/>
  </si>
  <si>
    <t xml:space="preserve"> * 또한, 공식 카페를 자주 방문하지 않는 유저를 위해 아래와 같이 업적 UI에 안내 문구를 추가할 예정입니다.</t>
    <phoneticPr fontId="2" type="noConversion"/>
  </si>
  <si>
    <t xml:space="preserve"> * 8월 초 업데이트 시 점검 보상으로 500개의 다이아를 별도 지급해야 합니다. (주간 미션으로 획득 가능한 다이아)</t>
    <phoneticPr fontId="2" type="noConversion"/>
  </si>
  <si>
    <t xml:space="preserve"> * 따라서, 유저들에게 접속 보상으로 120개의 열쇠를 추가 지급해야 합니다. (일일 미션으로 획득 가능한 열쇠)</t>
    <phoneticPr fontId="2" type="noConversion"/>
  </si>
  <si>
    <t>&gt; 업적은 자정을 기준으로 8월 1일부터 그 다음 업데이트까지 일일, 주간, 월간 미션을 진행할 수 없는 상태가 됩니다.</t>
    <phoneticPr fontId="2" type="noConversion"/>
  </si>
  <si>
    <t>녹스 반지 7성 9등급</t>
  </si>
  <si>
    <t>녹스 반지 7성 8등급</t>
  </si>
  <si>
    <t>녹스 반지 7성 7등급</t>
  </si>
  <si>
    <t>녹스 반지 7성 6등급</t>
  </si>
  <si>
    <t>녹스 반지 7성 5등급</t>
  </si>
  <si>
    <t>녹스 반지 7성 4등급</t>
  </si>
  <si>
    <t>녹스 반지 7성 3등급</t>
  </si>
  <si>
    <t>녹스 반지 7성 2등급</t>
  </si>
  <si>
    <t>녹스 반지 7성 1등급</t>
  </si>
  <si>
    <t>녹스 반지 7성 0등급</t>
    <phoneticPr fontId="2" type="noConversion"/>
  </si>
  <si>
    <t>녹스 목걸이 7성 9등급</t>
  </si>
  <si>
    <t>녹스 목걸이 7성 8등급</t>
  </si>
  <si>
    <t>녹스 목걸이 7성 7등급</t>
  </si>
  <si>
    <t>녹스 목걸이 7성 6등급</t>
  </si>
  <si>
    <t>녹스 목걸이 7성 5등급</t>
  </si>
  <si>
    <t>녹스 목걸이 7성 4등급</t>
  </si>
  <si>
    <t>녹스 목걸이 7성 3등급</t>
  </si>
  <si>
    <t>녹스 목걸이 7성 2등급</t>
  </si>
  <si>
    <t>녹스 목걸이 7성 1등급</t>
  </si>
  <si>
    <t>녹스 목걸이 7성 0등급</t>
    <phoneticPr fontId="2" type="noConversion"/>
  </si>
  <si>
    <t>녹스 장갑 7성 9등급</t>
  </si>
  <si>
    <t>녹스 장갑 7성 8등급</t>
  </si>
  <si>
    <t>녹스 장갑 7성 7등급</t>
  </si>
  <si>
    <t>녹스 장갑 7성 6등급</t>
  </si>
  <si>
    <t>녹스 장갑 7성 5등급</t>
  </si>
  <si>
    <t>녹스 장갑 7성 4등급</t>
  </si>
  <si>
    <t>녹스 장갑 7성 3등급</t>
  </si>
  <si>
    <t>녹스 장갑 7성 2등급</t>
  </si>
  <si>
    <t>녹스 장갑 7성 1등급</t>
  </si>
  <si>
    <t>녹스 장갑 7성 0등급</t>
    <phoneticPr fontId="2" type="noConversion"/>
  </si>
  <si>
    <t>녹스 신발 7성 9등급</t>
  </si>
  <si>
    <t>녹스 신발 7성 8등급</t>
  </si>
  <si>
    <t>녹스 신발 7성 7등급</t>
  </si>
  <si>
    <t>녹스 신발 7성 6등급</t>
  </si>
  <si>
    <t>녹스 신발 7성 5등급</t>
  </si>
  <si>
    <t>녹스 신발 7성 4등급</t>
  </si>
  <si>
    <t>녹스 신발 7성 3등급</t>
  </si>
  <si>
    <t>녹스 신발 7성 2등급</t>
  </si>
  <si>
    <t>녹스 신발 7성 1등급</t>
  </si>
  <si>
    <t>녹스 신발 7성 0등급</t>
    <phoneticPr fontId="2" type="noConversion"/>
  </si>
  <si>
    <t>녹스 바지 7성 9등급</t>
  </si>
  <si>
    <t>녹스 바지 7성 8등급</t>
  </si>
  <si>
    <t>녹스 바지 7성 7등급</t>
  </si>
  <si>
    <t>녹스 바지 7성 6등급</t>
  </si>
  <si>
    <t>녹스 바지 7성 5등급</t>
  </si>
  <si>
    <t>녹스 바지 7성 4등급</t>
  </si>
  <si>
    <t>녹스 바지 7성 3등급</t>
  </si>
  <si>
    <t>녹스 바지 7성 2등급</t>
  </si>
  <si>
    <t>녹스 바지 7성 1등급</t>
  </si>
  <si>
    <t>녹스 바지 7성 0등급</t>
    <phoneticPr fontId="2" type="noConversion"/>
  </si>
  <si>
    <t>녹스 갑옷 7성 9등급</t>
  </si>
  <si>
    <t>녹스 갑옷 7성 8등급</t>
  </si>
  <si>
    <t>녹스 갑옷 7성 7등급</t>
  </si>
  <si>
    <t>녹스 갑옷 7성 6등급</t>
  </si>
  <si>
    <t>녹스 갑옷 7성 5등급</t>
  </si>
  <si>
    <t>녹스 갑옷 7성 4등급</t>
  </si>
  <si>
    <t>녹스 갑옷 7성 3등급</t>
  </si>
  <si>
    <t>녹스 갑옷 7성 2등급</t>
  </si>
  <si>
    <t>녹스 갑옷 7성 1등급</t>
  </si>
  <si>
    <t>녹스 갑옷 7성 0등급</t>
    <phoneticPr fontId="2" type="noConversion"/>
  </si>
  <si>
    <t>녹스 투구 7성 9등급</t>
  </si>
  <si>
    <t>녹스 투구 7성 8등급</t>
  </si>
  <si>
    <t>녹스 투구 7성 7등급</t>
  </si>
  <si>
    <t>녹스 투구 7성 6등급</t>
  </si>
  <si>
    <t>녹스 투구 7성 5등급</t>
  </si>
  <si>
    <t>녹스 투구 7성 4등급</t>
  </si>
  <si>
    <t>녹스 투구 7성 3등급</t>
  </si>
  <si>
    <t>녹스 투구 7성 2등급</t>
  </si>
  <si>
    <t>녹스 투구 7성 1등급</t>
  </si>
  <si>
    <t>녹스 투구 7성 0등급</t>
    <phoneticPr fontId="2" type="noConversion"/>
  </si>
  <si>
    <t>녹스 무기 7성 9등급</t>
  </si>
  <si>
    <t>녹스 무기 7성 8등급</t>
  </si>
  <si>
    <t>녹스 무기 7성 7등급</t>
  </si>
  <si>
    <t>녹스 무기 7성 6등급</t>
  </si>
  <si>
    <t>녹스 무기 7성 5등급</t>
  </si>
  <si>
    <t>녹스 무기 7성 4등급</t>
  </si>
  <si>
    <t>녹스 무기 7성 3등급</t>
  </si>
  <si>
    <t>녹스 무기 7성 2등급</t>
  </si>
  <si>
    <t>녹스 무기 7성 1등급</t>
  </si>
  <si>
    <t>녹스 무기 7성 0등급</t>
    <phoneticPr fontId="2" type="noConversion"/>
  </si>
  <si>
    <t>성공 확률</t>
    <phoneticPr fontId="2" type="noConversion"/>
  </si>
  <si>
    <t>변경 후
각 등급 당 필요 주문서 수량</t>
    <phoneticPr fontId="2" type="noConversion"/>
  </si>
  <si>
    <t>성공 확률</t>
    <phoneticPr fontId="2" type="noConversion"/>
  </si>
  <si>
    <t>변경 전
각 등급 당 필요 주문서 수량</t>
    <phoneticPr fontId="2" type="noConversion"/>
  </si>
  <si>
    <t>Description</t>
    <phoneticPr fontId="2" type="noConversion"/>
  </si>
  <si>
    <t>영웅~불멸 무기 소환권 1장, 전승석 3개</t>
  </si>
  <si>
    <t xml:space="preserve"> 전승석</t>
    <phoneticPr fontId="2" type="noConversion"/>
  </si>
  <si>
    <t>영웅~불멸 무기 소환권</t>
    <phoneticPr fontId="2" type="noConversion"/>
  </si>
  <si>
    <t>Character</t>
  </si>
  <si>
    <t>출석이벤트(7일) 타입5</t>
  </si>
  <si>
    <t>영웅~불멸 룬스톤 소환권 1장</t>
  </si>
  <si>
    <t>영웅~불멸 룬스톤 소환권</t>
    <phoneticPr fontId="2" type="noConversion"/>
  </si>
  <si>
    <t>균열석 30개</t>
  </si>
  <si>
    <t>균열석</t>
    <phoneticPr fontId="2" type="noConversion"/>
  </si>
  <si>
    <t>즉시 완료권 50장</t>
  </si>
  <si>
    <t>즉시 완료권</t>
    <phoneticPr fontId="2" type="noConversion"/>
  </si>
  <si>
    <t>유일~불멸 방어구 소환권 1장</t>
  </si>
  <si>
    <t>유일~불멸 방어구 소환권</t>
    <phoneticPr fontId="2" type="noConversion"/>
  </si>
  <si>
    <t>열쇠 1000개</t>
  </si>
  <si>
    <t>열쇠</t>
    <phoneticPr fontId="2" type="noConversion"/>
  </si>
  <si>
    <t>골드 500,000</t>
  </si>
  <si>
    <t>골드</t>
    <phoneticPr fontId="2" type="noConversion"/>
  </si>
  <si>
    <t>보상설명</t>
  </si>
  <si>
    <r>
      <rPr>
        <b/>
        <sz val="10"/>
        <color indexed="8"/>
        <rFont val="맑은 고딕"/>
        <family val="3"/>
        <charset val="129"/>
      </rPr>
      <t>보상 아이템2의
제공 개수</t>
    </r>
    <r>
      <rPr>
        <sz val="10"/>
        <color theme="1"/>
        <rFont val="맑은 고딕"/>
        <family val="3"/>
        <charset val="129"/>
        <scheme val="minor"/>
      </rPr>
      <t xml:space="preserve">
* N: 개수
* -1: 없음</t>
    </r>
    <phoneticPr fontId="2" type="noConversion"/>
  </si>
  <si>
    <t>보상 아이템2</t>
    <phoneticPr fontId="2" type="noConversion"/>
  </si>
  <si>
    <t>보상 아이템1의
제공 개수</t>
    <phoneticPr fontId="2" type="noConversion"/>
  </si>
  <si>
    <t>보상 아이템1</t>
    <phoneticPr fontId="2" type="noConversion"/>
  </si>
  <si>
    <t>출석이벤트 회차
[UI 상 등록되는
슬롯 넘버로도
같이 사용]</t>
    <phoneticPr fontId="2" type="noConversion"/>
  </si>
  <si>
    <t>출석이벤트 관련
저장 단위
* Character
(클래스캐릭터단위)
* Player
(계정 단위)</t>
    <phoneticPr fontId="2" type="noConversion"/>
  </si>
  <si>
    <t>출석이벤트(7일)
그룹 코드</t>
    <phoneticPr fontId="2" type="noConversion"/>
  </si>
  <si>
    <t>출석이벤트(7일)
그룹 설명</t>
    <phoneticPr fontId="2" type="noConversion"/>
  </si>
  <si>
    <t>Tool 에서
읽어들이는
값에 대한 여부를
결정하는 필드.</t>
    <phoneticPr fontId="2" type="noConversion"/>
  </si>
  <si>
    <t>&gt; 신규 출석 이벤트 상세 내용</t>
    <phoneticPr fontId="2" type="noConversion"/>
  </si>
  <si>
    <t>* 3성 룬스톤의 쓰임새가 많아 3성 룬스톤 확률을 증가 시키고 그룹을 1개,15개,30개에서 10개,20개,30개로 변경하는 것은 어떤지 피드백 부탁드립니다.</t>
    <phoneticPr fontId="2" type="noConversion"/>
  </si>
  <si>
    <t>10+1 두번 진행 시 3성 룬스톤 625개 이상 획득 기대</t>
    <phoneticPr fontId="2" type="noConversion"/>
  </si>
  <si>
    <t>&gt;</t>
    <phoneticPr fontId="2" type="noConversion"/>
  </si>
  <si>
    <t>7성 룬스톤 가치 / 10+1 1회 획득량</t>
    <phoneticPr fontId="2" type="noConversion"/>
  </si>
  <si>
    <t>7성 룬스톤 3성 가치 환산</t>
    <phoneticPr fontId="2" type="noConversion"/>
  </si>
  <si>
    <t>오차범위 (%)</t>
    <phoneticPr fontId="2" type="noConversion"/>
  </si>
  <si>
    <t>1회 평균 획득 3성 룬스톤</t>
    <phoneticPr fontId="2" type="noConversion"/>
  </si>
  <si>
    <t>3성 환산</t>
    <phoneticPr fontId="2" type="noConversion"/>
  </si>
  <si>
    <t>6성 - 4</t>
    <phoneticPr fontId="2" type="noConversion"/>
  </si>
  <si>
    <t>6성 - 3</t>
    <phoneticPr fontId="2" type="noConversion"/>
  </si>
  <si>
    <t>6성 - 2</t>
    <phoneticPr fontId="2" type="noConversion"/>
  </si>
  <si>
    <t>6성 - 1</t>
    <phoneticPr fontId="2" type="noConversion"/>
  </si>
  <si>
    <t>5성 - 4</t>
    <phoneticPr fontId="2" type="noConversion"/>
  </si>
  <si>
    <t>5성 - 3</t>
    <phoneticPr fontId="2" type="noConversion"/>
  </si>
  <si>
    <t>5성 - 2</t>
    <phoneticPr fontId="2" type="noConversion"/>
  </si>
  <si>
    <t>5성 - 1</t>
    <phoneticPr fontId="2" type="noConversion"/>
  </si>
  <si>
    <t>4성 - 4</t>
    <phoneticPr fontId="2" type="noConversion"/>
  </si>
  <si>
    <t>4성 - 3</t>
    <phoneticPr fontId="2" type="noConversion"/>
  </si>
  <si>
    <t>4성 - 2</t>
    <phoneticPr fontId="2" type="noConversion"/>
  </si>
  <si>
    <t>`</t>
    <phoneticPr fontId="2" type="noConversion"/>
  </si>
  <si>
    <t>4성 - 1</t>
    <phoneticPr fontId="2" type="noConversion"/>
  </si>
  <si>
    <t>3성 - 4</t>
  </si>
  <si>
    <t>3성 - 3</t>
  </si>
  <si>
    <t>3성 - 2</t>
    <phoneticPr fontId="2" type="noConversion"/>
  </si>
  <si>
    <t>3성 - 1</t>
    <phoneticPr fontId="2" type="noConversion"/>
  </si>
  <si>
    <t>획득 개수 합</t>
    <phoneticPr fontId="2" type="noConversion"/>
  </si>
  <si>
    <t>획득 개수</t>
    <phoneticPr fontId="2" type="noConversion"/>
  </si>
  <si>
    <t>획득 룬스톤</t>
    <phoneticPr fontId="2" type="noConversion"/>
  </si>
  <si>
    <t>10+1 뽑기 100회 진행</t>
    <phoneticPr fontId="2" type="noConversion"/>
  </si>
  <si>
    <t>&gt; 3성 개별 단가(다이아)</t>
    <phoneticPr fontId="2" type="noConversion"/>
  </si>
  <si>
    <t>&gt; 10+1 뽑기 단가(다이아)</t>
    <phoneticPr fontId="2" type="noConversion"/>
  </si>
  <si>
    <t>7성 룬스톤 그룹</t>
  </si>
  <si>
    <t>6성 룬스톤 그룹</t>
  </si>
  <si>
    <t>5성 룬스톤 그룹</t>
  </si>
  <si>
    <t>4성 룬스톤 그룹</t>
  </si>
  <si>
    <t>3성 룬스톤 그룹</t>
  </si>
  <si>
    <t>3성 환산 수량</t>
    <phoneticPr fontId="2" type="noConversion"/>
  </si>
  <si>
    <t>등급 전체 확률</t>
    <phoneticPr fontId="2" type="noConversion"/>
  </si>
  <si>
    <t>10+1 뽑기 획득 결과</t>
    <phoneticPr fontId="2" type="noConversion"/>
  </si>
  <si>
    <t>개별 확률</t>
    <phoneticPr fontId="2" type="noConversion"/>
  </si>
  <si>
    <t>획득 수량</t>
    <phoneticPr fontId="2" type="noConversion"/>
  </si>
  <si>
    <t>등급</t>
    <phoneticPr fontId="2" type="noConversion"/>
  </si>
  <si>
    <t>▶ [변경] 룬스톤 10+1 획득 확률</t>
    <phoneticPr fontId="2" type="noConversion"/>
  </si>
  <si>
    <t>&gt; 1일 최대 획득 3성</t>
    <phoneticPr fontId="2" type="noConversion"/>
  </si>
  <si>
    <t>&gt; 1일 획득 가능 7성</t>
    <phoneticPr fontId="2" type="noConversion"/>
  </si>
  <si>
    <t>&gt; 1일 최대 리셋 횟수</t>
    <phoneticPr fontId="2" type="noConversion"/>
  </si>
  <si>
    <t>&gt; 1일 최대 리셋 다이아</t>
    <phoneticPr fontId="2" type="noConversion"/>
  </si>
  <si>
    <t>&gt; 1일 무료 획득 3성</t>
    <phoneticPr fontId="2" type="noConversion"/>
  </si>
  <si>
    <t>&gt; 1일 무료 입장 횟수</t>
    <phoneticPr fontId="2" type="noConversion"/>
  </si>
  <si>
    <t>&gt; 1회 입장 시 획득 개체수</t>
    <phoneticPr fontId="2" type="noConversion"/>
  </si>
  <si>
    <t>합계</t>
    <phoneticPr fontId="2" type="noConversion"/>
  </si>
  <si>
    <t>3성 환산 수량</t>
    <phoneticPr fontId="2" type="noConversion"/>
  </si>
  <si>
    <t>획득 수량</t>
    <phoneticPr fontId="2" type="noConversion"/>
  </si>
  <si>
    <t>개별 확률</t>
    <phoneticPr fontId="2" type="noConversion"/>
  </si>
  <si>
    <t>최대 획득 수량</t>
    <phoneticPr fontId="2" type="noConversion"/>
  </si>
  <si>
    <t>등급</t>
    <phoneticPr fontId="2" type="noConversion"/>
  </si>
  <si>
    <t>▶ 룬 파밍던전 - 난이도 6 획득 확률</t>
    <phoneticPr fontId="2" type="noConversion"/>
  </si>
  <si>
    <t>&gt; 10+1 뽑기 단가</t>
    <phoneticPr fontId="2" type="noConversion"/>
  </si>
  <si>
    <t>합계</t>
    <phoneticPr fontId="2" type="noConversion"/>
  </si>
  <si>
    <t>3 -&gt; 7성 승급</t>
    <phoneticPr fontId="2" type="noConversion"/>
  </si>
  <si>
    <t>3 -&gt; 6성 승급</t>
    <phoneticPr fontId="2" type="noConversion"/>
  </si>
  <si>
    <t>3 -&gt; 5성 승급</t>
    <phoneticPr fontId="2" type="noConversion"/>
  </si>
  <si>
    <t>3 -&gt; 4성 승급</t>
    <phoneticPr fontId="2" type="noConversion"/>
  </si>
  <si>
    <t>3성 요구 수량</t>
    <phoneticPr fontId="2" type="noConversion"/>
  </si>
  <si>
    <t>확률</t>
  </si>
  <si>
    <t>등급</t>
  </si>
  <si>
    <t>▶ [기존] 룬스톤 10+1 획득 확률</t>
    <phoneticPr fontId="2" type="noConversion"/>
  </si>
  <si>
    <t xml:space="preserve">1600개의 크리스탈과 신화등급 원거리 무기를 단돈 33,000원에 만나볼 수 있는 찬스! (레이븐 - 도미니온의 성장패키지)      </t>
  </si>
  <si>
    <t>총 \110000 상당의 아이템을 \11000에 구매 가능! (몬길 - 매지컬 성장 패키지)</t>
  </si>
  <si>
    <t>레벨 달성에 따라 총 25000크리스탈지급!! 55,000원의 가격에 만나보세요!! (콘)</t>
  </si>
  <si>
    <t xml:space="preserve">총 20000젬 (\200000원 상당)을 \33000에 구매할 수 있습니다.(히트) </t>
  </si>
  <si>
    <t>총 1800루비를 단 한번 33000원으로  획득할 수 있는 기회! (갓오하)</t>
  </si>
  <si>
    <t xml:space="preserve">1650루비와 30토파즈를 33000원의 가격에 만나보세요.(세나 - 엘리스의 성장 패키지) </t>
  </si>
  <si>
    <t>ㅑ</t>
    <phoneticPr fontId="2" type="noConversion"/>
  </si>
  <si>
    <t>계정당 1회 초특가 성장 패키지(서머너즈워)</t>
  </si>
  <si>
    <t>참고</t>
    <phoneticPr fontId="2" type="noConversion"/>
  </si>
  <si>
    <t>ㅑ</t>
    <phoneticPr fontId="2" type="noConversion"/>
  </si>
  <si>
    <t>* 상품 가치 및 상품 설명에 대한 피드백 바랍니다.</t>
    <phoneticPr fontId="2" type="noConversion"/>
  </si>
  <si>
    <t>* 마을 - 패키지 - 한계돌파 월정액 탭에서 확인 가능 하며 상점 진입 시 팝업에서도 확인 할 수 있습니다.</t>
    <phoneticPr fontId="2" type="noConversion"/>
  </si>
  <si>
    <t>140,000원 상당의 다이아를 22,000원에 구입하고 매일 균열석 획득 찬스!!</t>
    <phoneticPr fontId="2" type="noConversion"/>
  </si>
  <si>
    <t>상품 설명</t>
    <phoneticPr fontId="2" type="noConversion"/>
  </si>
  <si>
    <t>즉시지급+29일 분</t>
    <phoneticPr fontId="2" type="noConversion"/>
  </si>
  <si>
    <t>1일 지급</t>
    <phoneticPr fontId="2" type="noConversion"/>
  </si>
  <si>
    <t>즉시지급</t>
    <phoneticPr fontId="2" type="noConversion"/>
  </si>
  <si>
    <t>지급 균열석 개수</t>
    <phoneticPr fontId="2" type="noConversion"/>
  </si>
  <si>
    <t>지급 다이아 개수</t>
    <phoneticPr fontId="2" type="noConversion"/>
  </si>
  <si>
    <t>판매가 \22,000</t>
    <phoneticPr fontId="2" type="noConversion"/>
  </si>
  <si>
    <t>신규 월정액</t>
    <phoneticPr fontId="2" type="noConversion"/>
  </si>
  <si>
    <t>희귀 세인트 방어구 세트를 획득할 마지막 기회!!</t>
  </si>
  <si>
    <t xml:space="preserve">70,000원 상당의 다이아를 11,000원에 구입하고, </t>
    <phoneticPr fontId="2" type="noConversion"/>
  </si>
  <si>
    <t>상품 설명</t>
    <phoneticPr fontId="2" type="noConversion"/>
  </si>
  <si>
    <t>즉시지급+29일 분</t>
    <phoneticPr fontId="2" type="noConversion"/>
  </si>
  <si>
    <t>판매가 \11,000</t>
    <phoneticPr fontId="2" type="noConversion"/>
  </si>
  <si>
    <t>기존 월정액</t>
    <phoneticPr fontId="2" type="noConversion"/>
  </si>
  <si>
    <t>* 상품 가치 및 상품 설명에 대한 피드백 바랍니다.</t>
    <phoneticPr fontId="2" type="noConversion"/>
  </si>
  <si>
    <t>* 마을 - 패키지 - 수호자 성장 패키지 탭에서 확인 가능 합니다.</t>
    <phoneticPr fontId="2" type="noConversion"/>
  </si>
  <si>
    <t>수호자 레벨 달성 시 녹스 무기 승단의 기회와 70,000원 상당의 다이아를 한번에!!</t>
    <phoneticPr fontId="2" type="noConversion"/>
  </si>
  <si>
    <t>합</t>
    <phoneticPr fontId="2" type="noConversion"/>
  </si>
  <si>
    <t>수호자 레벨 500 달성</t>
  </si>
  <si>
    <t>수호자 레벨 400 달성</t>
  </si>
  <si>
    <t>수호자 레벨 300 달성</t>
  </si>
  <si>
    <t>수호자 레벨 200 달성</t>
    <phoneticPr fontId="2" type="noConversion"/>
  </si>
  <si>
    <t>수호자 레벨 100 달성</t>
    <phoneticPr fontId="2" type="noConversion"/>
  </si>
  <si>
    <t>즉시지급</t>
    <phoneticPr fontId="2" type="noConversion"/>
  </si>
  <si>
    <t>상품2 (녹스 무기 승급 주문서)</t>
    <phoneticPr fontId="2" type="noConversion"/>
  </si>
  <si>
    <t>상품 1 (다이아)</t>
    <phoneticPr fontId="2" type="noConversion"/>
  </si>
  <si>
    <r>
      <t xml:space="preserve">판매가 </t>
    </r>
    <r>
      <rPr>
        <b/>
        <sz val="10"/>
        <color theme="1"/>
        <rFont val="맑은 고딕"/>
        <family val="3"/>
        <charset val="129"/>
        <scheme val="minor"/>
      </rPr>
      <t>\33,000</t>
    </r>
    <phoneticPr fontId="2" type="noConversion"/>
  </si>
  <si>
    <t>수호자 성장 패키지</t>
    <phoneticPr fontId="2" type="noConversion"/>
  </si>
  <si>
    <t>5만원 상당의 4,500 다이아를 레벨 달성에 따라 지급!!</t>
    <phoneticPr fontId="2" type="noConversion"/>
  </si>
  <si>
    <t>30레벨 달성</t>
    <phoneticPr fontId="2" type="noConversion"/>
  </si>
  <si>
    <t>20레벨 달성</t>
    <phoneticPr fontId="2" type="noConversion"/>
  </si>
  <si>
    <t>15레벨 달성</t>
    <phoneticPr fontId="2" type="noConversion"/>
  </si>
  <si>
    <t>10레벨 달성</t>
    <phoneticPr fontId="2" type="noConversion"/>
  </si>
  <si>
    <t>5레벨 달성</t>
    <phoneticPr fontId="2" type="noConversion"/>
  </si>
  <si>
    <t>즉시지급</t>
    <phoneticPr fontId="2" type="noConversion"/>
  </si>
  <si>
    <t>상품 1 (다이아)</t>
    <phoneticPr fontId="2" type="noConversion"/>
  </si>
  <si>
    <t>기존 성장 패키지</t>
    <phoneticPr fontId="2" type="noConversion"/>
  </si>
  <si>
    <t>성장 패키지 구성</t>
    <phoneticPr fontId="2" type="noConversion"/>
  </si>
  <si>
    <t>* 상품 가치에 대한 피드백 부탁드립니다.</t>
    <phoneticPr fontId="2" type="noConversion"/>
  </si>
  <si>
    <t>* 상점 - 스페셜 탭에서 확인 가능 합니다.</t>
    <phoneticPr fontId="2" type="noConversion"/>
  </si>
  <si>
    <t xml:space="preserve">   나머지 3종의 상자 판매도 같이 제공하여 유저 편의를 제공하려고 합니다.</t>
    <phoneticPr fontId="2" type="noConversion"/>
  </si>
  <si>
    <t xml:space="preserve">   해당 이유로 금강석 상자의 구매 비율이 가장 높을 것으로 예상되고, </t>
    <phoneticPr fontId="2" type="noConversion"/>
  </si>
  <si>
    <t xml:space="preserve">   금강석의 경우 나머지 3종에 비해 적게 획득이 되어 전승석 제작 개수 제어를 금강석으로 하고 있습니다.</t>
    <phoneticPr fontId="2" type="noConversion"/>
  </si>
  <si>
    <t>&gt; 현재 기획의도로 공작석 · 월장석 · 감람석은 전승석 요구 개수 비율보다 많이 획득 가능하고,</t>
    <phoneticPr fontId="2" type="noConversion"/>
  </si>
  <si>
    <t xml:space="preserve">   현금 결제를 하는것이 이득이라는 느낌을 주어 기존 패키지 상품의 구매유도를 하고자 합니다.</t>
    <phoneticPr fontId="2" type="noConversion"/>
  </si>
  <si>
    <t xml:space="preserve">&gt; 전승 재료 패키지를 구매 횟수 미만으로 구매한 유저의 경우 해당 상자 4종을 구매하는 것보다 </t>
    <phoneticPr fontId="2" type="noConversion"/>
  </si>
  <si>
    <t xml:space="preserve">  재료 4종 구매 = 다이아300 * 4종 = 다이아 1200 = \11,000 상당</t>
    <phoneticPr fontId="2" type="noConversion"/>
  </si>
  <si>
    <t xml:space="preserve">* 전승 재료 패키지 = \3,300 </t>
    <phoneticPr fontId="2" type="noConversion"/>
  </si>
  <si>
    <t xml:space="preserve">   기존 판매되는 전승 재료 패키지 보다 높은 가격에 판매 할 예정입니다.</t>
    <phoneticPr fontId="2" type="noConversion"/>
  </si>
  <si>
    <t>&gt; 해당 상품의 경우 재료를 랜덤으로 획득 가능한 소환권이 아닌 유저의 선택으로 필요한 재료만 구매 가능한 상품으로,</t>
    <phoneticPr fontId="2" type="noConversion"/>
  </si>
  <si>
    <t>다이아 300</t>
    <phoneticPr fontId="2" type="noConversion"/>
  </si>
  <si>
    <t>금강석</t>
    <phoneticPr fontId="2" type="noConversion"/>
  </si>
  <si>
    <t>금강석 상자</t>
    <phoneticPr fontId="2" type="noConversion"/>
  </si>
  <si>
    <t>다이아 300</t>
    <phoneticPr fontId="2" type="noConversion"/>
  </si>
  <si>
    <t>감람석</t>
    <phoneticPr fontId="2" type="noConversion"/>
  </si>
  <si>
    <t>감람석 상자</t>
    <phoneticPr fontId="2" type="noConversion"/>
  </si>
  <si>
    <t>월장석</t>
    <phoneticPr fontId="2" type="noConversion"/>
  </si>
  <si>
    <t>월장석 상자</t>
    <phoneticPr fontId="2" type="noConversion"/>
  </si>
  <si>
    <t>공작석</t>
    <phoneticPr fontId="2" type="noConversion"/>
  </si>
  <si>
    <t>공작석 상자</t>
    <phoneticPr fontId="2" type="noConversion"/>
  </si>
  <si>
    <t xml:space="preserve"> 가격</t>
    <phoneticPr fontId="2" type="noConversion"/>
  </si>
  <si>
    <t xml:space="preserve"> 개수</t>
    <phoneticPr fontId="2" type="noConversion"/>
  </si>
  <si>
    <t>상품 내용</t>
    <phoneticPr fontId="2" type="noConversion"/>
  </si>
  <si>
    <t xml:space="preserve"> 상품명</t>
    <phoneticPr fontId="2" type="noConversion"/>
  </si>
  <si>
    <t>`</t>
    <phoneticPr fontId="2" type="noConversion"/>
  </si>
  <si>
    <t>전승 재료 상품</t>
    <phoneticPr fontId="2" type="noConversion"/>
  </si>
  <si>
    <t xml:space="preserve">   * 상품 판매 기한: 별도 안내시 까지</t>
    <phoneticPr fontId="2" type="noConversion"/>
  </si>
  <si>
    <t xml:space="preserve">   전승 재료 상자 판매 기한과 같이 한정판매로 진행 후 영구적용을 고려하겠습니다.</t>
    <phoneticPr fontId="2" type="noConversion"/>
  </si>
  <si>
    <t>&gt; 열쇠 상품의 경우 7월26일_업데이트_문의 사항_20170724_중원피드백_확인.docx 문서의 피드백의 성장밸런스 붕괴 가능성에 공감하고,</t>
    <phoneticPr fontId="2" type="noConversion"/>
  </si>
  <si>
    <t>합</t>
    <phoneticPr fontId="2" type="noConversion"/>
  </si>
  <si>
    <t>구매 보너스 비율</t>
    <phoneticPr fontId="2" type="noConversion"/>
  </si>
  <si>
    <t>열쇠 개수</t>
    <phoneticPr fontId="2" type="noConversion"/>
  </si>
  <si>
    <t>가격 (다이아)</t>
    <phoneticPr fontId="2" type="noConversion"/>
  </si>
  <si>
    <t>구매 보너스 비율</t>
    <phoneticPr fontId="2" type="noConversion"/>
  </si>
  <si>
    <t>가격 (다이아)</t>
    <phoneticPr fontId="2" type="noConversion"/>
  </si>
  <si>
    <t>변경</t>
    <phoneticPr fontId="2" type="noConversion"/>
  </si>
  <si>
    <t>기존</t>
    <phoneticPr fontId="2" type="noConversion"/>
  </si>
  <si>
    <t>열쇠 구매 보너스 변경 및 피드백</t>
    <phoneticPr fontId="2" type="noConversion"/>
  </si>
  <si>
    <t>초월던전 200단계</t>
  </si>
  <si>
    <t>초월던전 199단계</t>
  </si>
  <si>
    <t>초월던전 198단계</t>
  </si>
  <si>
    <t>초월던전 197단계</t>
  </si>
  <si>
    <t>초월던전 196단계</t>
  </si>
  <si>
    <t>초월던전 195단계</t>
  </si>
  <si>
    <t>초월던전 194단계</t>
  </si>
  <si>
    <t>초월던전 193단계</t>
  </si>
  <si>
    <t>초월던전 192단계</t>
  </si>
  <si>
    <t>초월던전 191단계</t>
  </si>
  <si>
    <t>초월던전 190단계</t>
  </si>
  <si>
    <t>초월던전 189단계</t>
  </si>
  <si>
    <t>초월던전 188단계</t>
  </si>
  <si>
    <t>초월던전 187단계</t>
  </si>
  <si>
    <t>초월던전 186단계</t>
  </si>
  <si>
    <t>초월던전 185단계</t>
  </si>
  <si>
    <t>초월던전 184단계</t>
  </si>
  <si>
    <t>초월던전 183단계</t>
  </si>
  <si>
    <t>초월던전 182단계</t>
  </si>
  <si>
    <t>초월던전 181단계</t>
  </si>
  <si>
    <t>초월던전 180단계</t>
  </si>
  <si>
    <t>초월던전 179단계</t>
  </si>
  <si>
    <t>초월던전 178단계</t>
  </si>
  <si>
    <t>초월던전 177단계</t>
  </si>
  <si>
    <t>초월던전 176단계</t>
  </si>
  <si>
    <t>초월던전 175단계</t>
  </si>
  <si>
    <t>초월던전 174단계</t>
  </si>
  <si>
    <t>초월던전 173단계</t>
  </si>
  <si>
    <t>초월던전 172단계</t>
  </si>
  <si>
    <t>초월던전 171단계</t>
  </si>
  <si>
    <t>초월던전 170단계</t>
  </si>
  <si>
    <t>초월던전 169단계</t>
  </si>
  <si>
    <t>초월던전 168단계</t>
  </si>
  <si>
    <t>초월던전 167단계</t>
  </si>
  <si>
    <t>초월던전 166단계</t>
  </si>
  <si>
    <t>초월던전 165단계</t>
  </si>
  <si>
    <t>초월던전 164단계</t>
  </si>
  <si>
    <t>초월던전 163단계</t>
  </si>
  <si>
    <t>초월던전 162단계</t>
  </si>
  <si>
    <t>초월던전 161단계</t>
  </si>
  <si>
    <t>초월던전 160단계</t>
  </si>
  <si>
    <t>초월던전 159단계</t>
  </si>
  <si>
    <t>초월던전 158단계</t>
  </si>
  <si>
    <t>초월던전 157단계</t>
  </si>
  <si>
    <t>초월던전 156단계</t>
  </si>
  <si>
    <t>초월던전 155단계</t>
  </si>
  <si>
    <t>초월던전 154단계</t>
  </si>
  <si>
    <t>초월던전 153단계</t>
  </si>
  <si>
    <t>초월던전 152단계</t>
  </si>
  <si>
    <t>초월던전 151단계</t>
  </si>
  <si>
    <t>초월던전 150단계</t>
  </si>
  <si>
    <t>초월던전 149단계</t>
  </si>
  <si>
    <t>초월던전 148단계</t>
  </si>
  <si>
    <t>초월던전 147단계</t>
  </si>
  <si>
    <t>초월던전 146단계</t>
  </si>
  <si>
    <t>초월던전 145단계</t>
  </si>
  <si>
    <t>초월던전 144단계</t>
  </si>
  <si>
    <t>초월던전 143단계</t>
  </si>
  <si>
    <t>초월던전 142단계</t>
  </si>
  <si>
    <t>초월던전 141단계</t>
  </si>
  <si>
    <t>초월던전 140단계</t>
  </si>
  <si>
    <t>초월던전 139단계</t>
  </si>
  <si>
    <t>초월던전 138단계</t>
  </si>
  <si>
    <t>초월던전 137단계</t>
  </si>
  <si>
    <t>초월던전 136단계</t>
  </si>
  <si>
    <t>초월던전 135단계</t>
  </si>
  <si>
    <t>초월던전 134단계</t>
  </si>
  <si>
    <t>초월던전 133단계</t>
  </si>
  <si>
    <t>초월던전 132단계</t>
  </si>
  <si>
    <t>초월던전 131단계</t>
  </si>
  <si>
    <t>초월던전 130단계</t>
  </si>
  <si>
    <t>초월던전 129단계</t>
  </si>
  <si>
    <t>초월던전 128단계</t>
  </si>
  <si>
    <t>초월던전 127단계</t>
  </si>
  <si>
    <t>초월던전 126단계</t>
  </si>
  <si>
    <t>초월던전 125단계</t>
  </si>
  <si>
    <t>초월던전 124단계</t>
  </si>
  <si>
    <t>초월던전 123단계</t>
  </si>
  <si>
    <t>초월던전 122단계</t>
  </si>
  <si>
    <t>초월던전 121단계</t>
  </si>
  <si>
    <t>초월던전 120단계</t>
  </si>
  <si>
    <t>초월던전 119단계</t>
  </si>
  <si>
    <t>초월던전 118단계</t>
  </si>
  <si>
    <t>초월던전 117단계</t>
  </si>
  <si>
    <t>초월던전 116단계</t>
  </si>
  <si>
    <t>초월던전 115단계</t>
  </si>
  <si>
    <t>초월던전 114단계</t>
  </si>
  <si>
    <t>초월던전 113단계</t>
  </si>
  <si>
    <t>초월던전 112단계</t>
  </si>
  <si>
    <t>초월던전 111단계</t>
    <phoneticPr fontId="2" type="noConversion"/>
  </si>
  <si>
    <t>61.5</t>
    <phoneticPr fontId="2" type="noConversion"/>
  </si>
  <si>
    <t>18.2</t>
    <phoneticPr fontId="2" type="noConversion"/>
  </si>
  <si>
    <t>18.2</t>
    <phoneticPr fontId="2" type="noConversion"/>
  </si>
  <si>
    <t>초월던전 110단계</t>
  </si>
  <si>
    <t>초월던전 109단계</t>
  </si>
  <si>
    <t>61.5</t>
    <phoneticPr fontId="2" type="noConversion"/>
  </si>
  <si>
    <t>초월던전 108단계</t>
  </si>
  <si>
    <t>초월던전 107단계</t>
  </si>
  <si>
    <t>초월던전 106단계</t>
  </si>
  <si>
    <t>초월던전 105단계</t>
  </si>
  <si>
    <t>초월던전 104단계</t>
  </si>
  <si>
    <t>초월던전 103단계</t>
  </si>
  <si>
    <t>초월던전 102단계</t>
  </si>
  <si>
    <t>초월던전 101단계</t>
  </si>
  <si>
    <t>변경 3성 장비 획득 확률</t>
    <phoneticPr fontId="2" type="noConversion"/>
  </si>
  <si>
    <t>변경 4성 장비 획득 확률</t>
    <phoneticPr fontId="2" type="noConversion"/>
  </si>
  <si>
    <t>기존 3성 장비 획득 확률</t>
    <phoneticPr fontId="2" type="noConversion"/>
  </si>
  <si>
    <t>기존 4성 장비 획득 확률</t>
    <phoneticPr fontId="2" type="noConversion"/>
  </si>
  <si>
    <t>보상 그룹 코드</t>
    <phoneticPr fontId="2" type="noConversion"/>
  </si>
  <si>
    <t>단계</t>
    <phoneticPr fontId="2" type="noConversion"/>
  </si>
  <si>
    <t>적용</t>
    <phoneticPr fontId="2" type="noConversion"/>
  </si>
  <si>
    <t>초월 패키지 I~IIIII단계 5종 추가</t>
    <phoneticPr fontId="2" type="noConversion"/>
  </si>
  <si>
    <t>7. 초월II패키지 5종 추가</t>
    <phoneticPr fontId="2" type="noConversion"/>
  </si>
  <si>
    <t>썸머 패키지 I~III 4종 추가</t>
    <phoneticPr fontId="2" type="noConversion"/>
  </si>
  <si>
    <t>6. 썸머 패키지 3종 추가</t>
    <phoneticPr fontId="2" type="noConversion"/>
  </si>
  <si>
    <t>길드마크 2종, 배경 2종 추가</t>
    <phoneticPr fontId="2" type="noConversion"/>
  </si>
  <si>
    <t>5. 길드 마크 및 배경 4종 추가</t>
    <phoneticPr fontId="2" type="noConversion"/>
  </si>
  <si>
    <t>(1) 다이아로 구매 가능한 열쇠 상품의 보너스 비율 증가 (피드백 반영)</t>
    <phoneticPr fontId="2" type="noConversion"/>
  </si>
  <si>
    <t>4. 열쇠 상품 3종 개선</t>
    <phoneticPr fontId="2" type="noConversion"/>
  </si>
  <si>
    <t>(1) 전승 재료 상자 상품 4종 추가 (별도 안내시 까지 한정 판매)</t>
    <phoneticPr fontId="2" type="noConversion"/>
  </si>
  <si>
    <t>3. 전승 재료 상품 4종 추가</t>
    <phoneticPr fontId="2" type="noConversion"/>
  </si>
  <si>
    <t>(1) 수호자 성장 패키지 추가</t>
    <phoneticPr fontId="2" type="noConversion"/>
  </si>
  <si>
    <t>2. 수호자 성장 패키지 1종 추가</t>
    <phoneticPr fontId="2" type="noConversion"/>
  </si>
  <si>
    <t>(1) 한계돌파 월정액 상품 추가</t>
    <phoneticPr fontId="2" type="noConversion"/>
  </si>
  <si>
    <t>1. 월정액 상품 1종 추가</t>
    <phoneticPr fontId="2" type="noConversion"/>
  </si>
  <si>
    <t>수정 완료</t>
    <phoneticPr fontId="2" type="noConversion"/>
  </si>
  <si>
    <t>[제작/버그] :: 특수 제작 - 전승석 제작의 재료 정보에서 각 전승 재료들의 획득 경로 연동이 안 되어 있는 현상</t>
    <phoneticPr fontId="2" type="noConversion"/>
  </si>
  <si>
    <t>(1) 버그 발생 관련 내용이 부족 - 해당 내용은 담당자가 파악했으나 관련 내용이 부족해 수정은 했으나 다시 발생할 수 있습니다.</t>
    <phoneticPr fontId="2" type="noConversion"/>
  </si>
  <si>
    <t>[점령전/ 오류 &amp; 버그 #3596] : 점령전 종료 후 정상적으로 종료가 되지 않는 현상</t>
    <phoneticPr fontId="2" type="noConversion"/>
  </si>
  <si>
    <t>미 적용 (수정 중)</t>
    <phoneticPr fontId="2" type="noConversion"/>
  </si>
  <si>
    <t xml:space="preserve">[점령전/버그] :: 수호석 -  부활, 은총 동시 착용 시 수호석 부활 효과가 사용되지 않습니다. </t>
    <phoneticPr fontId="2" type="noConversion"/>
  </si>
  <si>
    <t>&lt; 버그 수정 항목 &gt;</t>
    <phoneticPr fontId="2" type="noConversion"/>
  </si>
  <si>
    <t>(1) 전승 스킬 '활기' 능력치 상향 조정 (소모 활력 1당 생명력 40 회복 &gt; 생명력 120 회복)</t>
    <phoneticPr fontId="2" type="noConversion"/>
  </si>
  <si>
    <t>1. 전승 스킬 '활기' 수치 변경</t>
    <phoneticPr fontId="2" type="noConversion"/>
  </si>
  <si>
    <t>(3) 상품 내용 : 링크 참고</t>
    <phoneticPr fontId="2" type="noConversion"/>
  </si>
  <si>
    <t>(2) 스페셜 출석 이벤트 기간 : 7월 26일 ~ 8월 8일</t>
    <phoneticPr fontId="2" type="noConversion"/>
  </si>
  <si>
    <t>(1) 출석 이벤트 문구 : 파밍을 위한 7일의 행복 이벤트!</t>
    <phoneticPr fontId="2" type="noConversion"/>
  </si>
  <si>
    <t>10. 신규 출석 이벤트</t>
    <phoneticPr fontId="2" type="noConversion"/>
  </si>
  <si>
    <t>(2) PlayerInfo 상세 정보(링크)</t>
    <phoneticPr fontId="2" type="noConversion"/>
  </si>
  <si>
    <t>(1) 버서커를 제외한 데몬헌터, 아칸, 나이트 기본 능력치 상향</t>
    <phoneticPr fontId="2" type="noConversion"/>
  </si>
  <si>
    <t>9. 캐릭터 기본 능력치 조정</t>
    <phoneticPr fontId="2" type="noConversion"/>
  </si>
  <si>
    <t>(1) 9-10단계 녹스 승단 주문서 요구량 변경</t>
    <phoneticPr fontId="2" type="noConversion"/>
  </si>
  <si>
    <t>8. 녹스 승단 주문서 요구량 변경</t>
    <phoneticPr fontId="2" type="noConversion"/>
  </si>
  <si>
    <t>(2) 업적은 8월 1일부터 그 다음 업데이트인 9일까지 일일, 주간, 월간 미션을 진행할 수 없는 상태가 됩니다.</t>
    <phoneticPr fontId="2" type="noConversion"/>
  </si>
  <si>
    <t>링크 참고</t>
    <phoneticPr fontId="2" type="noConversion"/>
  </si>
  <si>
    <t>(1) 일일, 주간, 월간 미션 리뉴얼 (링크 참고하시고 피드백 부탁드립니다.)</t>
    <phoneticPr fontId="2" type="noConversion"/>
  </si>
  <si>
    <t>7. 업적 리뉴얼</t>
    <phoneticPr fontId="2" type="noConversion"/>
  </si>
  <si>
    <t>(3) 스킬 관련 상세 정보(링크)</t>
    <phoneticPr fontId="2" type="noConversion"/>
  </si>
  <si>
    <t>(2) 나이트/데몬헌터 스킬 밸런스 조정 및 리뉴얼</t>
    <phoneticPr fontId="2" type="noConversion"/>
  </si>
  <si>
    <t>(1) 점령전 스킬 밸런스 조정 (스킬데미지가 기존의 100 -&gt; 60%로 하향됩니다.)</t>
    <phoneticPr fontId="2" type="noConversion"/>
  </si>
  <si>
    <t>6. 캐릭터 스킬 밸런스 조정</t>
    <phoneticPr fontId="2" type="noConversion"/>
  </si>
  <si>
    <t>(6) 가디언 5세트 효과 변경 (체력흡수 1% -&gt; 2%) 변경</t>
    <phoneticPr fontId="2" type="noConversion"/>
  </si>
  <si>
    <t xml:space="preserve">(5) 가디언 아머 고정옵션 변경 (방어력증가 -&gt; 회피율 9% 변경) </t>
    <phoneticPr fontId="2" type="noConversion"/>
  </si>
  <si>
    <t xml:space="preserve">(4) 이모탈 5세트 효과 변경 (최종피해증가 50% -&gt; 60%) </t>
    <phoneticPr fontId="2" type="noConversion"/>
  </si>
  <si>
    <t>(3) 이모탈 투구 고정 옵션 변경 (최종피해증가 7% -&gt; 10%) 7성 기준</t>
    <phoneticPr fontId="2" type="noConversion"/>
  </si>
  <si>
    <t>(2) 세크리드 무기 공격력 상향 (107.5% -&gt; 120%)  (링크)</t>
    <phoneticPr fontId="2" type="noConversion"/>
  </si>
  <si>
    <t>(1) 뱀파이어 무기의 체력 흡수율 상향 조정 (1.5% &gt; 2%)</t>
    <phoneticPr fontId="2" type="noConversion"/>
  </si>
  <si>
    <t>5. 장비 상향 조정</t>
    <phoneticPr fontId="2" type="noConversion"/>
  </si>
  <si>
    <t>(1) 수호석 리뉴얼 후에도 쓰이지 않는 수호석 '신성' 상향 조정. (링크 참고)</t>
    <phoneticPr fontId="2" type="noConversion"/>
  </si>
  <si>
    <t>4. 신성 수호석 상향 조정</t>
    <phoneticPr fontId="2" type="noConversion"/>
  </si>
  <si>
    <t>(1) 룬 스톤 뽑기 상품 그룹 변경 (녹스게임즈 피드백 반영)</t>
    <phoneticPr fontId="2" type="noConversion"/>
  </si>
  <si>
    <t>3. 룬 스톤 뽑기 상품 개선</t>
    <phoneticPr fontId="2" type="noConversion"/>
  </si>
  <si>
    <t>(3) 초월 던전 단계 별 3~4성 아이템 드랍 확률 하향 조정</t>
    <phoneticPr fontId="2" type="noConversion"/>
  </si>
  <si>
    <t>(2) 초월 던전 트리거 개선 (사막 1개, 던전 3개 , 얼음1개 조정 완료)</t>
    <phoneticPr fontId="2" type="noConversion"/>
  </si>
  <si>
    <t>(1) 초월 던전 랜덤 보스 시스템</t>
    <phoneticPr fontId="2" type="noConversion"/>
  </si>
  <si>
    <t>2. 초월 던전 관련</t>
    <phoneticPr fontId="2" type="noConversion"/>
  </si>
  <si>
    <t>링크</t>
    <phoneticPr fontId="2" type="noConversion"/>
  </si>
  <si>
    <t>(2) 보상 아이템 리스트 Nox측 보상 적용 및 미적용 (링크)</t>
    <phoneticPr fontId="2" type="noConversion"/>
  </si>
  <si>
    <t>(1) 10회 뽑기 상품을 1, 3, 5, 7, 10회 누적 구매를 할 경우 추가적인 보상을 주는 시스템.</t>
    <phoneticPr fontId="2" type="noConversion"/>
  </si>
  <si>
    <t>1. VIP 시스템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</si>
  <si>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</si>
  <si>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</si>
  <si>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[2017 7월 25일 One Store &amp; Google 라이브 서버 및 QA 서버 빌드의 개발 및 수정 항목 (7월 26일 AM 2:00 업데이트 예정항목)]</t>
    <phoneticPr fontId="2" type="noConversion"/>
  </si>
  <si>
    <t>1. 아칸 - 유성 데미지 및 쿨타임 변경</t>
    <phoneticPr fontId="2" type="noConversion"/>
  </si>
  <si>
    <t>2. 나이트 - 정점 스킬 체력흡수율 상향 및 스킬 정보 텍스트 추가</t>
    <phoneticPr fontId="2" type="noConversion"/>
  </si>
  <si>
    <t>3. 스킬 관련 상세 내용(링크)</t>
    <phoneticPr fontId="2" type="noConversion"/>
  </si>
  <si>
    <t>&gt; 아칸 및 나이트 스킬 변경 안내</t>
    <phoneticPr fontId="2" type="noConversion"/>
  </si>
  <si>
    <t>아칸</t>
    <phoneticPr fontId="2" type="noConversion"/>
  </si>
  <si>
    <t>기존 데미지</t>
    <phoneticPr fontId="2" type="noConversion"/>
  </si>
  <si>
    <t>변경된 데미지</t>
    <phoneticPr fontId="2" type="noConversion"/>
  </si>
  <si>
    <t>기존 쿨타임</t>
    <phoneticPr fontId="2" type="noConversion"/>
  </si>
  <si>
    <t>변경 된 쿨타임</t>
    <phoneticPr fontId="2" type="noConversion"/>
  </si>
  <si>
    <t>유성</t>
    <phoneticPr fontId="2" type="noConversion"/>
  </si>
  <si>
    <t>유성 Lv.1</t>
    <phoneticPr fontId="2" type="noConversion"/>
  </si>
  <si>
    <t>유성 Lv.2</t>
  </si>
  <si>
    <t>유성 Lv.3</t>
  </si>
  <si>
    <t>유성 Lv.4</t>
  </si>
  <si>
    <t>유성 Lv.5</t>
  </si>
  <si>
    <t>유성 Lv.6</t>
  </si>
  <si>
    <t>유성 Lv.7</t>
  </si>
  <si>
    <t>유성 Lv.8</t>
  </si>
  <si>
    <t>유성 Lv.9</t>
  </si>
  <si>
    <t>유성 Lv.10</t>
  </si>
  <si>
    <t>유성 - 기존 대비하여 저레벨 구간 및 고레벨 구간의 데미지 효율이 떨어지는 내부 피드백에 대해 수정된 사항입니다.</t>
    <phoneticPr fontId="2" type="noConversion"/>
  </si>
  <si>
    <t>나이트</t>
    <phoneticPr fontId="2" type="noConversion"/>
  </si>
  <si>
    <t>정점</t>
    <phoneticPr fontId="2" type="noConversion"/>
  </si>
  <si>
    <t>정점 Lv.1</t>
    <phoneticPr fontId="2" type="noConversion"/>
  </si>
  <si>
    <t>정점 Lv.2</t>
  </si>
  <si>
    <t>정점 Lv.3</t>
  </si>
  <si>
    <t>정점 Lv.4</t>
  </si>
  <si>
    <t>정점 Lv.5</t>
  </si>
  <si>
    <t>정점 Lv.6</t>
  </si>
  <si>
    <t>정점 Lv.7</t>
  </si>
  <si>
    <t>정점 Lv.8</t>
  </si>
  <si>
    <t>정점 Lv.9</t>
  </si>
  <si>
    <t>정점 Lv.10</t>
  </si>
  <si>
    <t>기존 체력흡수율</t>
    <phoneticPr fontId="2" type="noConversion"/>
  </si>
  <si>
    <t>변경된 체력흡수율</t>
    <phoneticPr fontId="2" type="noConversion"/>
  </si>
  <si>
    <t xml:space="preserve">정점 - 스킬 정보에 체력흡수 관련 텍스트가 추가 되었습니다. </t>
    <phoneticPr fontId="2" type="noConversion"/>
  </si>
  <si>
    <t>2) 초월 던전 보스 몬스터가 사용 스킬에 Notice 추가</t>
    <phoneticPr fontId="2" type="noConversion"/>
  </si>
  <si>
    <t>3) 초월 던전 보스 밸런스 조정</t>
    <phoneticPr fontId="2" type="noConversion"/>
  </si>
  <si>
    <t>Description</t>
  </si>
  <si>
    <t>AreaGeneralTypeCode</t>
  </si>
  <si>
    <t>StageType</t>
  </si>
  <si>
    <t>MapCode</t>
  </si>
  <si>
    <t>TriggerCode</t>
  </si>
  <si>
    <t>eTranscendence</t>
  </si>
  <si>
    <t>510307004</t>
  </si>
  <si>
    <t>GeneralTypeCode</t>
  </si>
  <si>
    <t>FileName</t>
  </si>
  <si>
    <t>Transcendent_01_01, Transcendent_01_02, Transcendent_01_03</t>
  </si>
  <si>
    <t>Transcendent_02_01, Transcendent_02_02, Transcendent_02_03</t>
  </si>
  <si>
    <t>Transcendent_03_01, Transcendent_03_02, Transcendent_03_03</t>
  </si>
  <si>
    <t>Transcendent_04_01, Transcendent_04_02, Transcendent_04_03</t>
  </si>
  <si>
    <t>Act 6-1</t>
    <phoneticPr fontId="2" type="noConversion"/>
  </si>
  <si>
    <t>Act 4-2</t>
    <phoneticPr fontId="2" type="noConversion"/>
  </si>
  <si>
    <t>Act 2-3</t>
    <phoneticPr fontId="2" type="noConversion"/>
  </si>
  <si>
    <t>Act 7-3</t>
    <phoneticPr fontId="2" type="noConversion"/>
  </si>
  <si>
    <t>사용 Scene</t>
    <phoneticPr fontId="2" type="noConversion"/>
  </si>
  <si>
    <t>사용 Trigger</t>
    <phoneticPr fontId="2" type="noConversion"/>
  </si>
  <si>
    <t>초월던전 - 사막</t>
  </si>
  <si>
    <t>초월던전 - 사막</t>
    <phoneticPr fontId="2" type="noConversion"/>
  </si>
  <si>
    <t>초월던전 - 요새</t>
  </si>
  <si>
    <t>초월던전 - 요새</t>
    <phoneticPr fontId="2" type="noConversion"/>
  </si>
  <si>
    <t>초월던전 - 얼음</t>
  </si>
  <si>
    <t>초월던전 - 얼음</t>
    <phoneticPr fontId="2" type="noConversion"/>
  </si>
  <si>
    <t>초월던전 - 용암</t>
  </si>
  <si>
    <t>초월던전 - 용암</t>
    <phoneticPr fontId="2" type="noConversion"/>
  </si>
  <si>
    <t>완료</t>
    <phoneticPr fontId="2" type="noConversion"/>
  </si>
  <si>
    <t xml:space="preserve"> - 썸머패키지I~III (3종)</t>
    <phoneticPr fontId="2" type="noConversion"/>
  </si>
  <si>
    <t xml:space="preserve"> - 찬스 패키지 (3종)</t>
    <phoneticPr fontId="2" type="noConversion"/>
  </si>
  <si>
    <t xml:space="preserve"> - 썸머 패키지II (1종)</t>
    <phoneticPr fontId="2" type="noConversion"/>
  </si>
  <si>
    <t xml:space="preserve"> - 8월 스페셜 패키지 (1종)</t>
    <phoneticPr fontId="2" type="noConversion"/>
  </si>
  <si>
    <t xml:space="preserve"> - 초월II 패키지 1단계 ~ 5단계 (5종)</t>
    <phoneticPr fontId="2" type="noConversion"/>
  </si>
  <si>
    <t xml:space="preserve"> - 8월 한정 패키지 1단계 ~ 5단계 (5종)</t>
    <phoneticPr fontId="2" type="noConversion"/>
  </si>
  <si>
    <t xml:space="preserve"> - 초급 영혼석 패키지 (1종)</t>
    <phoneticPr fontId="2" type="noConversion"/>
  </si>
  <si>
    <t xml:space="preserve"> - 중급 영혼석 패키지 (1종)</t>
    <phoneticPr fontId="2" type="noConversion"/>
  </si>
  <si>
    <t xml:space="preserve"> - 썸머패키지 (1종)</t>
    <phoneticPr fontId="2" type="noConversion"/>
  </si>
  <si>
    <t xml:space="preserve"> - 7월 스페셜 패키지 (1종)</t>
    <phoneticPr fontId="2" type="noConversion"/>
  </si>
  <si>
    <t>신규 상품 (10종)</t>
    <phoneticPr fontId="2" type="noConversion"/>
  </si>
  <si>
    <t>판매 종료 상품 (12종)</t>
    <phoneticPr fontId="2" type="noConversion"/>
  </si>
  <si>
    <t>판매 중지</t>
    <phoneticPr fontId="2" type="noConversion"/>
  </si>
  <si>
    <t>완료</t>
    <phoneticPr fontId="2" type="noConversion"/>
  </si>
  <si>
    <t>완료</t>
    <phoneticPr fontId="2" type="noConversion"/>
  </si>
  <si>
    <t>Comment</t>
  </si>
  <si>
    <t>일일 - 일일미션 클리어 항목 누적 횟수 6회</t>
  </si>
  <si>
    <t>Daily</t>
  </si>
  <si>
    <t>다이아</t>
  </si>
  <si>
    <t>&gt; 1달 간 획득 가능한 재화 종류와 수량 표</t>
    <phoneticPr fontId="2" type="noConversion"/>
  </si>
  <si>
    <t>일일 - 일반던전 클리어 누적 횟수 5회</t>
  </si>
  <si>
    <t>열쇠</t>
  </si>
  <si>
    <t>재화 종류</t>
    <phoneticPr fontId="2" type="noConversion"/>
  </si>
  <si>
    <t>1 캐릭터</t>
    <phoneticPr fontId="2" type="noConversion"/>
  </si>
  <si>
    <t>2 캐릭터</t>
    <phoneticPr fontId="2" type="noConversion"/>
  </si>
  <si>
    <t>3 캐릭터</t>
    <phoneticPr fontId="2" type="noConversion"/>
  </si>
  <si>
    <t>4 캐릭터</t>
    <phoneticPr fontId="2" type="noConversion"/>
  </si>
  <si>
    <t>일일 - 정예던전 클리어 누적 횟수 3회</t>
  </si>
  <si>
    <t>다이아</t>
    <phoneticPr fontId="2" type="noConversion"/>
  </si>
  <si>
    <t>일일 - 요일던전 클리어 누적 횟수 2회</t>
  </si>
  <si>
    <t>열쇠</t>
    <phoneticPr fontId="2" type="noConversion"/>
  </si>
  <si>
    <t>일일 - 균열던전 참가 누적 횟수 3회</t>
  </si>
  <si>
    <t>고대 재료 주머니</t>
    <phoneticPr fontId="2" type="noConversion"/>
  </si>
  <si>
    <t>일일 - 결투장 참가 누적 횟수 5회</t>
  </si>
  <si>
    <t>연금술 주머니</t>
    <phoneticPr fontId="2" type="noConversion"/>
  </si>
  <si>
    <t>일일 - 장비아이템 획득 누적 갯수 50회</t>
  </si>
  <si>
    <t>금강석</t>
    <phoneticPr fontId="2" type="noConversion"/>
  </si>
  <si>
    <t>일일 - 수호 레이드 클리어 누적 횟수 2회</t>
  </si>
  <si>
    <t>공작석</t>
    <phoneticPr fontId="2" type="noConversion"/>
  </si>
  <si>
    <t>일일 - 점령전 클리어 누적 횟수 1회</t>
  </si>
  <si>
    <t>월장석</t>
    <phoneticPr fontId="2" type="noConversion"/>
  </si>
  <si>
    <t>일일 - 서부 지역 클리어 누적 횟수 3회</t>
  </si>
  <si>
    <t>감람석</t>
    <phoneticPr fontId="2" type="noConversion"/>
  </si>
  <si>
    <t>일일 - 골드 소모 누적 개수 100,000 골드</t>
  </si>
  <si>
    <t>6성 무기 소환권</t>
    <phoneticPr fontId="2" type="noConversion"/>
  </si>
  <si>
    <t>일일 - 다이아 소모 누적 개수 500 다이아</t>
  </si>
  <si>
    <t>6성 투구 소환권</t>
    <phoneticPr fontId="2" type="noConversion"/>
  </si>
  <si>
    <t>주간 - 주간미션 클리어 항목 누적 횟수 7회</t>
  </si>
  <si>
    <t>Weekly</t>
  </si>
  <si>
    <t>6성 갑옷 소환권</t>
    <phoneticPr fontId="2" type="noConversion"/>
  </si>
  <si>
    <t>주간 - 일일미션 올클리어 항목 누적 횟수 4회</t>
  </si>
  <si>
    <t>6성 하의 소환권</t>
    <phoneticPr fontId="2" type="noConversion"/>
  </si>
  <si>
    <t>주간 - 수호석 업그레이드 성공 누적 횟수 10회</t>
  </si>
  <si>
    <t>6성 장갑 소환권</t>
    <phoneticPr fontId="2" type="noConversion"/>
  </si>
  <si>
    <t>주간 - 결투장 참가 누적 횟수 30회</t>
  </si>
  <si>
    <t>6성 부츠 소환권</t>
    <phoneticPr fontId="2" type="noConversion"/>
  </si>
  <si>
    <t>주간 - 수호레이드 참가 누적 횟수 10개</t>
  </si>
  <si>
    <t>6성 룬스톤 소환권</t>
    <phoneticPr fontId="2" type="noConversion"/>
  </si>
  <si>
    <t>주간 - 균열석 획득 누적 갯수 30개</t>
  </si>
  <si>
    <t>6성 목걸이 소환권</t>
    <phoneticPr fontId="2" type="noConversion"/>
  </si>
  <si>
    <t>주간 - 장비아이템 획득 누적 갯수 300개</t>
  </si>
  <si>
    <t>6성 반지 소환권</t>
    <phoneticPr fontId="2" type="noConversion"/>
  </si>
  <si>
    <t>주간 - 장비아이템 강화 누적 횟수 30회</t>
  </si>
  <si>
    <t>고대 장갑</t>
    <phoneticPr fontId="2" type="noConversion"/>
  </si>
  <si>
    <t>주간 - 장비아이템 분해 누적 갯수 300개</t>
  </si>
  <si>
    <t>고대 신발</t>
    <phoneticPr fontId="2" type="noConversion"/>
  </si>
  <si>
    <t>주간 - 점령전 클리어 누적 횟수 5회</t>
  </si>
  <si>
    <t>고대 재료 주머니</t>
    <phoneticPr fontId="2" type="noConversion"/>
  </si>
  <si>
    <t>고대 목걸이</t>
    <phoneticPr fontId="2" type="noConversion"/>
  </si>
  <si>
    <t>주간 - 제작 시도 누적 횟수 10회</t>
  </si>
  <si>
    <t>연금술 주머니</t>
    <phoneticPr fontId="2" type="noConversion"/>
  </si>
  <si>
    <t>고대 반지</t>
    <phoneticPr fontId="2" type="noConversion"/>
  </si>
  <si>
    <t>주간 - 주간 컨텐츠 초기화 횟수 20회</t>
  </si>
  <si>
    <t>금강석</t>
    <phoneticPr fontId="2" type="noConversion"/>
  </si>
  <si>
    <t>고대 바지</t>
    <phoneticPr fontId="2" type="noConversion"/>
  </si>
  <si>
    <t>주간 - 루비 획득 누적 개수 50개</t>
  </si>
  <si>
    <t>공작석</t>
    <phoneticPr fontId="2" type="noConversion"/>
  </si>
  <si>
    <t>고대 투구</t>
    <phoneticPr fontId="2" type="noConversion"/>
  </si>
  <si>
    <t>주간 - 골드 획득 누적 개수 1,000,000 골드</t>
  </si>
  <si>
    <t>월장석</t>
    <phoneticPr fontId="2" type="noConversion"/>
  </si>
  <si>
    <t>고대 무기</t>
    <phoneticPr fontId="2" type="noConversion"/>
  </si>
  <si>
    <t>주간 - 우정 포인트 획득 누적 개수 500 포인트</t>
  </si>
  <si>
    <t>고대 갑옷</t>
    <phoneticPr fontId="2" type="noConversion"/>
  </si>
  <si>
    <t>월간 - 주간미션 올클리어 항목 누적 횟수 3회</t>
  </si>
  <si>
    <t>Monthly</t>
  </si>
  <si>
    <t>6성 무기 소환권</t>
  </si>
  <si>
    <t>녹스 영혼석</t>
    <phoneticPr fontId="2" type="noConversion"/>
  </si>
  <si>
    <t>월간 - 일반던전 클리어 누적 횟수 500회</t>
  </si>
  <si>
    <t>6성 투구 소환권</t>
  </si>
  <si>
    <t>월간 - 정예던전 클리어 누적 횟수 300회</t>
  </si>
  <si>
    <t>6성 갑옷 소환권</t>
  </si>
  <si>
    <t>월간 - 요일던전 클리어 누적 횟수 50회</t>
  </si>
  <si>
    <t>6성 하의 소환권</t>
  </si>
  <si>
    <t>월간 - 균열던전 참가 누적 횟수 100회</t>
  </si>
  <si>
    <t>6성 장갑 소환권</t>
  </si>
  <si>
    <t>월간 - 초월던전 참가 누적 횟수 200회</t>
  </si>
  <si>
    <t>6성 부츠 소환권</t>
  </si>
  <si>
    <t>월간 - 결투장 참가 누적 횟수 200회</t>
  </si>
  <si>
    <t>6성 룬스톤 소환권</t>
  </si>
  <si>
    <t>월간 - 룬스톤 획득 누적 갯수 1000회</t>
  </si>
  <si>
    <t>6성 목걸이 소환권</t>
  </si>
  <si>
    <t>월간 - 균열석 획득 누적 갯수 200회</t>
  </si>
  <si>
    <t>6성 반지 소환권</t>
  </si>
  <si>
    <t>월간 - 길드전 참가 시도 누적 횟수 50회</t>
  </si>
  <si>
    <t>고대 장갑</t>
  </si>
  <si>
    <t>월간 - 점령전 클리어 누적 횟수 15회</t>
  </si>
  <si>
    <t>고대 신발</t>
  </si>
  <si>
    <t>월간 - 서부 지역 클리어 누적 횟수 100회</t>
  </si>
  <si>
    <t>고대 목걸이</t>
  </si>
  <si>
    <t>월간 - 수호 레이드 클리어 누적 횟수 50회</t>
  </si>
  <si>
    <t>고대 반지</t>
  </si>
  <si>
    <t>월간 - 월간 열쇠 사용 개수 (20,000개)</t>
  </si>
  <si>
    <t>고대 바지</t>
  </si>
  <si>
    <t>월간 - 월간 골드 사용 개수 (2,000,000 골드)</t>
  </si>
  <si>
    <t>고대 투구</t>
  </si>
  <si>
    <t>월간 - 월간 다이아 사용 개수 (10,000개)</t>
  </si>
  <si>
    <t>고대 무기</t>
  </si>
  <si>
    <t>월간 - 월간 우정 포인트 사용 개수 (2,000개)</t>
  </si>
  <si>
    <t>고대 갑옷</t>
  </si>
  <si>
    <t>월간 - 월간 컨텐츠 초기화 횟수 50회</t>
  </si>
  <si>
    <t>녹스 영혼석</t>
  </si>
  <si>
    <t>보상 아이템 종류</t>
    <phoneticPr fontId="2" type="noConversion"/>
  </si>
  <si>
    <t>보상 아이템 수량</t>
    <phoneticPr fontId="2" type="noConversion"/>
  </si>
  <si>
    <t>미션 종류</t>
    <phoneticPr fontId="2" type="noConversion"/>
  </si>
  <si>
    <t>설명</t>
    <phoneticPr fontId="2" type="noConversion"/>
  </si>
  <si>
    <t>&gt; 미션 리뉴얼 관련</t>
    <phoneticPr fontId="2" type="noConversion"/>
  </si>
  <si>
    <t>1) 제안 주신 내용에 대해서 적극 동의합니다. (* 일일 업적의 경우 클리어 항목 누적 8회로 설정해주셔도 무관합니다!)</t>
    <phoneticPr fontId="2" type="noConversion"/>
  </si>
  <si>
    <t xml:space="preserve">  -- 해당 내용 반영하였습니다.</t>
    <phoneticPr fontId="2" type="noConversion"/>
  </si>
  <si>
    <t>-&gt; 위의 경우가 맞다면..이벤트가 종료되는 9월달에 적용되는 보상 정보도 별도로 제공을 요청드립니다.</t>
  </si>
  <si>
    <t>2) "(변경)보상"으로 기재된 항목은 제안주신것처럼 이벤트 형태로 1.2 ~ 1.5배 상향해서 설정된 부분인지 확인 부탁드립니다.</t>
    <phoneticPr fontId="2" type="noConversion"/>
  </si>
  <si>
    <t xml:space="preserve">  -- 상향 적용하지 않은 상태이며, 본 시트에 1.2배, 1.5배 적용된 보상안을 기재하였습니다. 참고 부탁드립니다.</t>
    <phoneticPr fontId="2" type="noConversion"/>
  </si>
  <si>
    <t>1. 8월-모든 업적 리워드 상향 이벤트</t>
  </si>
  <si>
    <t>2. 변경되는 리워드 관련 문의</t>
  </si>
  <si>
    <t>1) 보상(리워드) 아이템에 다이아의 비중을 하향하고 소모성 아이템으로 대체를 요청드립니다.</t>
  </si>
  <si>
    <t>-&gt; 현재 유저들의 플레이 패턴이 다수의 보조 캐릭터들을 육성하고 있는 상태로..현재 버전에서도 주간 업적만으로 2000 다이아를 수급하고 있는 상태</t>
  </si>
  <si>
    <r>
      <t xml:space="preserve">-&gt; 변경되는 리워드 </t>
    </r>
    <r>
      <rPr>
        <sz val="10"/>
        <color rgb="FF111111"/>
        <rFont val="바탕"/>
        <family val="1"/>
        <charset val="129"/>
      </rPr>
      <t>中</t>
    </r>
    <r>
      <rPr>
        <sz val="10"/>
        <color rgb="FF111111"/>
        <rFont val="맑은 고딕"/>
        <family val="3"/>
        <charset val="129"/>
      </rPr>
      <t xml:space="preserve"> "다이아"의 비중이 높아질 수록 과금에 대한 니즈가 감소할 가능성이 상당히 높다고 판단됩니다. </t>
    </r>
  </si>
  <si>
    <t>2) [업적] 부분에 대한 추가 정보를 제공 부탁드립니다.</t>
  </si>
  <si>
    <t>-&gt; 추가된 각 업적에 대한 조건과 보상(정보)가 기재되지 않아서 판단하기 어려운 부분이 있습니다.</t>
  </si>
  <si>
    <t xml:space="preserve">  -- 해당 부분 충분히 공감하는 바입니다. 하지만 지금까지 이미 보조 캐릭터들도 주간 미션을 달성하여</t>
    <phoneticPr fontId="2" type="noConversion"/>
  </si>
  <si>
    <t xml:space="preserve">     다이아 수급하는 방법을 용인해온 상태이기 때문에 리뉴얼 이후 주간 미션에 계정 제한을 두게 된다면</t>
    <phoneticPr fontId="2" type="noConversion"/>
  </si>
  <si>
    <t xml:space="preserve">     분명 보조 캐릭터들로 주간 미션 작업을 한 유저들의 반발이 예상됩니다.</t>
    <phoneticPr fontId="2" type="noConversion"/>
  </si>
  <si>
    <t xml:space="preserve">     따라서, 추가되는 미션과 업적 분에 한해서 골드 및 녹스 영혼석, 고대 재료, 연금술 재료 등으로 변경하도록 하겠습니다.</t>
    <phoneticPr fontId="2" type="noConversion"/>
  </si>
  <si>
    <t>3. 기타 문의 사항</t>
    <phoneticPr fontId="2" type="noConversion"/>
  </si>
  <si>
    <t>ex) [주간 - 일일미션 올클리어 항목 누적 횟수 4회] =&gt; [일일 - 일일미션 클리어 항목 누적 횟수 8회] 업적을 4회 달성을 의미</t>
  </si>
  <si>
    <t>ex) [월간 - 주간미션 올클리어 항목 누적 횟수 3회] =&gt; [주간 - 주간미션 클리어 항목 누적 횟수 12회] 업적을 3회 달성을 의미</t>
  </si>
  <si>
    <t>1) "주간미션/월간미션"에 기재되어 있는 "올클리어"에 대한 의미가 아래와 같은지 확인 부탁드립니다. </t>
    <phoneticPr fontId="2" type="noConversion"/>
  </si>
  <si>
    <t xml:space="preserve">     ‘올클리어’ 와 ‘모든’ 부분의 단어 선택 실수로 인해 혼동을 드려 죄송합니다.</t>
    <phoneticPr fontId="2" type="noConversion"/>
  </si>
  <si>
    <t xml:space="preserve">     [일일 - 일일미션 클리어 항목 누적 횟수 8회] &gt; [일일 – 일일 미션 완료 누적 횟수 8회]</t>
    <phoneticPr fontId="2" type="noConversion"/>
  </si>
  <si>
    <t xml:space="preserve">     [주간 - 주간미션 클리어 항목 누적 횟수 12회] &gt; [주간 – 주간 미션 완료 누적 횟수 12회]</t>
    <phoneticPr fontId="2" type="noConversion"/>
  </si>
  <si>
    <t xml:space="preserve">     [주간 - 일일미션 올클리어 항목 누적 횟수 4회] &gt; [주간 – 일일 미션 완료 항목 누적 횟수 4회]</t>
    <phoneticPr fontId="2" type="noConversion"/>
  </si>
  <si>
    <t xml:space="preserve">     [월간 - 주간미션 올클리어 항목 누적 횟수 3회] &gt; [월간 – 주간 미션 완료 항목 누적 횟수 3회]</t>
    <phoneticPr fontId="2" type="noConversion"/>
  </si>
  <si>
    <t xml:space="preserve">  -- 맞습니다. 해당 미션은 기존에 있던 업적 중 하나로써 “모든 일일 미션 완료” 와 “모든 주간 미션 완료” 였습니다.</t>
    <phoneticPr fontId="2" type="noConversion"/>
  </si>
  <si>
    <t>&gt; 미션 및 업적 관련 피드백 내용</t>
    <phoneticPr fontId="2" type="noConversion"/>
  </si>
  <si>
    <t>보상 아이템 수량
(기본 값)</t>
    <phoneticPr fontId="2" type="noConversion"/>
  </si>
  <si>
    <t>보상 아이템 수량
(1.2배)</t>
    <phoneticPr fontId="2" type="noConversion"/>
  </si>
  <si>
    <t>보상 아이템 수량
(1.5배)</t>
    <phoneticPr fontId="2" type="noConversion"/>
  </si>
  <si>
    <t>장비아이템 승단 단계 1</t>
  </si>
  <si>
    <t>가방 확장권</t>
    <phoneticPr fontId="2" type="noConversion"/>
  </si>
  <si>
    <t>&gt; 모든 업적 완료 시 획득 가능한 재화 종류와 수량 표</t>
    <phoneticPr fontId="2" type="noConversion"/>
  </si>
  <si>
    <t>장비아이템 승단 단계 2</t>
  </si>
  <si>
    <t>가방 확장권</t>
  </si>
  <si>
    <t>재화 종류</t>
    <phoneticPr fontId="2" type="noConversion"/>
  </si>
  <si>
    <t>장비아이템 승단 단계 3</t>
  </si>
  <si>
    <t>골드</t>
    <phoneticPr fontId="2" type="noConversion"/>
  </si>
  <si>
    <t>장비아이템 승단 단계 4</t>
  </si>
  <si>
    <t>다이아</t>
    <phoneticPr fontId="2" type="noConversion"/>
  </si>
  <si>
    <t>장비아이템 승단 단계 5</t>
  </si>
  <si>
    <t>균열석</t>
    <phoneticPr fontId="2" type="noConversion"/>
  </si>
  <si>
    <t>장비아이템 승단 단계 6</t>
  </si>
  <si>
    <t>무기 승급 스톤</t>
    <phoneticPr fontId="2" type="noConversion"/>
  </si>
  <si>
    <t>장비아이템 승단 단계 7</t>
  </si>
  <si>
    <t>방어구 승급 스톤</t>
    <phoneticPr fontId="2" type="noConversion"/>
  </si>
  <si>
    <t>장비아이템 승단 단계 8</t>
  </si>
  <si>
    <t>장신구 승급 스톤</t>
    <phoneticPr fontId="2" type="noConversion"/>
  </si>
  <si>
    <t>장비아이템 승단 단계 9</t>
  </si>
  <si>
    <t>고대 재료 주머니</t>
    <phoneticPr fontId="2" type="noConversion"/>
  </si>
  <si>
    <t>장비아이템 승단 단계 10</t>
  </si>
  <si>
    <t>녹스 영혼석</t>
    <phoneticPr fontId="2" type="noConversion"/>
  </si>
  <si>
    <t>캐릭터 전승 스킬 강화 레벨 단계 5</t>
  </si>
  <si>
    <t>연금술 주머니</t>
    <phoneticPr fontId="2" type="noConversion"/>
  </si>
  <si>
    <t>캐릭터 전승 스킬 강화 레벨 단계 10</t>
  </si>
  <si>
    <t>즉시 완료권</t>
    <phoneticPr fontId="2" type="noConversion"/>
  </si>
  <si>
    <t>캐릭터 전승 스킬 강화 레벨 단계 15</t>
  </si>
  <si>
    <t>캐릭터 전승 스킬 강화 레벨 단계 20</t>
  </si>
  <si>
    <t>캐릭터 전승 스킬 강화 레벨 단계 25</t>
  </si>
  <si>
    <t>캐릭터 전승 스킬 강화 레벨 단계 30</t>
  </si>
  <si>
    <t>캐릭터 전승 스킬 강화 레벨 단계 35</t>
  </si>
  <si>
    <t>캐릭터 전승 스킬 강화 레벨 단계 40</t>
  </si>
  <si>
    <t>캐릭터 전승 스킬 강화 레벨 단계 45</t>
  </si>
  <si>
    <t>캐릭터 전승 스킬 강화 레벨 단계 50</t>
  </si>
  <si>
    <t>아바타 보유 누적 개수 4</t>
  </si>
  <si>
    <t>아바타 보유 누적 개수 8</t>
  </si>
  <si>
    <t>아바타 보유 누적 개수 12</t>
  </si>
  <si>
    <t>아바타 보유 누적 개수 16</t>
  </si>
  <si>
    <t>아바타 보유 누적 개수 20</t>
  </si>
  <si>
    <t>아바타 보유 누적 개수 24</t>
  </si>
  <si>
    <t>아바타 보유 누적 개수 28</t>
  </si>
  <si>
    <t>아바타 보유 누적 개수 32</t>
  </si>
  <si>
    <t>아바타 보유 누적 개수 36</t>
  </si>
  <si>
    <t>아바타 보유 누적 개수 40</t>
  </si>
  <si>
    <t>아바타 보유 누적 개수 44</t>
  </si>
  <si>
    <t>아바타 보유 누적 개수 48</t>
  </si>
  <si>
    <t>아바타 보유 누적 개수 52</t>
  </si>
  <si>
    <t>아바타 보유 누적 개수 56</t>
  </si>
  <si>
    <t>아바타 보유 누적 개수 60</t>
  </si>
  <si>
    <t>아바타 보유 누적 개수 64</t>
  </si>
  <si>
    <t>아바타 보유 누적 개수 68</t>
  </si>
  <si>
    <t>아바타 보유 누적 개수 72</t>
  </si>
  <si>
    <t>아바타 보유 누적 개수 76</t>
  </si>
  <si>
    <t>아바타 보유 누적 개수 80</t>
  </si>
  <si>
    <t>아바타 강화 레벨 단계 1</t>
  </si>
  <si>
    <t>골드</t>
  </si>
  <si>
    <t>아바타 강화 레벨 단계 2</t>
  </si>
  <si>
    <t>아바타 강화 레벨 단계 3</t>
  </si>
  <si>
    <t>아바타 강화 레벨 단계 4</t>
  </si>
  <si>
    <t>아바타 강화 레벨 단계 5</t>
  </si>
  <si>
    <t>아바타 강화 레벨 단계 6</t>
  </si>
  <si>
    <t>아바타 강화 레벨 단계 7</t>
  </si>
  <si>
    <t>아바타 강화 레벨 단계 8</t>
  </si>
  <si>
    <t>아바타 강화 레벨 단계 9</t>
  </si>
  <si>
    <t>아바타 강화 레벨 단계 10</t>
  </si>
  <si>
    <t>아바타 강화 레벨 단계 11</t>
  </si>
  <si>
    <t>아바타 강화 레벨 단계 12</t>
  </si>
  <si>
    <t>아바타 강화 레벨 단계 13</t>
  </si>
  <si>
    <t>아바타 강화 레벨 단계 14</t>
  </si>
  <si>
    <t>아바타 강화 레벨 단계 15</t>
  </si>
  <si>
    <t>아바타 강화 레벨 단계 16</t>
  </si>
  <si>
    <t>아바타 강화 레벨 단계 17</t>
  </si>
  <si>
    <t>아바타 강화 레벨 단계 18</t>
  </si>
  <si>
    <t>아바타 강화 레벨 단계 19</t>
  </si>
  <si>
    <t>아바타 강화 레벨 단계 20</t>
  </si>
  <si>
    <t>제작 시도 누적 횟수 1</t>
  </si>
  <si>
    <t>제작 시도 누적 횟수 5</t>
  </si>
  <si>
    <t>제작 시도 누적 횟수 10</t>
  </si>
  <si>
    <t>제작 시도 누적 횟수 15</t>
  </si>
  <si>
    <t>제작 시도 누적 횟수 20</t>
  </si>
  <si>
    <t>제작 시도 누적 횟수 25</t>
  </si>
  <si>
    <t>제작 시도 누적 횟수 30</t>
  </si>
  <si>
    <t>제작 시도 누적 횟수 35</t>
  </si>
  <si>
    <t>제작 시도 누적 횟수 40</t>
  </si>
  <si>
    <t>제작 시도 누적 횟수 45</t>
  </si>
  <si>
    <t>제작 시도 누적 횟수 50</t>
  </si>
  <si>
    <t>제작 시도 누적 횟수 100</t>
  </si>
  <si>
    <t>제작 시도 누적 횟수 150</t>
  </si>
  <si>
    <t>제작 시도 누적 횟수 200</t>
  </si>
  <si>
    <t>제작 시도 누적 횟수 250</t>
  </si>
  <si>
    <t>제작 시도 누적 횟수 300</t>
  </si>
  <si>
    <t>제작 시도 누적 횟수 350</t>
  </si>
  <si>
    <t>제작 시도 누적 횟수 400</t>
  </si>
  <si>
    <t>제작 시도 누적 횟수 450</t>
  </si>
  <si>
    <t>제작 시도 누적 횟수 500</t>
  </si>
  <si>
    <t>제작 시도 누적 횟수 550</t>
  </si>
  <si>
    <t>제작 시도 누적 횟수 600</t>
  </si>
  <si>
    <t>제작 시도 누적 횟수 650</t>
  </si>
  <si>
    <t>제작 시도 누적 횟수 700</t>
  </si>
  <si>
    <t>제작 시도 누적 횟수 750</t>
  </si>
  <si>
    <t>제작 시도 누적 횟수 800</t>
  </si>
  <si>
    <t>제작 시도 누적 횟수 850</t>
  </si>
  <si>
    <t>제작 시도 누적 횟수 900</t>
  </si>
  <si>
    <t>제작 시도 누적 횟수 950</t>
  </si>
  <si>
    <t>제작 시도 누적 횟수 1000</t>
  </si>
  <si>
    <t>연성 시도 누적 횟수 10</t>
  </si>
  <si>
    <t>연성 시도 누적 횟수 20</t>
  </si>
  <si>
    <t>연성 시도 누적 횟수 30</t>
  </si>
  <si>
    <t>연성 시도 누적 횟수 40</t>
  </si>
  <si>
    <t>연성 시도 누적 횟수 50</t>
  </si>
  <si>
    <t>연성 시도 누적 횟수 60</t>
  </si>
  <si>
    <t>연성 시도 누적 횟수 70</t>
  </si>
  <si>
    <t>연성 시도 누적 횟수 80</t>
  </si>
  <si>
    <t>연성 시도 누적 횟수 90</t>
  </si>
  <si>
    <t>연성 시도 누적 횟수 100</t>
  </si>
  <si>
    <t>변성 시도 누적 횟수 10</t>
  </si>
  <si>
    <t>변성 시도 누적 횟수 20</t>
  </si>
  <si>
    <t>변성 시도 누적 횟수 30</t>
  </si>
  <si>
    <t>변성 시도 누적 횟수 40</t>
  </si>
  <si>
    <t>변성 시도 누적 횟수 50</t>
  </si>
  <si>
    <t>변성 시도 누적 횟수 60</t>
  </si>
  <si>
    <t>변성 시도 누적 횟수 70</t>
  </si>
  <si>
    <t>변성 시도 누적 횟수 80</t>
  </si>
  <si>
    <t>변성 시도 누적 횟수 90</t>
  </si>
  <si>
    <t>변성 시도 누적 횟수 100</t>
  </si>
  <si>
    <t>변환 시도 누적 횟수 5</t>
  </si>
  <si>
    <t>골드</t>
    <phoneticPr fontId="2" type="noConversion"/>
  </si>
  <si>
    <t>변환 시도 누적 횟수 10</t>
  </si>
  <si>
    <t>변환 시도 누적 횟수 15</t>
  </si>
  <si>
    <t>변환 시도 누적 횟수 20</t>
  </si>
  <si>
    <t>변환 시도 누적 횟수 25</t>
  </si>
  <si>
    <t>변환 시도 누적 횟수 30</t>
  </si>
  <si>
    <t>변환 시도 누적 횟수 35</t>
  </si>
  <si>
    <t>변환 시도 누적 횟수 40</t>
  </si>
  <si>
    <t>변환 시도 누적 횟수 45</t>
  </si>
  <si>
    <t>변환 시도 누적 횟수 50</t>
  </si>
  <si>
    <t>변환 시도 누적 횟수 55</t>
  </si>
  <si>
    <t>변환 시도 누적 횟수 60</t>
  </si>
  <si>
    <t>변환 시도 누적 횟수 65</t>
  </si>
  <si>
    <t>변환 시도 누적 횟수 70</t>
  </si>
  <si>
    <t>변환 시도 누적 횟수 75</t>
  </si>
  <si>
    <t>변환 시도 누적 횟수 80</t>
  </si>
  <si>
    <t>변환 시도 누적 횟수 85</t>
  </si>
  <si>
    <t>변환 시도 누적 횟수 90</t>
  </si>
  <si>
    <t>변환 시도 누적 횟수 95</t>
  </si>
  <si>
    <t>변환 시도 누적 횟수 100</t>
  </si>
  <si>
    <t>길드 출석 누적 횟수 1</t>
  </si>
  <si>
    <t>Player</t>
  </si>
  <si>
    <t>길드 출석 누적 횟수 5</t>
  </si>
  <si>
    <t>길드 출석 누적 횟수 10</t>
  </si>
  <si>
    <t>길드 출석 누적 횟수 15</t>
  </si>
  <si>
    <t>길드 출석 누적 횟수 20</t>
  </si>
  <si>
    <t>길드 출석 누적 횟수 25</t>
  </si>
  <si>
    <t>길드 출석 누적 횟수 30</t>
  </si>
  <si>
    <t>길드 출석 누적 횟수 35</t>
  </si>
  <si>
    <t>길드 출석 누적 횟수 40</t>
  </si>
  <si>
    <t>길드 출석 누적 횟수 45</t>
  </si>
  <si>
    <t>길드 출석 누적 횟수 50</t>
  </si>
  <si>
    <t>길드 출석 누적 횟수 60</t>
  </si>
  <si>
    <t>길드 출석 누적 횟수 70</t>
  </si>
  <si>
    <t>길드 출석 누적 횟수 80</t>
  </si>
  <si>
    <t>길드 출석 누적 횟수 90</t>
  </si>
  <si>
    <t>길드 출석 누적 횟수 100</t>
  </si>
  <si>
    <t>길드 출석 누적 횟수 110</t>
  </si>
  <si>
    <t>길드 출석 누적 횟수 120</t>
  </si>
  <si>
    <t>길드 출석 누적 횟수 130</t>
  </si>
  <si>
    <t>길드 출석 누적 횟수 140</t>
  </si>
  <si>
    <t>길드 출석 누적 횟수 150</t>
  </si>
  <si>
    <t>길드 출석 누적 횟수 160</t>
  </si>
  <si>
    <t>길드 출석 누적 횟수 170</t>
  </si>
  <si>
    <t>길드 출석 누적 횟수 180</t>
  </si>
  <si>
    <t>길드 출석 누적 횟수 190</t>
  </si>
  <si>
    <t>길드 출석 누적 횟수 200</t>
  </si>
  <si>
    <t>길드 출석 누적 횟수 215</t>
  </si>
  <si>
    <t>길드 출석 누적 횟수 230</t>
  </si>
  <si>
    <t>길드 출석 누적 횟수 245</t>
  </si>
  <si>
    <t>길드 출석 누적 횟수 260</t>
  </si>
  <si>
    <t>길드 출석 누적 횟수 275</t>
  </si>
  <si>
    <t>길드 출석 누적 횟수 290</t>
  </si>
  <si>
    <t>길드 출석 누적 횟수 305</t>
  </si>
  <si>
    <t>길드 출석 누적 횟수 320</t>
  </si>
  <si>
    <t>길드 출석 누적 횟수 335</t>
  </si>
  <si>
    <t>길드 출석 누적 횟수 350</t>
  </si>
  <si>
    <t>길드 출석 누적 횟수 365</t>
  </si>
  <si>
    <t>길드전 승리 누적 횟수 1</t>
  </si>
  <si>
    <t>길드전 승리 누적 횟수 2</t>
  </si>
  <si>
    <t>길드전 승리 누적 횟수 3</t>
  </si>
  <si>
    <t>길드전 승리 누적 횟수 4</t>
  </si>
  <si>
    <t>길드전 승리 누적 횟수 5</t>
  </si>
  <si>
    <t>길드전 승리 누적 횟수 10</t>
  </si>
  <si>
    <t>길드전 승리 누적 횟수 15</t>
  </si>
  <si>
    <t>길드전 승리 누적 횟수 20</t>
  </si>
  <si>
    <t>길드전 승리 누적 횟수 25</t>
  </si>
  <si>
    <t>길드전 승리 누적 횟수 30</t>
  </si>
  <si>
    <t>길드전 승리 누적 횟수 35</t>
  </si>
  <si>
    <t>길드전 승리 누적 횟수 40</t>
  </si>
  <si>
    <t>길드전 승리 누적 횟수 45</t>
  </si>
  <si>
    <t>길드전 승리 누적 횟수 50</t>
  </si>
  <si>
    <t>길드전 승리 누적 횟수 60</t>
  </si>
  <si>
    <t>길드전 승리 누적 횟수 70</t>
  </si>
  <si>
    <t>길드전 승리 누적 횟수 80</t>
  </si>
  <si>
    <t>길드전 승리 누적 횟수 90</t>
  </si>
  <si>
    <t>길드전 승리 누적 횟수 100</t>
  </si>
  <si>
    <t>길드전 승리 누적 횟수 120</t>
  </si>
  <si>
    <t>길드전 승리 누적 횟수 140</t>
  </si>
  <si>
    <t>길드전 승리 누적 횟수 160</t>
  </si>
  <si>
    <t>길드전 승리 누적 횟수 180</t>
  </si>
  <si>
    <t>길드전 승리 누적 횟수 200</t>
  </si>
  <si>
    <t>길드전 승리 누적 횟수 220</t>
  </si>
  <si>
    <t>길드전 승리 누적 횟수 240</t>
  </si>
  <si>
    <t>길드전 승리 누적 횟수 260</t>
  </si>
  <si>
    <t>길드전 승리 누적 횟수 280</t>
  </si>
  <si>
    <t>길드전 승리 누적 횟수 300</t>
  </si>
  <si>
    <t>길드전 승리 누적 횟수 320</t>
  </si>
  <si>
    <t>길드전 승리 누적 횟수 340</t>
  </si>
  <si>
    <t>길드전 승리 누적 횟수 360</t>
  </si>
  <si>
    <t>길드전 승리 누적 횟수 380</t>
  </si>
  <si>
    <t>길드전 승리 누적 횟수 400</t>
  </si>
  <si>
    <t>길드전 승리 누적 횟수 420</t>
  </si>
  <si>
    <t>길드전 승리 누적 횟수 440</t>
  </si>
  <si>
    <t>길드전 승리 누적 횟수 460</t>
  </si>
  <si>
    <t>길드전 승리 누적 횟수 480</t>
  </si>
  <si>
    <t>길드전 승리 누적 횟수 500</t>
  </si>
  <si>
    <t>길드 공헌도 누적 점수 1000</t>
  </si>
  <si>
    <t>길드 공헌도 누적 점수 2000</t>
  </si>
  <si>
    <t>길드 공헌도 누적 점수 3000</t>
  </si>
  <si>
    <t>길드 공헌도 누적 점수 4000</t>
  </si>
  <si>
    <t>길드 공헌도 누적 점수 5000</t>
  </si>
  <si>
    <t>길드 공헌도 누적 점수 6000</t>
  </si>
  <si>
    <t>길드 공헌도 누적 점수 7000</t>
  </si>
  <si>
    <t>길드 공헌도 누적 점수 8000</t>
  </si>
  <si>
    <t>길드 공헌도 누적 점수 9000</t>
  </si>
  <si>
    <t>길드 공헌도 누적 점수 10000</t>
  </si>
  <si>
    <t>길드 공헌도 누적 점수 12000</t>
  </si>
  <si>
    <t>길드 공헌도 누적 점수 14000</t>
  </si>
  <si>
    <t>길드 공헌도 누적 점수 16000</t>
  </si>
  <si>
    <t>길드 공헌도 누적 점수 18000</t>
  </si>
  <si>
    <t>길드 공헌도 누적 점수 20000</t>
  </si>
  <si>
    <t>길드 공헌도 누적 점수 23000</t>
  </si>
  <si>
    <t>길드 공헌도 누적 점수 26000</t>
  </si>
  <si>
    <t>길드 공헌도 누적 점수 29000</t>
  </si>
  <si>
    <t>길드 공헌도 누적 점수 32000</t>
  </si>
  <si>
    <t>길드 공헌도 누적 점수 35000</t>
  </si>
  <si>
    <t>길드 공헌도 누적 점수 38000</t>
  </si>
  <si>
    <t>길드 공헌도 누적 점수 41000</t>
  </si>
  <si>
    <t>길드 공헌도 누적 점수 44000</t>
  </si>
  <si>
    <t>길드 공헌도 누적 점수 47000</t>
  </si>
  <si>
    <t>길드 공헌도 누적 점수 50000</t>
  </si>
  <si>
    <t>길드 공헌도 누적 점수 55000</t>
  </si>
  <si>
    <t>길드 공헌도 누적 점수 60000</t>
  </si>
  <si>
    <t>길드 공헌도 누적 점수 65000</t>
  </si>
  <si>
    <t>길드 공헌도 누적 점수 70000</t>
  </si>
  <si>
    <t>길드 공헌도 누적 점수 75000</t>
  </si>
  <si>
    <t>길드 공헌도 누적 점수 80000</t>
  </si>
  <si>
    <t>길드 공헌도 누적 점수 85000</t>
  </si>
  <si>
    <t>길드 공헌도 누적 점수 90000</t>
  </si>
  <si>
    <t>길드 공헌도 누적 점수 95000</t>
  </si>
  <si>
    <t>길드 공헌도 누적 점수 100000</t>
  </si>
  <si>
    <t>길드 공헌도 누적 점수 110000</t>
  </si>
  <si>
    <t>길드 공헌도 누적 점수 120000</t>
  </si>
  <si>
    <t>길드 공헌도 누적 점수 130000</t>
  </si>
  <si>
    <t>길드 공헌도 누적 점수 140000</t>
  </si>
  <si>
    <t>길드 공헌도 누적 점수 150000</t>
  </si>
  <si>
    <t>길드 공헌도 시즌 점수 1000</t>
  </si>
  <si>
    <t>길드 공헌도 시즌 점수 1500</t>
  </si>
  <si>
    <t>길드 공헌도 시즌 점수 2000</t>
  </si>
  <si>
    <t>길드 공헌도 시즌 점수 2500</t>
  </si>
  <si>
    <t>길드 공헌도 시즌 점수 3000</t>
  </si>
  <si>
    <t>길드 공헌도 시즌 점수 3500</t>
  </si>
  <si>
    <t>길드 공헌도 시즌 점수 4000</t>
  </si>
  <si>
    <t>길드 공헌도 시즌 점수 4500</t>
  </si>
  <si>
    <t>길드 공헌도 시즌 점수 5000</t>
  </si>
  <si>
    <t>골드 획득 누적 개수 1000000</t>
  </si>
  <si>
    <t>골드 획득 누적 개수 2000000</t>
  </si>
  <si>
    <t>골드 획득 누적 개수 3000000</t>
  </si>
  <si>
    <t>골드 획득 누적 개수 4000000</t>
  </si>
  <si>
    <t>골드 획득 누적 개수 5000000</t>
  </si>
  <si>
    <t>골드 획득 누적 개수 6000000</t>
  </si>
  <si>
    <t>골드 획득 누적 개수 7000000</t>
  </si>
  <si>
    <t>골드 획득 누적 개수 8000000</t>
  </si>
  <si>
    <t>골드 획득 누적 개수 9000000</t>
  </si>
  <si>
    <t>골드 획득 누적 개수 10000000</t>
  </si>
  <si>
    <t>골드 획득 누적 개수 15000000</t>
  </si>
  <si>
    <t>골드 획득 누적 개수 20000000</t>
  </si>
  <si>
    <t>골드 획득 누적 개수 25000000</t>
  </si>
  <si>
    <t>골드 획득 누적 개수 30000000</t>
  </si>
  <si>
    <t>골드 획득 누적 개수 35000000</t>
  </si>
  <si>
    <t>골드 획득 누적 개수 40000000</t>
  </si>
  <si>
    <t>골드 획득 누적 개수 45000000</t>
  </si>
  <si>
    <t>골드 획득 누적 개수 50000000</t>
  </si>
  <si>
    <t>골드 획득 누적 개수 60000000</t>
  </si>
  <si>
    <t>골드 획득 누적 개수 70000000</t>
  </si>
  <si>
    <t>골드 획득 누적 개수 80000000</t>
  </si>
  <si>
    <t>골드 획득 누적 개수 90000000</t>
  </si>
  <si>
    <t>골드 획득 누적 개수 100000000</t>
  </si>
  <si>
    <t>다이아 획득 누적 개수 1000</t>
  </si>
  <si>
    <t>다이아 획득 누적 개수 2000</t>
  </si>
  <si>
    <t>다이아 획득 누적 개수 3000</t>
  </si>
  <si>
    <t>다이아 획득 누적 개수 4000</t>
  </si>
  <si>
    <t>다이아 획득 누적 개수 5000</t>
  </si>
  <si>
    <t>다이아 획득 누적 개수 6000</t>
  </si>
  <si>
    <t>다이아 획득 누적 개수 7000</t>
  </si>
  <si>
    <t>다이아 획득 누적 개수 8000</t>
  </si>
  <si>
    <t>다이아 획득 누적 개수 9000</t>
  </si>
  <si>
    <t>다이아 획득 누적 개수 10000</t>
  </si>
  <si>
    <t>다이아 획득 누적 개수 11000</t>
  </si>
  <si>
    <t>다이아 획득 누적 개수 12000</t>
  </si>
  <si>
    <t>균열석</t>
  </si>
  <si>
    <t>다이아 획득 누적 개수 13000</t>
  </si>
  <si>
    <t>즉시 완료권</t>
  </si>
  <si>
    <t>다이아 획득 누적 개수 14000</t>
  </si>
  <si>
    <t>고대 재료 주머니</t>
  </si>
  <si>
    <t>다이아 획득 누적 개수 15000</t>
  </si>
  <si>
    <t>연금술 주머니</t>
  </si>
  <si>
    <t>다이아 획득 누적 개수 16000</t>
  </si>
  <si>
    <t>무기 승급 스톤</t>
  </si>
  <si>
    <t>다이아 획득 누적 개수 17000</t>
  </si>
  <si>
    <t>방어구 승급 스톤</t>
  </si>
  <si>
    <t>다이아 획득 누적 개수 18000</t>
  </si>
  <si>
    <t>장신구 승급 스톤</t>
  </si>
  <si>
    <t>다이아 획득 누적 개수 19000</t>
  </si>
  <si>
    <t>다이아 획득 누적 개수 20000</t>
  </si>
  <si>
    <t>다이아 획득 누적 개수 21000</t>
  </si>
  <si>
    <t>다이아 획득 누적 개수 22000</t>
  </si>
  <si>
    <t>다이아 획득 누적 개수 23000</t>
  </si>
  <si>
    <t>다이아 획득 누적 개수 24000</t>
  </si>
  <si>
    <t>다이아 획득 누적 개수 25000</t>
  </si>
  <si>
    <t>다이아 획득 누적 개수 26000</t>
  </si>
  <si>
    <t>다이아 획득 누적 개수 27000</t>
  </si>
  <si>
    <t>다이아 획득 누적 개수 28000</t>
  </si>
  <si>
    <t>다이아 획득 누적 개수 29000</t>
  </si>
  <si>
    <t>다이아 획득 누적 개수 30000</t>
  </si>
  <si>
    <t>다이아 획득 누적 개수 31000</t>
  </si>
  <si>
    <t>다이아 획득 누적 개수 32000</t>
  </si>
  <si>
    <t>다이아 획득 누적 개수 33000</t>
  </si>
  <si>
    <t>다이아 획득 누적 개수 34000</t>
  </si>
  <si>
    <t>다이아 획득 누적 개수 35000</t>
  </si>
  <si>
    <t>다이아 획득 누적 개수 36000</t>
  </si>
  <si>
    <t>다이아 획득 누적 개수 37000</t>
  </si>
  <si>
    <t>다이아 획득 누적 개수 38000</t>
  </si>
  <si>
    <t>다이아 획득 누적 개수 39000</t>
  </si>
  <si>
    <t>다이아 획득 누적 개수 40000</t>
  </si>
  <si>
    <t>다이아 획득 누적 개수 41000</t>
  </si>
  <si>
    <t>다이아 획득 누적 개수 42000</t>
  </si>
  <si>
    <t>다이아 획득 누적 개수 43000</t>
  </si>
  <si>
    <t>다이아 획득 누적 개수 44000</t>
  </si>
  <si>
    <t>다이아 획득 누적 개수 45000</t>
  </si>
  <si>
    <t>다이아 획득 누적 개수 46000</t>
  </si>
  <si>
    <t>다이아 획득 누적 개수 47000</t>
  </si>
  <si>
    <t>다이아 획득 누적 개수 48000</t>
  </si>
  <si>
    <t>다이아 획득 누적 개수 49000</t>
  </si>
  <si>
    <t>다이아 획득 누적 개수 50000</t>
  </si>
  <si>
    <t>우정포인트 획득 누적 개수 500</t>
  </si>
  <si>
    <t>우정포인트 획득 누적 개수 1000</t>
  </si>
  <si>
    <t>우정포인트 획득 누적 개수 2000</t>
  </si>
  <si>
    <t>우정포인트 획득 누적 개수 3000</t>
  </si>
  <si>
    <t>우정포인트 획득 누적 개수 4000</t>
  </si>
  <si>
    <t>우정포인트 획득 누적 개수 5000</t>
  </si>
  <si>
    <t>우정포인트 획득 누적 개수 6000</t>
  </si>
  <si>
    <t>우정포인트 획득 누적 개수 7000</t>
  </si>
  <si>
    <t>우정포인트 획득 누적 개수 8000</t>
  </si>
  <si>
    <t>우정포인트 획득 누적 개수 9000</t>
  </si>
  <si>
    <t>우정포인트 획득 누적 개수 10000</t>
  </si>
  <si>
    <t>우정포인트 획득 누적 개수 12000</t>
  </si>
  <si>
    <t>우정포인트 획득 누적 개수 14000</t>
  </si>
  <si>
    <t>우정포인트 획득 누적 개수 16000</t>
  </si>
  <si>
    <t>우정포인트 획득 누적 개수 18000</t>
  </si>
  <si>
    <t>우정포인트 획득 누적 개수 20000</t>
  </si>
  <si>
    <t>우정포인트 획득 누적 개수 25000</t>
  </si>
  <si>
    <t>우정포인트 획득 누적 개수 30000</t>
  </si>
  <si>
    <t>우정포인트 획득 누적 개수 35000</t>
  </si>
  <si>
    <t>우정포인트 획득 누적 개수 40000</t>
  </si>
  <si>
    <t>우정포인트 획득 누적 개수 45000</t>
  </si>
  <si>
    <t>우정포인트 획득 누적 개수 50000</t>
  </si>
  <si>
    <t>루비 보유 누적 개수 100</t>
  </si>
  <si>
    <t>루비 보유 누적 개수 200</t>
  </si>
  <si>
    <t>루비 보유 누적 개수 300</t>
  </si>
  <si>
    <t>루비 보유 누적 개수 400</t>
  </si>
  <si>
    <t>루비 보유 누적 개수 500</t>
  </si>
  <si>
    <t>루비 보유 누적 개수 600</t>
  </si>
  <si>
    <t>루비 보유 누적 개수 700</t>
  </si>
  <si>
    <t>루비 보유 누적 개수 800</t>
  </si>
  <si>
    <t>루비 보유 누적 개수 900</t>
  </si>
  <si>
    <t>루비 보유 누적 개수 1000</t>
  </si>
  <si>
    <t>루비 보유 누적 개수 1200</t>
  </si>
  <si>
    <t>루비 보유 누적 개수 1400</t>
  </si>
  <si>
    <t>루비 보유 누적 개수 1600</t>
  </si>
  <si>
    <t>루비 보유 누적 개수 1800</t>
  </si>
  <si>
    <t>루비 보유 누적 개수 2000</t>
  </si>
  <si>
    <t>루비 보유 누적 개수 2500</t>
  </si>
  <si>
    <t>루비 보유 누적 개수 3000</t>
  </si>
  <si>
    <t>루비 보유 누적 개수 3500</t>
  </si>
  <si>
    <t>루비 보유 누적 개수 4000</t>
  </si>
  <si>
    <t>루비 보유 누적 개수 4500</t>
  </si>
  <si>
    <t>루비 보유 누적 개수 5000</t>
  </si>
  <si>
    <t>루비 보유 누적 개수 6000</t>
  </si>
  <si>
    <t>루비 보유 누적 개수 7000</t>
  </si>
  <si>
    <t>루비 보유 누적 개수 8000</t>
  </si>
  <si>
    <t>루비 보유 누적 개수 9000</t>
  </si>
  <si>
    <t>루비 보유 누적 개수 10000</t>
  </si>
  <si>
    <t>열쇠 사용 누적 개수 5000</t>
  </si>
  <si>
    <t>열쇠 사용 누적 개수 10000</t>
  </si>
  <si>
    <t>열쇠 사용 누적 개수 15000</t>
  </si>
  <si>
    <t>열쇠 사용 누적 개수 20000</t>
  </si>
  <si>
    <t>열쇠 사용 누적 개수 25000</t>
  </si>
  <si>
    <t>열쇠 사용 누적 개수 30000</t>
  </si>
  <si>
    <t>열쇠 사용 누적 개수 35000</t>
  </si>
  <si>
    <t>열쇠 사용 누적 개수 40000</t>
  </si>
  <si>
    <t>열쇠 사용 누적 개수 45000</t>
  </si>
  <si>
    <t>열쇠 사용 누적 개수 50000</t>
  </si>
  <si>
    <t>열쇠 사용 누적 개수 60000</t>
  </si>
  <si>
    <t>열쇠 사용 누적 개수 70000</t>
  </si>
  <si>
    <t>열쇠 사용 누적 개수 80000</t>
  </si>
  <si>
    <t>열쇠 사용 누적 개수 90000</t>
  </si>
  <si>
    <t>열쇠 사용 누적 개수 100000</t>
  </si>
  <si>
    <t>열쇠 사용 누적 개수 120000</t>
  </si>
  <si>
    <t>열쇠 사용 누적 개수 140000</t>
  </si>
  <si>
    <t>열쇠 사용 누적 개수 160000</t>
  </si>
  <si>
    <t>열쇠 사용 누적 개수 180000</t>
  </si>
  <si>
    <t>열쇠 사용 누적 개수 200000</t>
  </si>
  <si>
    <t>열쇠 사용 누적 개수 230000</t>
  </si>
  <si>
    <t>열쇠 사용 누적 개수 260000</t>
  </si>
  <si>
    <t>열쇠 사용 누적 개수 290000</t>
  </si>
  <si>
    <t>열쇠 사용 누적 개수 320000</t>
  </si>
  <si>
    <t>열쇠 사용 누적 개수 350000</t>
  </si>
  <si>
    <t>열쇠 사용 누적 개수 380000</t>
  </si>
  <si>
    <t>열쇠 사용 누적 개수 410000</t>
  </si>
  <si>
    <t>열쇠 사용 누적 개수 440000</t>
  </si>
  <si>
    <t>열쇠 사용 누적 개수 470000</t>
  </si>
  <si>
    <t>열쇠 사용 누적 개수 500000</t>
  </si>
  <si>
    <t>열쇠 사용 누적 개수 550000</t>
  </si>
  <si>
    <t>열쇠 사용 누적 개수 600000</t>
  </si>
  <si>
    <t>열쇠 사용 누적 개수 650000</t>
  </si>
  <si>
    <t>열쇠 사용 누적 개수 700000</t>
  </si>
  <si>
    <t>열쇠 사용 누적 개수 750000</t>
  </si>
  <si>
    <t>열쇠 사용 누적 개수 800000</t>
  </si>
  <si>
    <t>열쇠 사용 누적 개수 850000</t>
  </si>
  <si>
    <t>열쇠 사용 누적 개수 900000</t>
  </si>
  <si>
    <t>열쇠 사용 누적 개수 950000</t>
  </si>
  <si>
    <t>열쇠 사용 누적 개수 1000000</t>
  </si>
  <si>
    <t>컨텐츠 초기화 누적 횟수 20</t>
  </si>
  <si>
    <t>컨텐츠 초기화 누적 횟수 40</t>
  </si>
  <si>
    <t>컨텐츠 초기화 누적 횟수 60</t>
  </si>
  <si>
    <t>컨텐츠 초기화 누적 횟수 80</t>
  </si>
  <si>
    <t>컨텐츠 초기화 누적 횟수 100</t>
  </si>
  <si>
    <t>컨텐츠 초기화 누적 횟수 120</t>
  </si>
  <si>
    <t>컨텐츠 초기화 누적 횟수 140</t>
  </si>
  <si>
    <t>컨텐츠 초기화 누적 횟수 160</t>
  </si>
  <si>
    <t>컨텐츠 초기화 누적 횟수 180</t>
  </si>
  <si>
    <t>컨텐츠 초기화 누적 횟수 200</t>
  </si>
  <si>
    <t>컨텐츠 초기화 누적 횟수 220</t>
  </si>
  <si>
    <t>컨텐츠 초기화 누적 횟수 240</t>
  </si>
  <si>
    <t>컨텐츠 초기화 누적 횟수 260</t>
  </si>
  <si>
    <t>컨텐츠 초기화 누적 횟수 280</t>
  </si>
  <si>
    <t>컨텐츠 초기화 누적 횟수 300</t>
  </si>
  <si>
    <t>컨텐츠 초기화 누적 횟수 320</t>
  </si>
  <si>
    <t>컨텐츠 초기화 누적 횟수 340</t>
  </si>
  <si>
    <t>컨텐츠 초기화 누적 횟수 360</t>
  </si>
  <si>
    <t>컨텐츠 초기화 누적 횟수 380</t>
  </si>
  <si>
    <t>컨텐츠 초기화 누적 횟수 400</t>
  </si>
  <si>
    <t>컨텐츠 초기화 누적 횟수 420</t>
  </si>
  <si>
    <t>컨텐츠 초기화 누적 횟수 440</t>
  </si>
  <si>
    <t>컨텐츠 초기화 누적 횟수 460</t>
  </si>
  <si>
    <t>컨텐츠 초기화 누적 횟수 480</t>
  </si>
  <si>
    <t>컨텐츠 초기화 누적 횟수 500</t>
  </si>
  <si>
    <t>컨텐츠 초기화 누적 횟수 520</t>
  </si>
  <si>
    <t>컨텐츠 초기화 누적 횟수 540</t>
  </si>
  <si>
    <t>컨텐츠 초기화 누적 횟수 560</t>
  </si>
  <si>
    <t>컨텐츠 초기화 누적 횟수 580</t>
  </si>
  <si>
    <t>컨텐츠 초기화 누적 횟수 600</t>
  </si>
  <si>
    <t>컨텐츠 초기화 누적 횟수 620</t>
  </si>
  <si>
    <t>컨텐츠 초기화 누적 횟수 640</t>
  </si>
  <si>
    <t>컨텐츠 초기화 누적 횟수 660</t>
  </si>
  <si>
    <t>컨텐츠 초기화 누적 횟수 680</t>
  </si>
  <si>
    <t>컨텐츠 초기화 누적 횟수 700</t>
  </si>
  <si>
    <t>컨텐츠 초기화 누적 횟수 720</t>
  </si>
  <si>
    <t>컨텐츠 초기화 누적 횟수 740</t>
  </si>
  <si>
    <t>컨텐츠 초기화 누적 횟수 760</t>
  </si>
  <si>
    <t>컨텐츠 초기화 누적 횟수 780</t>
  </si>
  <si>
    <t>컨텐츠 초기화 누적 횟수 800</t>
  </si>
  <si>
    <t>컨텐츠 초기화 누적 횟수 820</t>
  </si>
  <si>
    <t>컨텐츠 초기화 누적 횟수 840</t>
  </si>
  <si>
    <t>컨텐츠 초기화 누적 횟수 860</t>
  </si>
  <si>
    <t>컨텐츠 초기화 누적 횟수 880</t>
  </si>
  <si>
    <t>컨텐츠 초기화 누적 횟수 900</t>
  </si>
  <si>
    <t>컨텐츠 초기화 누적 횟수 920</t>
  </si>
  <si>
    <t>컨텐츠 초기화 누적 횟수 940</t>
  </si>
  <si>
    <t>컨텐츠 초기화 누적 횟수 960</t>
  </si>
  <si>
    <t>컨텐츠 초기화 누적 횟수 980</t>
  </si>
  <si>
    <t>컨텐츠 초기화 누적 횟수 1000</t>
  </si>
  <si>
    <t>업적 타입
Character - 캐릭터 업적
Player - 계정 업적</t>
    <phoneticPr fontId="2" type="noConversion"/>
  </si>
  <si>
    <t>1) 일일, 주간, 월간 미션 리뉴얼 (+보상 설정 및 업적 관련 피드백 내용 포함)</t>
    <phoneticPr fontId="2" type="noConversion"/>
  </si>
  <si>
    <t>2) 신규 업적 추가 (+보상 설정)</t>
    <phoneticPr fontId="2" type="noConversion"/>
  </si>
  <si>
    <t>1) 신성 수호석 상향 조정</t>
    <phoneticPr fontId="2" type="noConversion"/>
  </si>
  <si>
    <t>기본 능력</t>
    <phoneticPr fontId="2" type="noConversion"/>
  </si>
  <si>
    <t>현재 공격력</t>
    <phoneticPr fontId="2" type="noConversion"/>
  </si>
  <si>
    <t>변경 공격력</t>
    <phoneticPr fontId="2" type="noConversion"/>
  </si>
  <si>
    <t>&gt; 신성 수호석 상향 조정</t>
    <phoneticPr fontId="2" type="noConversion"/>
  </si>
  <si>
    <t>1레벨 변화 값(현재)</t>
    <phoneticPr fontId="2" type="noConversion"/>
  </si>
  <si>
    <t>1레벨 변화 값(변경)</t>
    <phoneticPr fontId="2" type="noConversion"/>
  </si>
  <si>
    <t>공격 속도 감소 발생 확률</t>
    <phoneticPr fontId="2" type="noConversion"/>
  </si>
  <si>
    <t>공격 속도 감소치</t>
    <phoneticPr fontId="2" type="noConversion"/>
  </si>
  <si>
    <t>Lv</t>
    <phoneticPr fontId="2" type="noConversion"/>
  </si>
  <si>
    <t>현재(%)</t>
    <phoneticPr fontId="2" type="noConversion"/>
  </si>
  <si>
    <t>변경(%)</t>
    <phoneticPr fontId="2" type="noConversion"/>
  </si>
  <si>
    <t>완료</t>
    <phoneticPr fontId="2" type="noConversion"/>
  </si>
  <si>
    <t>완료</t>
    <phoneticPr fontId="2" type="noConversion"/>
  </si>
  <si>
    <t>[2017 8월 29일 One Store &amp; Google 라이브 서버 및 QA 서버 빌드의 개발 및 수정 항목 (8월 29일 AM 10:00 업데이트 예정항목)]</t>
    <phoneticPr fontId="2" type="noConversion"/>
  </si>
  <si>
    <t>[2017 8월 25일 One Store &amp; Google 라이브 서버 및 QA 서버 빌드의 개발 및 수정 항목 (8월 29일 AM 10:00 업데이트 예정항목)]</t>
    <phoneticPr fontId="2" type="noConversion"/>
  </si>
  <si>
    <t xml:space="preserve"> - (기존)8월 한정 패키지 1단계 ~ 5단계  -&gt; (변경)스펙업 패키지 1~5단계 (5종)</t>
    <phoneticPr fontId="2" type="noConversion"/>
  </si>
  <si>
    <t xml:space="preserve"> - (기존)썸머 패키지II (1종) -&gt; (변경)룬스톤 플러스 패키지 </t>
    <phoneticPr fontId="2" type="noConversion"/>
  </si>
  <si>
    <t xml:space="preserve"> - (기존)8월 스페셜 패키지 (1종) -&gt; (변경)영혼석 플러스 패키지 </t>
    <phoneticPr fontId="2" type="noConversion"/>
  </si>
  <si>
    <t xml:space="preserve">장비 뽑기 상자 재구매 10회 보상 변경 [Nox 4성 장비소환권 -&gt; Nox 4성 무기소환권] </t>
    <phoneticPr fontId="2" type="noConversion"/>
  </si>
  <si>
    <t>완료</t>
    <phoneticPr fontId="2" type="noConversion"/>
  </si>
  <si>
    <t>보상 아이템 수량
(1.5배 - 요청 사항)</t>
    <phoneticPr fontId="2" type="noConversion"/>
  </si>
  <si>
    <r>
      <t xml:space="preserve">보상 아이템 수량
(1.5배 - 적용 사항)
</t>
    </r>
    <r>
      <rPr>
        <sz val="9"/>
        <color indexed="8"/>
        <rFont val="맑은 고딕"/>
        <family val="3"/>
        <charset val="129"/>
      </rPr>
      <t>(자료형 문제로 인해
소수점으로 되어 있는 보상을
정수로 변경했습니다.)</t>
    </r>
    <phoneticPr fontId="2" type="noConversion"/>
  </si>
  <si>
    <t>기본 값</t>
    <phoneticPr fontId="2" type="noConversion"/>
  </si>
  <si>
    <t>1.5배</t>
    <phoneticPr fontId="2" type="noConversion"/>
  </si>
  <si>
    <t>3. 신규 출석 이벤트</t>
    <phoneticPr fontId="2" type="noConversion"/>
  </si>
  <si>
    <t>(1) 출석 이벤트 문구 : 기쁨 가득한~ 출석 이벤트!</t>
    <phoneticPr fontId="2" type="noConversion"/>
  </si>
  <si>
    <t>Tool 에서
읽어들이는 값에 대한
여부를 결정하는 필드.</t>
  </si>
  <si>
    <t>출석이벤트(7일) 그룹 설명</t>
  </si>
  <si>
    <t>출석이벤트(7일) 타입4</t>
  </si>
  <si>
    <t>▶ 신규 7일 출석 이벤트</t>
    <phoneticPr fontId="2" type="noConversion"/>
  </si>
  <si>
    <t>균열석 20개</t>
  </si>
  <si>
    <t>연금술 주머니 1개</t>
  </si>
  <si>
    <t>루비 50개</t>
  </si>
  <si>
    <t>녹스 영혼석 50개</t>
  </si>
  <si>
    <t>방어구 승급 스톤 20개</t>
  </si>
  <si>
    <t>골드 500000</t>
  </si>
  <si>
    <t>출석이벤트(7일) 그릅코드</t>
  </si>
  <si>
    <t>출석이벤트관련 저장단위
* Character : 클래스캐릭터단위
* Player : 계정 단위</t>
  </si>
  <si>
    <t>출석이벤트 회차
UI 상 등록되는 슬롯 넘버로도 같이 사용</t>
  </si>
  <si>
    <t>전설~불멸 장비 소환권 1장, 가방 확장권 3개</t>
    <phoneticPr fontId="2" type="noConversion"/>
  </si>
  <si>
    <t>가방 확장권</t>
    <phoneticPr fontId="2" type="noConversion"/>
  </si>
  <si>
    <t>전설~불멸 장비 소환권</t>
    <phoneticPr fontId="2" type="noConversion"/>
  </si>
  <si>
    <t>골드</t>
    <phoneticPr fontId="2" type="noConversion"/>
  </si>
  <si>
    <t>방어구 승급 스톤</t>
    <phoneticPr fontId="2" type="noConversion"/>
  </si>
  <si>
    <t>녹스 영혼석</t>
    <phoneticPr fontId="2" type="noConversion"/>
  </si>
  <si>
    <t>루비</t>
    <phoneticPr fontId="2" type="noConversion"/>
  </si>
  <si>
    <t>연금술 주머니</t>
    <phoneticPr fontId="2" type="noConversion"/>
  </si>
  <si>
    <t>균열석</t>
    <phoneticPr fontId="2" type="noConversion"/>
  </si>
  <si>
    <t>보상 아이템 1 종류</t>
    <phoneticPr fontId="2" type="noConversion"/>
  </si>
  <si>
    <t>보상 아이템 2 종류</t>
    <phoneticPr fontId="2" type="noConversion"/>
  </si>
  <si>
    <t>보상 아이템1 수량</t>
    <phoneticPr fontId="2" type="noConversion"/>
  </si>
  <si>
    <t>보상 아이템2 수량
-1 : 없음</t>
    <phoneticPr fontId="2" type="noConversion"/>
  </si>
  <si>
    <t>보상 설명</t>
    <phoneticPr fontId="2" type="noConversion"/>
  </si>
  <si>
    <t>(2) 스페셜 출석 이벤트 기간 : 8월 29일 ~ 9월 12일 (QA 빌드 테스트를 위해 8/25부터 시작하도록 임시 설정)</t>
    <phoneticPr fontId="2" type="noConversion"/>
  </si>
  <si>
    <t>완료(라이브 적용시 번들만 추가적용)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</si>
</sst>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);[Red]\(0\)"/>
    <numFmt numFmtId="178" formatCode="0.00_ "/>
    <numFmt numFmtId="179" formatCode="0.00_);[Red]\(0.00\)"/>
    <numFmt numFmtId="180" formatCode="#,##0.00_ "/>
    <numFmt numFmtId="181" formatCode="0.0000%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u/>
      <sz val="10"/>
      <color theme="10"/>
      <name val="맑은 고딕"/>
      <family val="3"/>
      <charset val="129"/>
      <scheme val="minor"/>
    </font>
    <font>
      <sz val="11"/>
      <color theme="10"/>
      <name val="맑은 고딕"/>
      <family val="2"/>
      <charset val="129"/>
      <scheme val="minor"/>
    </font>
    <font>
      <sz val="10"/>
      <color indexed="9"/>
      <name val="맑은 고딕"/>
      <family val="3"/>
      <charset val="129"/>
    </font>
    <font>
      <sz val="10"/>
      <color rgb="FF111111"/>
      <name val="맑은 고딕"/>
      <family val="3"/>
      <charset val="129"/>
    </font>
    <font>
      <b/>
      <sz val="10"/>
      <color rgb="FF111111"/>
      <name val="맑은 고딕"/>
      <family val="3"/>
      <charset val="129"/>
    </font>
    <font>
      <sz val="10"/>
      <color rgb="FF111111"/>
      <name val="바탕"/>
      <family val="1"/>
      <charset val="129"/>
    </font>
    <font>
      <b/>
      <sz val="10"/>
      <color rgb="FF11111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4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DCDA"/>
        <bgColor indexed="64"/>
      </patternFill>
    </fill>
    <fill>
      <patternFill patternType="solid">
        <fgColor rgb="FFFF9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2" applyFont="1">
      <alignment vertical="center"/>
    </xf>
    <xf numFmtId="0" fontId="0" fillId="0" borderId="6" xfId="0" applyFont="1" applyBorder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quotePrefix="1" applyNumberFormat="1" applyFont="1">
      <alignment vertical="center"/>
    </xf>
    <xf numFmtId="0" fontId="6" fillId="0" borderId="0" xfId="2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6" fillId="2" borderId="11" xfId="5" applyFont="1" applyFill="1" applyBorder="1">
      <alignment vertical="center"/>
    </xf>
    <xf numFmtId="0" fontId="16" fillId="3" borderId="11" xfId="5" applyFont="1" applyFill="1" applyBorder="1">
      <alignment vertical="center"/>
    </xf>
    <xf numFmtId="0" fontId="16" fillId="4" borderId="11" xfId="5" applyFont="1" applyFill="1" applyBorder="1">
      <alignment vertical="center"/>
    </xf>
    <xf numFmtId="0" fontId="19" fillId="5" borderId="11" xfId="5" applyFont="1" applyFill="1" applyBorder="1">
      <alignment vertical="center"/>
    </xf>
    <xf numFmtId="0" fontId="20" fillId="6" borderId="11" xfId="5" applyFont="1" applyFill="1" applyBorder="1">
      <alignment vertical="center"/>
    </xf>
    <xf numFmtId="0" fontId="16" fillId="7" borderId="11" xfId="5" applyFont="1" applyFill="1" applyBorder="1">
      <alignment vertical="center"/>
    </xf>
    <xf numFmtId="0" fontId="16" fillId="8" borderId="11" xfId="5" applyFont="1" applyFill="1" applyBorder="1">
      <alignment vertical="center"/>
    </xf>
    <xf numFmtId="0" fontId="16" fillId="9" borderId="11" xfId="5" applyFont="1" applyFill="1" applyBorder="1">
      <alignment vertical="center"/>
    </xf>
    <xf numFmtId="0" fontId="16" fillId="10" borderId="11" xfId="5" applyFont="1" applyFill="1" applyBorder="1">
      <alignment vertical="center"/>
    </xf>
    <xf numFmtId="0" fontId="21" fillId="11" borderId="12" xfId="6" applyNumberFormat="1" applyFont="1" applyFill="1" applyBorder="1" applyAlignment="1">
      <alignment horizontal="center" vertical="center"/>
    </xf>
    <xf numFmtId="0" fontId="21" fillId="11" borderId="12" xfId="6" applyNumberFormat="1" applyFont="1" applyFill="1" applyBorder="1" applyAlignment="1">
      <alignment horizontal="center" vertical="center" wrapText="1"/>
    </xf>
    <xf numFmtId="49" fontId="21" fillId="11" borderId="10" xfId="6" applyNumberFormat="1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22" fillId="13" borderId="11" xfId="7" applyNumberFormat="1" applyFont="1" applyFill="1" applyBorder="1" applyAlignment="1">
      <alignment horizontal="center" vertical="center"/>
    </xf>
    <xf numFmtId="0" fontId="18" fillId="14" borderId="11" xfId="7" applyFont="1" applyFill="1" applyBorder="1" applyAlignment="1">
      <alignment horizontal="center" vertical="center"/>
    </xf>
    <xf numFmtId="0" fontId="18" fillId="12" borderId="11" xfId="7" applyFont="1" applyBorder="1" applyAlignment="1">
      <alignment horizontal="center" vertical="center"/>
    </xf>
    <xf numFmtId="49" fontId="18" fillId="15" borderId="13" xfId="6" applyNumberFormat="1" applyFont="1" applyFill="1" applyBorder="1" applyAlignment="1">
      <alignment horizontal="center" vertical="center" wrapText="1"/>
    </xf>
    <xf numFmtId="49" fontId="17" fillId="16" borderId="13" xfId="6" applyNumberFormat="1" applyFont="1" applyFill="1" applyBorder="1" applyAlignment="1">
      <alignment horizontal="center" vertical="center" wrapText="1"/>
    </xf>
    <xf numFmtId="49" fontId="18" fillId="16" borderId="13" xfId="6" applyNumberFormat="1" applyFont="1" applyFill="1" applyBorder="1" applyAlignment="1">
      <alignment horizontal="center" vertical="center" wrapText="1"/>
    </xf>
    <xf numFmtId="49" fontId="18" fillId="17" borderId="13" xfId="6" applyNumberFormat="1" applyFont="1" applyFill="1" applyBorder="1" applyAlignment="1">
      <alignment horizontal="center" vertical="center" wrapText="1"/>
    </xf>
    <xf numFmtId="0" fontId="17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0" fontId="24" fillId="2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179" fontId="4" fillId="25" borderId="0" xfId="0" applyNumberFormat="1" applyFont="1" applyFill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4" fillId="26" borderId="0" xfId="0" applyNumberFormat="1" applyFont="1" applyFill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76" fontId="4" fillId="25" borderId="0" xfId="0" applyNumberFormat="1" applyFont="1" applyFill="1" applyAlignment="1">
      <alignment horizontal="center" vertical="center"/>
    </xf>
    <xf numFmtId="0" fontId="4" fillId="26" borderId="11" xfId="0" applyFont="1" applyFill="1" applyBorder="1" applyAlignment="1">
      <alignment horizontal="center" vertical="center"/>
    </xf>
    <xf numFmtId="181" fontId="4" fillId="0" borderId="11" xfId="0" applyNumberFormat="1" applyFont="1" applyBorder="1" applyAlignment="1">
      <alignment horizontal="center" vertical="center"/>
    </xf>
    <xf numFmtId="181" fontId="24" fillId="20" borderId="11" xfId="8" applyNumberFormat="1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1" fontId="4" fillId="0" borderId="11" xfId="1" applyFont="1" applyFill="1" applyBorder="1">
      <alignment vertical="center"/>
    </xf>
    <xf numFmtId="1" fontId="4" fillId="0" borderId="11" xfId="0" applyNumberFormat="1" applyFont="1" applyFill="1" applyBorder="1">
      <alignment vertical="center"/>
    </xf>
    <xf numFmtId="181" fontId="18" fillId="21" borderId="11" xfId="8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81" fontId="18" fillId="22" borderId="11" xfId="8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81" fontId="18" fillId="23" borderId="11" xfId="8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81" fontId="18" fillId="6" borderId="11" xfId="8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4" fillId="27" borderId="0" xfId="0" applyFont="1" applyFill="1">
      <alignment vertical="center"/>
    </xf>
    <xf numFmtId="0" fontId="4" fillId="27" borderId="0" xfId="0" applyFont="1" applyFill="1" applyBorder="1">
      <alignment vertical="center"/>
    </xf>
    <xf numFmtId="0" fontId="4" fillId="18" borderId="11" xfId="0" applyFont="1" applyFill="1" applyBorder="1">
      <alignment vertical="center"/>
    </xf>
    <xf numFmtId="0" fontId="4" fillId="27" borderId="2" xfId="0" applyFont="1" applyFill="1" applyBorder="1">
      <alignment vertical="center"/>
    </xf>
    <xf numFmtId="0" fontId="27" fillId="27" borderId="0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8" borderId="11" xfId="0" applyFont="1" applyFill="1" applyBorder="1" applyAlignment="1">
      <alignment horizontal="left" vertical="center" indent="1"/>
    </xf>
    <xf numFmtId="0" fontId="4" fillId="28" borderId="0" xfId="0" applyFont="1" applyFill="1">
      <alignment vertical="center"/>
    </xf>
    <xf numFmtId="6" fontId="4" fillId="28" borderId="0" xfId="0" applyNumberFormat="1" applyFont="1" applyFill="1">
      <alignment vertical="center"/>
    </xf>
    <xf numFmtId="0" fontId="4" fillId="28" borderId="0" xfId="0" applyFont="1" applyFill="1" applyBorder="1">
      <alignment vertical="center"/>
    </xf>
    <xf numFmtId="0" fontId="4" fillId="28" borderId="7" xfId="0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center" vertical="center"/>
    </xf>
    <xf numFmtId="0" fontId="23" fillId="28" borderId="0" xfId="0" applyFont="1" applyFill="1">
      <alignment vertical="center"/>
    </xf>
    <xf numFmtId="0" fontId="4" fillId="3" borderId="11" xfId="0" applyFont="1" applyFill="1" applyBorder="1">
      <alignment vertical="center"/>
    </xf>
    <xf numFmtId="0" fontId="4" fillId="28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23" fillId="28" borderId="0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23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0" fontId="4" fillId="28" borderId="27" xfId="0" applyFont="1" applyFill="1" applyBorder="1">
      <alignment vertical="center"/>
    </xf>
    <xf numFmtId="0" fontId="4" fillId="28" borderId="11" xfId="0" applyFont="1" applyFill="1" applyBorder="1">
      <alignment vertical="center"/>
    </xf>
    <xf numFmtId="0" fontId="4" fillId="28" borderId="28" xfId="0" applyFont="1" applyFill="1" applyBorder="1">
      <alignment vertical="center"/>
    </xf>
    <xf numFmtId="0" fontId="4" fillId="28" borderId="29" xfId="0" applyFont="1" applyFill="1" applyBorder="1">
      <alignment vertical="center"/>
    </xf>
    <xf numFmtId="0" fontId="4" fillId="28" borderId="30" xfId="0" applyFont="1" applyFill="1" applyBorder="1">
      <alignment vertical="center"/>
    </xf>
    <xf numFmtId="0" fontId="4" fillId="28" borderId="31" xfId="0" applyFont="1" applyFill="1" applyBorder="1">
      <alignment vertical="center"/>
    </xf>
    <xf numFmtId="0" fontId="4" fillId="28" borderId="32" xfId="0" applyFont="1" applyFill="1" applyBorder="1">
      <alignment vertical="center"/>
    </xf>
    <xf numFmtId="0" fontId="4" fillId="28" borderId="33" xfId="0" applyFont="1" applyFill="1" applyBorder="1">
      <alignment vertical="center"/>
    </xf>
    <xf numFmtId="0" fontId="0" fillId="28" borderId="0" xfId="0" applyFill="1">
      <alignment vertical="center"/>
    </xf>
    <xf numFmtId="0" fontId="0" fillId="8" borderId="11" xfId="0" applyFill="1" applyBorder="1">
      <alignment vertical="center"/>
    </xf>
    <xf numFmtId="9" fontId="0" fillId="8" borderId="11" xfId="0" applyNumberFormat="1" applyFill="1" applyBorder="1">
      <alignment vertical="center"/>
    </xf>
    <xf numFmtId="0" fontId="0" fillId="18" borderId="11" xfId="0" applyFill="1" applyBorder="1">
      <alignment vertical="center"/>
    </xf>
    <xf numFmtId="9" fontId="0" fillId="18" borderId="11" xfId="0" applyNumberFormat="1" applyFill="1" applyBorder="1">
      <alignment vertical="center"/>
    </xf>
    <xf numFmtId="0" fontId="6" fillId="28" borderId="0" xfId="0" applyFont="1" applyFill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28" fillId="3" borderId="34" xfId="0" applyFont="1" applyFill="1" applyBorder="1" applyAlignment="1">
      <alignment horizontal="right" vertical="center"/>
    </xf>
    <xf numFmtId="49" fontId="28" fillId="3" borderId="11" xfId="7" applyNumberFormat="1" applyFont="1" applyFill="1" applyBorder="1" applyAlignment="1">
      <alignment horizontal="center" vertical="center"/>
    </xf>
    <xf numFmtId="0" fontId="4" fillId="30" borderId="11" xfId="0" applyFont="1" applyFill="1" applyBorder="1" applyAlignment="1">
      <alignment horizontal="right" vertical="center"/>
    </xf>
    <xf numFmtId="0" fontId="4" fillId="18" borderId="11" xfId="0" applyFont="1" applyFill="1" applyBorder="1" applyAlignment="1">
      <alignment horizontal="right" vertical="center"/>
    </xf>
    <xf numFmtId="0" fontId="28" fillId="18" borderId="9" xfId="7" applyFont="1" applyFill="1" applyBorder="1" applyAlignment="1">
      <alignment horizontal="right" vertical="center"/>
    </xf>
    <xf numFmtId="49" fontId="28" fillId="18" borderId="11" xfId="7" applyNumberFormat="1" applyFont="1" applyFill="1" applyBorder="1" applyAlignment="1">
      <alignment horizontal="center" vertical="center"/>
    </xf>
    <xf numFmtId="0" fontId="28" fillId="18" borderId="34" xfId="7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right" vertical="center"/>
    </xf>
    <xf numFmtId="0" fontId="4" fillId="10" borderId="11" xfId="0" applyFont="1" applyFill="1" applyBorder="1" applyAlignment="1">
      <alignment horizontal="right" vertical="center"/>
    </xf>
    <xf numFmtId="0" fontId="28" fillId="10" borderId="34" xfId="7" applyFont="1" applyFill="1" applyBorder="1" applyAlignment="1">
      <alignment horizontal="right" vertical="center"/>
    </xf>
    <xf numFmtId="49" fontId="28" fillId="10" borderId="11" xfId="7" applyNumberFormat="1" applyFont="1" applyFill="1" applyBorder="1" applyAlignment="1">
      <alignment horizontal="center" vertical="center"/>
    </xf>
    <xf numFmtId="49" fontId="28" fillId="10" borderId="10" xfId="6" applyNumberFormat="1" applyFont="1" applyFill="1" applyBorder="1" applyAlignment="1">
      <alignment horizontal="right" vertical="center"/>
    </xf>
    <xf numFmtId="49" fontId="28" fillId="10" borderId="9" xfId="6" applyNumberFormat="1" applyFont="1" applyFill="1" applyBorder="1" applyAlignment="1">
      <alignment horizontal="right" vertical="center"/>
    </xf>
    <xf numFmtId="49" fontId="21" fillId="11" borderId="12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0" xfId="2" quotePrefix="1" applyNumberFormat="1" applyFont="1">
      <alignment vertical="center"/>
    </xf>
    <xf numFmtId="0" fontId="29" fillId="0" borderId="0" xfId="2" applyFont="1">
      <alignment vertical="center"/>
    </xf>
    <xf numFmtId="0" fontId="30" fillId="0" borderId="0" xfId="2" applyFont="1" applyBorder="1">
      <alignment vertical="center"/>
    </xf>
    <xf numFmtId="0" fontId="10" fillId="0" borderId="0" xfId="2" quotePrefix="1" applyFont="1">
      <alignment vertical="center"/>
    </xf>
    <xf numFmtId="0" fontId="10" fillId="0" borderId="0" xfId="2" applyFont="1" applyAlignment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18" borderId="35" xfId="0" applyFill="1" applyBorder="1">
      <alignment vertical="center"/>
    </xf>
    <xf numFmtId="0" fontId="0" fillId="18" borderId="40" xfId="0" applyFill="1" applyBorder="1">
      <alignment vertical="center"/>
    </xf>
    <xf numFmtId="0" fontId="0" fillId="18" borderId="41" xfId="0" applyFill="1" applyBorder="1">
      <alignment vertical="center"/>
    </xf>
    <xf numFmtId="0" fontId="0" fillId="18" borderId="42" xfId="0" applyFill="1" applyBorder="1">
      <alignment vertical="center"/>
    </xf>
    <xf numFmtId="0" fontId="0" fillId="18" borderId="39" xfId="0" applyFill="1" applyBorder="1">
      <alignment vertical="center"/>
    </xf>
    <xf numFmtId="0" fontId="0" fillId="18" borderId="37" xfId="0" applyFill="1" applyBorder="1">
      <alignment vertical="center"/>
    </xf>
    <xf numFmtId="0" fontId="0" fillId="18" borderId="38" xfId="0" applyFill="1" applyBorder="1">
      <alignment vertical="center"/>
    </xf>
    <xf numFmtId="0" fontId="0" fillId="31" borderId="3" xfId="0" applyFill="1" applyBorder="1">
      <alignment vertical="center"/>
    </xf>
    <xf numFmtId="0" fontId="0" fillId="31" borderId="11" xfId="0" applyFill="1" applyBorder="1">
      <alignment vertical="center"/>
    </xf>
    <xf numFmtId="0" fontId="0" fillId="31" borderId="24" xfId="0" applyFill="1" applyBorder="1">
      <alignment vertical="center"/>
    </xf>
    <xf numFmtId="0" fontId="0" fillId="31" borderId="36" xfId="0" applyFill="1" applyBorder="1">
      <alignment vertical="center"/>
    </xf>
    <xf numFmtId="0" fontId="0" fillId="31" borderId="27" xfId="0" applyFill="1" applyBorder="1">
      <alignment vertical="center"/>
    </xf>
    <xf numFmtId="0" fontId="0" fillId="31" borderId="23" xfId="0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2" applyFont="1" applyAlignment="1">
      <alignment horizontal="left" vertical="center"/>
    </xf>
    <xf numFmtId="49" fontId="18" fillId="32" borderId="44" xfId="7" applyNumberFormat="1" applyFont="1" applyFill="1" applyBorder="1" applyAlignment="1">
      <alignment horizontal="center" vertical="center"/>
    </xf>
    <xf numFmtId="0" fontId="18" fillId="32" borderId="44" xfId="7" applyFont="1" applyFill="1" applyBorder="1" applyAlignment="1">
      <alignment horizontal="center" vertical="center"/>
    </xf>
    <xf numFmtId="49" fontId="21" fillId="33" borderId="43" xfId="6" applyNumberFormat="1" applyFont="1" applyFill="1" applyBorder="1" applyAlignment="1">
      <alignment horizontal="center" vertical="center"/>
    </xf>
    <xf numFmtId="0" fontId="17" fillId="28" borderId="0" xfId="4" applyFont="1" applyFill="1" applyAlignment="1">
      <alignment horizontal="center" vertical="center"/>
    </xf>
    <xf numFmtId="0" fontId="16" fillId="28" borderId="0" xfId="4" applyFill="1" applyAlignment="1">
      <alignment horizontal="center" vertical="center"/>
    </xf>
    <xf numFmtId="0" fontId="16" fillId="28" borderId="0" xfId="4" applyFill="1">
      <alignment vertical="center"/>
    </xf>
    <xf numFmtId="49" fontId="18" fillId="28" borderId="0" xfId="7" applyNumberFormat="1" applyFont="1" applyFill="1" applyBorder="1" applyAlignment="1">
      <alignment horizontal="center" vertical="center"/>
    </xf>
    <xf numFmtId="49" fontId="18" fillId="18" borderId="44" xfId="7" applyNumberFormat="1" applyFont="1" applyFill="1" applyBorder="1" applyAlignment="1">
      <alignment horizontal="center" vertical="center"/>
    </xf>
    <xf numFmtId="0" fontId="18" fillId="18" borderId="44" xfId="7" applyNumberFormat="1" applyFont="1" applyFill="1" applyBorder="1" applyAlignment="1">
      <alignment horizontal="center" vertical="center"/>
    </xf>
    <xf numFmtId="0" fontId="18" fillId="18" borderId="44" xfId="7" applyFont="1" applyFill="1" applyBorder="1" applyAlignment="1">
      <alignment horizontal="center" vertical="center"/>
    </xf>
    <xf numFmtId="0" fontId="10" fillId="0" borderId="0" xfId="2" applyFont="1" applyBorder="1">
      <alignment vertical="center"/>
    </xf>
    <xf numFmtId="0" fontId="23" fillId="0" borderId="0" xfId="0" applyFont="1">
      <alignment vertical="center"/>
    </xf>
    <xf numFmtId="49" fontId="18" fillId="17" borderId="13" xfId="6" applyNumberFormat="1" applyFont="1" applyFill="1" applyBorder="1" applyAlignment="1">
      <alignment horizontal="center" vertical="center"/>
    </xf>
    <xf numFmtId="0" fontId="18" fillId="0" borderId="0" xfId="6" applyFont="1">
      <alignment vertical="center"/>
    </xf>
    <xf numFmtId="0" fontId="18" fillId="0" borderId="0" xfId="6" applyFont="1" applyAlignment="1">
      <alignment horizontal="center" vertical="center"/>
    </xf>
    <xf numFmtId="0" fontId="18" fillId="34" borderId="44" xfId="6" applyFont="1" applyFill="1" applyBorder="1" applyAlignment="1">
      <alignment horizontal="center" vertical="center"/>
    </xf>
    <xf numFmtId="0" fontId="18" fillId="34" borderId="44" xfId="6" applyFont="1" applyFill="1" applyBorder="1" applyAlignment="1">
      <alignment horizontal="left" vertical="center"/>
    </xf>
    <xf numFmtId="0" fontId="18" fillId="35" borderId="44" xfId="6" applyFont="1" applyFill="1" applyBorder="1" applyAlignment="1">
      <alignment horizontal="center" vertical="center"/>
    </xf>
    <xf numFmtId="0" fontId="17" fillId="0" borderId="0" xfId="6" applyFont="1" applyBorder="1" applyAlignment="1">
      <alignment vertical="center"/>
    </xf>
    <xf numFmtId="0" fontId="17" fillId="0" borderId="35" xfId="6" applyFont="1" applyBorder="1" applyAlignment="1">
      <alignment horizontal="center" vertical="center"/>
    </xf>
    <xf numFmtId="0" fontId="17" fillId="0" borderId="45" xfId="6" applyFont="1" applyBorder="1" applyAlignment="1">
      <alignment horizontal="center" vertical="center"/>
    </xf>
    <xf numFmtId="0" fontId="17" fillId="0" borderId="37" xfId="6" applyFont="1" applyBorder="1" applyAlignment="1">
      <alignment horizontal="center" vertical="center"/>
    </xf>
    <xf numFmtId="0" fontId="17" fillId="0" borderId="38" xfId="6" applyFont="1" applyBorder="1" applyAlignment="1">
      <alignment horizontal="center" vertical="center"/>
    </xf>
    <xf numFmtId="0" fontId="18" fillId="0" borderId="46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8" fillId="0" borderId="36" xfId="6" applyFont="1" applyBorder="1" applyAlignment="1">
      <alignment horizontal="center" vertical="center"/>
    </xf>
    <xf numFmtId="0" fontId="18" fillId="0" borderId="41" xfId="6" applyFont="1" applyBorder="1" applyAlignment="1">
      <alignment horizontal="center" vertical="center"/>
    </xf>
    <xf numFmtId="0" fontId="18" fillId="0" borderId="28" xfId="6" applyFont="1" applyBorder="1" applyAlignment="1">
      <alignment horizontal="center" vertical="center"/>
    </xf>
    <xf numFmtId="0" fontId="18" fillId="0" borderId="44" xfId="6" applyFont="1" applyBorder="1" applyAlignment="1">
      <alignment horizontal="center" vertical="center"/>
    </xf>
    <xf numFmtId="0" fontId="18" fillId="0" borderId="27" xfId="6" applyFont="1" applyBorder="1" applyAlignment="1">
      <alignment horizontal="center" vertical="center"/>
    </xf>
    <xf numFmtId="0" fontId="31" fillId="36" borderId="44" xfId="6" applyFont="1" applyFill="1" applyBorder="1" applyAlignment="1">
      <alignment horizontal="center" vertical="center"/>
    </xf>
    <xf numFmtId="0" fontId="31" fillId="36" borderId="44" xfId="6" applyFont="1" applyFill="1" applyBorder="1" applyAlignment="1">
      <alignment horizontal="left" vertical="center"/>
    </xf>
    <xf numFmtId="0" fontId="18" fillId="37" borderId="44" xfId="6" applyFont="1" applyFill="1" applyBorder="1" applyAlignment="1">
      <alignment horizontal="center" vertical="center"/>
    </xf>
    <xf numFmtId="0" fontId="18" fillId="37" borderId="44" xfId="6" applyFont="1" applyFill="1" applyBorder="1" applyAlignment="1">
      <alignment horizontal="left" vertical="center"/>
    </xf>
    <xf numFmtId="0" fontId="18" fillId="0" borderId="42" xfId="6" applyFont="1" applyBorder="1" applyAlignment="1">
      <alignment horizontal="center" vertical="center"/>
    </xf>
    <xf numFmtId="0" fontId="18" fillId="0" borderId="25" xfId="6" applyFont="1" applyBorder="1" applyAlignment="1">
      <alignment horizontal="center" vertical="center"/>
    </xf>
    <xf numFmtId="0" fontId="18" fillId="0" borderId="24" xfId="6" applyFont="1" applyBorder="1" applyAlignment="1">
      <alignment horizontal="center" vertical="center"/>
    </xf>
    <xf numFmtId="0" fontId="18" fillId="0" borderId="23" xfId="6" applyFont="1" applyBorder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 applyAlignment="1">
      <alignment vertical="center"/>
    </xf>
    <xf numFmtId="0" fontId="36" fillId="0" borderId="0" xfId="6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8" fillId="38" borderId="44" xfId="6" applyFont="1" applyFill="1" applyBorder="1" applyAlignment="1">
      <alignment horizontal="center" vertical="center"/>
    </xf>
    <xf numFmtId="0" fontId="18" fillId="38" borderId="44" xfId="6" applyFont="1" applyFill="1" applyBorder="1" applyAlignment="1">
      <alignment horizontal="left" vertical="center"/>
    </xf>
    <xf numFmtId="0" fontId="18" fillId="39" borderId="44" xfId="6" applyFont="1" applyFill="1" applyBorder="1" applyAlignment="1">
      <alignment horizontal="center" vertical="center"/>
    </xf>
    <xf numFmtId="0" fontId="18" fillId="39" borderId="44" xfId="6" applyNumberFormat="1" applyFont="1" applyFill="1" applyBorder="1" applyAlignment="1">
      <alignment horizontal="center" vertical="center"/>
    </xf>
    <xf numFmtId="0" fontId="17" fillId="0" borderId="0" xfId="6" applyFont="1">
      <alignment vertical="center"/>
    </xf>
    <xf numFmtId="0" fontId="17" fillId="0" borderId="47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0" fontId="18" fillId="0" borderId="49" xfId="6" applyFont="1" applyBorder="1" applyAlignment="1">
      <alignment horizontal="center" vertical="center"/>
    </xf>
    <xf numFmtId="41" fontId="18" fillId="0" borderId="46" xfId="1" applyFont="1" applyBorder="1">
      <alignment vertical="center"/>
    </xf>
    <xf numFmtId="41" fontId="18" fillId="0" borderId="50" xfId="1" applyFont="1" applyBorder="1">
      <alignment vertical="center"/>
    </xf>
    <xf numFmtId="41" fontId="18" fillId="0" borderId="51" xfId="1" applyFont="1" applyBorder="1">
      <alignment vertical="center"/>
    </xf>
    <xf numFmtId="0" fontId="18" fillId="0" borderId="52" xfId="6" applyFont="1" applyBorder="1" applyAlignment="1">
      <alignment horizontal="center" vertical="center"/>
    </xf>
    <xf numFmtId="41" fontId="18" fillId="0" borderId="41" xfId="1" applyFont="1" applyBorder="1">
      <alignment vertical="center"/>
    </xf>
    <xf numFmtId="41" fontId="18" fillId="0" borderId="53" xfId="1" applyFont="1" applyBorder="1">
      <alignment vertical="center"/>
    </xf>
    <xf numFmtId="41" fontId="18" fillId="0" borderId="54" xfId="1" applyFont="1" applyBorder="1">
      <alignment vertical="center"/>
    </xf>
    <xf numFmtId="0" fontId="18" fillId="40" borderId="44" xfId="6" applyFont="1" applyFill="1" applyBorder="1" applyAlignment="1">
      <alignment horizontal="center" vertical="center"/>
    </xf>
    <xf numFmtId="0" fontId="18" fillId="40" borderId="44" xfId="6" applyFont="1" applyFill="1" applyBorder="1" applyAlignment="1">
      <alignment horizontal="left" vertical="center"/>
    </xf>
    <xf numFmtId="0" fontId="18" fillId="0" borderId="55" xfId="6" applyFont="1" applyBorder="1" applyAlignment="1">
      <alignment horizontal="center" vertical="center"/>
    </xf>
    <xf numFmtId="41" fontId="18" fillId="0" borderId="42" xfId="1" applyFont="1" applyBorder="1">
      <alignment vertical="center"/>
    </xf>
    <xf numFmtId="41" fontId="18" fillId="0" borderId="56" xfId="1" applyFont="1" applyBorder="1">
      <alignment vertical="center"/>
    </xf>
    <xf numFmtId="41" fontId="18" fillId="0" borderId="57" xfId="1" applyFont="1" applyBorder="1">
      <alignment vertical="center"/>
    </xf>
    <xf numFmtId="0" fontId="18" fillId="40" borderId="58" xfId="6" applyFont="1" applyFill="1" applyBorder="1" applyAlignment="1">
      <alignment horizontal="center" vertical="center"/>
    </xf>
    <xf numFmtId="0" fontId="18" fillId="40" borderId="58" xfId="6" applyFont="1" applyFill="1" applyBorder="1" applyAlignment="1">
      <alignment horizontal="left" vertical="center"/>
    </xf>
    <xf numFmtId="0" fontId="18" fillId="35" borderId="58" xfId="6" applyFont="1" applyFill="1" applyBorder="1" applyAlignment="1">
      <alignment horizontal="center" vertical="center"/>
    </xf>
    <xf numFmtId="0" fontId="18" fillId="39" borderId="58" xfId="6" applyFont="1" applyFill="1" applyBorder="1" applyAlignment="1">
      <alignment horizontal="center" vertical="center"/>
    </xf>
    <xf numFmtId="0" fontId="18" fillId="39" borderId="58" xfId="6" applyNumberFormat="1" applyFont="1" applyFill="1" applyBorder="1" applyAlignment="1">
      <alignment horizontal="center" vertical="center"/>
    </xf>
    <xf numFmtId="0" fontId="18" fillId="38" borderId="58" xfId="6" applyFont="1" applyFill="1" applyBorder="1" applyAlignment="1">
      <alignment horizontal="center" vertical="center"/>
    </xf>
    <xf numFmtId="0" fontId="18" fillId="38" borderId="58" xfId="6" applyFont="1" applyFill="1" applyBorder="1" applyAlignment="1">
      <alignment horizontal="left" vertical="center"/>
    </xf>
    <xf numFmtId="0" fontId="18" fillId="13" borderId="44" xfId="6" applyFont="1" applyFill="1" applyBorder="1" applyAlignment="1">
      <alignment horizontal="center" vertical="center"/>
    </xf>
    <xf numFmtId="0" fontId="18" fillId="0" borderId="0" xfId="6" applyNumberFormat="1" applyFont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0" fontId="3" fillId="18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31" borderId="44" xfId="0" applyFont="1" applyFill="1" applyBorder="1" applyAlignment="1">
      <alignment horizontal="center" vertical="center"/>
    </xf>
    <xf numFmtId="0" fontId="23" fillId="8" borderId="44" xfId="0" applyFont="1" applyFill="1" applyBorder="1" applyAlignment="1">
      <alignment horizontal="center" vertical="center"/>
    </xf>
    <xf numFmtId="0" fontId="23" fillId="6" borderId="44" xfId="0" applyFont="1" applyFill="1" applyBorder="1" applyAlignment="1">
      <alignment horizontal="center" vertical="center"/>
    </xf>
    <xf numFmtId="0" fontId="23" fillId="10" borderId="44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9" fillId="0" borderId="0" xfId="2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2" fillId="41" borderId="59" xfId="6" applyFont="1" applyFill="1" applyBorder="1" applyAlignment="1">
      <alignment horizontal="center" vertical="center"/>
    </xf>
    <xf numFmtId="0" fontId="18" fillId="42" borderId="58" xfId="6" applyFont="1" applyFill="1" applyBorder="1" applyAlignment="1">
      <alignment horizontal="center" vertical="center"/>
    </xf>
    <xf numFmtId="0" fontId="18" fillId="13" borderId="58" xfId="6" applyFont="1" applyFill="1" applyBorder="1" applyAlignment="1">
      <alignment horizontal="center" vertical="center"/>
    </xf>
    <xf numFmtId="0" fontId="38" fillId="0" borderId="0" xfId="4" applyFont="1">
      <alignment vertical="center"/>
    </xf>
    <xf numFmtId="0" fontId="18" fillId="37" borderId="59" xfId="7" applyFont="1" applyFill="1" applyBorder="1" applyAlignment="1">
      <alignment horizontal="center" vertical="center"/>
    </xf>
    <xf numFmtId="0" fontId="18" fillId="41" borderId="59" xfId="7" applyNumberFormat="1" applyFont="1" applyFill="1" applyBorder="1" applyAlignment="1">
      <alignment horizontal="center" vertical="center"/>
    </xf>
    <xf numFmtId="0" fontId="18" fillId="41" borderId="59" xfId="7" applyFont="1" applyFill="1" applyBorder="1" applyAlignment="1">
      <alignment horizontal="center" vertical="center"/>
    </xf>
    <xf numFmtId="0" fontId="18" fillId="0" borderId="59" xfId="7" applyFont="1" applyFill="1" applyBorder="1" applyAlignment="1">
      <alignment horizontal="center" vertical="center"/>
    </xf>
    <xf numFmtId="49" fontId="18" fillId="17" borderId="13" xfId="6" applyNumberFormat="1" applyFont="1" applyFill="1" applyBorder="1" applyAlignment="1">
      <alignment horizontal="left" vertical="center" wrapText="1"/>
    </xf>
    <xf numFmtId="49" fontId="18" fillId="16" borderId="13" xfId="6" applyNumberFormat="1" applyFont="1" applyFill="1" applyBorder="1" applyAlignment="1">
      <alignment horizontal="left" vertical="center" wrapText="1"/>
    </xf>
    <xf numFmtId="49" fontId="18" fillId="15" borderId="13" xfId="6" applyNumberFormat="1" applyFont="1" applyFill="1" applyBorder="1" applyAlignment="1">
      <alignment horizontal="left" vertical="center" wrapText="1"/>
    </xf>
    <xf numFmtId="49" fontId="37" fillId="16" borderId="13" xfId="6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7" fillId="0" borderId="60" xfId="6" applyFont="1" applyBorder="1" applyAlignment="1">
      <alignment horizontal="center" vertical="center"/>
    </xf>
    <xf numFmtId="0" fontId="17" fillId="0" borderId="61" xfId="6" applyFont="1" applyBorder="1" applyAlignment="1">
      <alignment horizontal="center" vertical="center"/>
    </xf>
    <xf numFmtId="0" fontId="17" fillId="0" borderId="62" xfId="6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10" fontId="18" fillId="6" borderId="11" xfId="0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0" fontId="18" fillId="23" borderId="11" xfId="0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0" fontId="18" fillId="22" borderId="11" xfId="0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0" fontId="18" fillId="21" borderId="11" xfId="0" applyNumberFormat="1" applyFont="1" applyFill="1" applyBorder="1" applyAlignment="1">
      <alignment horizontal="center" vertical="center"/>
    </xf>
  </cellXfs>
  <cellStyles count="10">
    <cellStyle name="20% - 강조색1 2" xfId="7" xr:uid="{00000000-0005-0000-0000-000000000000}"/>
    <cellStyle name="Excel Built-in Normal 2" xfId="9" xr:uid="{00000000-0005-0000-0000-000001000000}"/>
    <cellStyle name="쉼표 [0]" xfId="1" builtinId="6"/>
    <cellStyle name="표준" xfId="0" builtinId="0"/>
    <cellStyle name="표준 11" xfId="4" xr:uid="{00000000-0005-0000-0000-000004000000}"/>
    <cellStyle name="표준 2 2" xfId="6" xr:uid="{00000000-0005-0000-0000-000005000000}"/>
    <cellStyle name="표준 3" xfId="3" xr:uid="{00000000-0005-0000-0000-000006000000}"/>
    <cellStyle name="표준 4" xfId="5" xr:uid="{00000000-0005-0000-0000-000007000000}"/>
    <cellStyle name="표준 4 2" xfId="8" xr:uid="{00000000-0005-0000-0000-000008000000}"/>
    <cellStyle name="하이퍼링크" xfId="2" builtinId="8"/>
  </cellStyles>
  <dxfs count="0"/>
  <tableStyles count="0" defaultTableStyle="TableStyleMedium2" defaultPivotStyle="PivotStyleLight16"/>
  <colors>
    <mruColors>
      <color rgb="FFFADCDA"/>
      <color rgb="FFFF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</xdr:row>
      <xdr:rowOff>76200</xdr:rowOff>
    </xdr:from>
    <xdr:ext cx="8276190" cy="5085714"/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543050"/>
          <a:ext cx="8276190" cy="5085714"/>
        </a:xfrm>
        <a:prstGeom prst="rect">
          <a:avLst/>
        </a:prstGeom>
        <a:ln w="25400">
          <a:solidFill>
            <a:schemeClr val="accent6">
              <a:lumMod val="75000"/>
            </a:schemeClr>
          </a:solidFill>
        </a:ln>
      </xdr:spPr>
    </xdr:pic>
    <xdr:clientData/>
  </xdr:oneCellAnchor>
  <xdr:twoCellAnchor>
    <xdr:from>
      <xdr:col>0</xdr:col>
      <xdr:colOff>247649</xdr:colOff>
      <xdr:row>23</xdr:row>
      <xdr:rowOff>19050</xdr:rowOff>
    </xdr:from>
    <xdr:to>
      <xdr:col>1</xdr:col>
      <xdr:colOff>933449</xdr:colOff>
      <xdr:row>28</xdr:row>
      <xdr:rowOff>171450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47649" y="4838700"/>
          <a:ext cx="1123950" cy="1200150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H53"/>
  <sheetViews>
    <sheetView tabSelected="1" workbookViewId="0">
      <selection activeCell="E16" sqref="E16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11</v>
      </c>
      <c r="C1" s="34"/>
      <c r="D1" s="32"/>
      <c r="E1" s="25"/>
      <c r="F1" s="2"/>
      <c r="H1" s="2"/>
    </row>
    <row r="2" spans="2:8" customFormat="1" ht="20.25" x14ac:dyDescent="0.3">
      <c r="B2" s="33" t="s">
        <v>1192</v>
      </c>
      <c r="C2" s="33"/>
      <c r="D2" s="32"/>
      <c r="E2" s="25"/>
      <c r="F2" s="2"/>
      <c r="H2" s="2"/>
    </row>
    <row r="3" spans="2:8" customFormat="1" x14ac:dyDescent="0.3">
      <c r="D3" s="31" t="s">
        <v>10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9</v>
      </c>
      <c r="E5" s="25"/>
      <c r="F5" s="10"/>
    </row>
    <row r="6" spans="2:8" x14ac:dyDescent="0.3">
      <c r="B6" s="20"/>
      <c r="C6" s="19"/>
      <c r="D6" s="302" t="s">
        <v>8</v>
      </c>
      <c r="E6" s="302"/>
      <c r="F6" s="10"/>
    </row>
    <row r="7" spans="2:8" x14ac:dyDescent="0.3">
      <c r="B7" s="20"/>
      <c r="C7" s="19"/>
      <c r="D7" s="21"/>
      <c r="E7" s="18" t="s">
        <v>7</v>
      </c>
      <c r="F7" s="10" t="s">
        <v>527</v>
      </c>
    </row>
    <row r="8" spans="2:8" x14ac:dyDescent="0.3">
      <c r="B8" s="20"/>
      <c r="C8" s="19"/>
      <c r="D8" s="21"/>
      <c r="E8" s="25" t="s">
        <v>498</v>
      </c>
      <c r="F8" s="10" t="s">
        <v>527</v>
      </c>
    </row>
    <row r="9" spans="2:8" x14ac:dyDescent="0.3">
      <c r="B9" s="20"/>
      <c r="C9" s="19"/>
      <c r="D9" s="21"/>
      <c r="E9" s="25" t="s">
        <v>499</v>
      </c>
      <c r="F9" s="10" t="s">
        <v>527</v>
      </c>
    </row>
    <row r="10" spans="2:8" x14ac:dyDescent="0.3">
      <c r="B10" s="20"/>
      <c r="C10" s="19"/>
      <c r="D10" s="21"/>
      <c r="E10" s="25"/>
      <c r="F10" s="10"/>
    </row>
    <row r="11" spans="2:8" x14ac:dyDescent="0.3">
      <c r="B11" s="20"/>
      <c r="C11" s="19"/>
      <c r="D11" s="302" t="s">
        <v>6</v>
      </c>
      <c r="E11" s="302"/>
      <c r="F11" s="10"/>
    </row>
    <row r="12" spans="2:8" x14ac:dyDescent="0.3">
      <c r="B12" s="20"/>
      <c r="C12" s="19"/>
      <c r="D12" s="21"/>
      <c r="E12" s="18" t="s">
        <v>1175</v>
      </c>
      <c r="F12" s="10" t="s">
        <v>527</v>
      </c>
    </row>
    <row r="13" spans="2:8" x14ac:dyDescent="0.3">
      <c r="B13" s="20"/>
      <c r="C13" s="19"/>
      <c r="D13" s="21"/>
      <c r="E13" s="171" t="s">
        <v>1176</v>
      </c>
      <c r="F13" s="10" t="s">
        <v>527</v>
      </c>
    </row>
    <row r="14" spans="2:8" x14ac:dyDescent="0.3">
      <c r="B14" s="20"/>
      <c r="C14" s="19"/>
      <c r="D14" s="21"/>
      <c r="E14" s="171"/>
      <c r="F14" s="10"/>
    </row>
    <row r="15" spans="2:8" x14ac:dyDescent="0.3">
      <c r="B15" s="20"/>
      <c r="C15" s="19"/>
      <c r="D15" s="21" t="s">
        <v>1202</v>
      </c>
      <c r="E15" s="171"/>
      <c r="F15" s="10"/>
    </row>
    <row r="16" spans="2:8" x14ac:dyDescent="0.3">
      <c r="B16" s="20"/>
      <c r="C16" s="19"/>
      <c r="D16" s="21"/>
      <c r="E16" s="170" t="s">
        <v>1203</v>
      </c>
      <c r="F16" s="10" t="s">
        <v>527</v>
      </c>
    </row>
    <row r="17" spans="2:6" x14ac:dyDescent="0.3">
      <c r="B17" s="20"/>
      <c r="C17" s="19"/>
      <c r="D17" s="21"/>
      <c r="E17" s="170" t="s">
        <v>1231</v>
      </c>
      <c r="F17" s="10" t="s">
        <v>1232</v>
      </c>
    </row>
    <row r="18" spans="2:6" x14ac:dyDescent="0.3">
      <c r="B18" s="20"/>
      <c r="C18" s="19"/>
      <c r="D18" s="21"/>
      <c r="E18" s="173" t="s">
        <v>423</v>
      </c>
      <c r="F18" s="10" t="s">
        <v>527</v>
      </c>
    </row>
    <row r="19" spans="2:6" x14ac:dyDescent="0.3">
      <c r="B19" s="20"/>
      <c r="C19" s="19"/>
      <c r="D19" s="24"/>
      <c r="E19" s="23"/>
      <c r="F19" s="10"/>
    </row>
    <row r="20" spans="2:6" x14ac:dyDescent="0.3">
      <c r="B20" s="20"/>
      <c r="C20" s="19"/>
      <c r="D20" s="21" t="s">
        <v>5</v>
      </c>
      <c r="F20" s="10"/>
    </row>
    <row r="21" spans="2:6" x14ac:dyDescent="0.3">
      <c r="B21" s="20"/>
      <c r="C21" s="19"/>
      <c r="D21" s="302" t="s">
        <v>4</v>
      </c>
      <c r="E21" s="302"/>
      <c r="F21" s="10"/>
    </row>
    <row r="22" spans="2:6" x14ac:dyDescent="0.3">
      <c r="B22" s="20"/>
      <c r="C22" s="19"/>
      <c r="D22" s="288"/>
      <c r="E22" s="16" t="s">
        <v>462</v>
      </c>
      <c r="F22" s="10" t="s">
        <v>527</v>
      </c>
    </row>
    <row r="23" spans="2:6" x14ac:dyDescent="0.3">
      <c r="B23" s="20"/>
      <c r="C23" s="19"/>
      <c r="D23" s="288"/>
      <c r="E23" s="16" t="s">
        <v>463</v>
      </c>
      <c r="F23" s="10" t="s">
        <v>527</v>
      </c>
    </row>
    <row r="24" spans="2:6" x14ac:dyDescent="0.3">
      <c r="B24" s="20"/>
      <c r="C24" s="19"/>
      <c r="D24" s="288"/>
      <c r="E24" s="18" t="s">
        <v>464</v>
      </c>
      <c r="F24" s="10" t="s">
        <v>527</v>
      </c>
    </row>
    <row r="25" spans="2:6" x14ac:dyDescent="0.3">
      <c r="B25" s="20"/>
      <c r="C25" s="19"/>
      <c r="D25" s="21"/>
      <c r="F25" s="10"/>
    </row>
    <row r="26" spans="2:6" x14ac:dyDescent="0.3">
      <c r="B26" s="20"/>
      <c r="C26" s="19"/>
      <c r="D26" s="302" t="s">
        <v>3</v>
      </c>
      <c r="E26" s="302"/>
      <c r="F26" s="10"/>
    </row>
    <row r="27" spans="2:6" x14ac:dyDescent="0.3">
      <c r="B27" s="20"/>
      <c r="C27" s="19"/>
      <c r="D27" s="21"/>
      <c r="E27" s="18" t="s">
        <v>1177</v>
      </c>
      <c r="F27" s="10" t="s">
        <v>527</v>
      </c>
    </row>
    <row r="28" spans="2:6" x14ac:dyDescent="0.3">
      <c r="B28" s="20"/>
      <c r="C28" s="19"/>
      <c r="D28" s="21"/>
      <c r="F28" s="10"/>
    </row>
    <row r="29" spans="2:6" x14ac:dyDescent="0.3">
      <c r="B29" s="20"/>
      <c r="C29" s="19"/>
      <c r="E29" s="18"/>
      <c r="F29" s="10"/>
    </row>
    <row r="30" spans="2:6" x14ac:dyDescent="0.3">
      <c r="B30" s="13"/>
      <c r="C30" s="12"/>
      <c r="D30" s="303" t="s">
        <v>2</v>
      </c>
      <c r="E30" s="303"/>
      <c r="F30" s="10"/>
    </row>
    <row r="31" spans="2:6" x14ac:dyDescent="0.3">
      <c r="B31" s="13"/>
      <c r="C31" s="12"/>
      <c r="D31" s="11"/>
      <c r="E31" s="2"/>
      <c r="F31" s="10"/>
    </row>
    <row r="32" spans="2:6" x14ac:dyDescent="0.3">
      <c r="B32" s="13"/>
      <c r="C32" s="12"/>
      <c r="D32" s="11" t="s">
        <v>1</v>
      </c>
      <c r="F32" s="10"/>
    </row>
    <row r="33" spans="2:6" x14ac:dyDescent="0.3">
      <c r="B33" s="13"/>
      <c r="C33" s="12"/>
      <c r="D33" s="11"/>
      <c r="E33" s="212" t="s">
        <v>538</v>
      </c>
      <c r="F33" s="10" t="s">
        <v>527</v>
      </c>
    </row>
    <row r="34" spans="2:6" x14ac:dyDescent="0.3">
      <c r="B34" s="13"/>
      <c r="C34" s="12"/>
      <c r="D34" s="11"/>
      <c r="E34" s="3" t="s">
        <v>1193</v>
      </c>
      <c r="F34" s="10"/>
    </row>
    <row r="35" spans="2:6" x14ac:dyDescent="0.3">
      <c r="B35" s="13"/>
      <c r="C35" s="12"/>
      <c r="D35" s="11"/>
      <c r="E35" s="3" t="s">
        <v>529</v>
      </c>
      <c r="F35" s="10"/>
    </row>
    <row r="36" spans="2:6" x14ac:dyDescent="0.3">
      <c r="B36" s="13"/>
      <c r="C36" s="12"/>
      <c r="D36" s="11"/>
      <c r="E36" s="3" t="s">
        <v>1194</v>
      </c>
      <c r="F36" s="10"/>
    </row>
    <row r="37" spans="2:6" x14ac:dyDescent="0.3">
      <c r="B37" s="13"/>
      <c r="C37" s="12"/>
      <c r="D37" s="11"/>
      <c r="E37" s="3" t="s">
        <v>1195</v>
      </c>
      <c r="F37" s="10"/>
    </row>
    <row r="38" spans="2:6" x14ac:dyDescent="0.3">
      <c r="B38" s="13"/>
      <c r="C38" s="12"/>
      <c r="D38" s="11"/>
      <c r="F38" s="10"/>
    </row>
    <row r="39" spans="2:6" x14ac:dyDescent="0.3">
      <c r="B39" s="13"/>
      <c r="C39" s="12"/>
      <c r="D39" s="11"/>
      <c r="E39" s="212" t="s">
        <v>539</v>
      </c>
      <c r="F39" s="10" t="s">
        <v>540</v>
      </c>
    </row>
    <row r="40" spans="2:6" x14ac:dyDescent="0.3">
      <c r="B40" s="13"/>
      <c r="C40" s="12"/>
      <c r="D40" s="11"/>
      <c r="E40" s="3" t="s">
        <v>528</v>
      </c>
      <c r="F40" s="10"/>
    </row>
    <row r="41" spans="2:6" x14ac:dyDescent="0.3">
      <c r="B41" s="13"/>
      <c r="C41" s="12"/>
      <c r="D41" s="11"/>
      <c r="E41" s="3" t="s">
        <v>532</v>
      </c>
      <c r="F41" s="10"/>
    </row>
    <row r="42" spans="2:6" x14ac:dyDescent="0.3">
      <c r="B42" s="13"/>
      <c r="C42" s="12"/>
      <c r="D42" s="11"/>
      <c r="E42" s="3" t="s">
        <v>534</v>
      </c>
      <c r="F42" s="10"/>
    </row>
    <row r="43" spans="2:6" x14ac:dyDescent="0.3">
      <c r="B43" s="13"/>
      <c r="C43" s="12"/>
      <c r="D43" s="288"/>
      <c r="E43" s="16" t="s">
        <v>535</v>
      </c>
      <c r="F43" s="10"/>
    </row>
    <row r="44" spans="2:6" x14ac:dyDescent="0.3">
      <c r="B44" s="13"/>
      <c r="C44" s="12"/>
      <c r="D44" s="288"/>
      <c r="E44" s="16" t="s">
        <v>536</v>
      </c>
      <c r="F44" s="10"/>
    </row>
    <row r="45" spans="2:6" x14ac:dyDescent="0.3">
      <c r="B45" s="13"/>
      <c r="C45" s="12"/>
      <c r="D45" s="288"/>
      <c r="E45" s="16" t="s">
        <v>537</v>
      </c>
      <c r="F45" s="10"/>
    </row>
    <row r="46" spans="2:6" x14ac:dyDescent="0.3">
      <c r="B46" s="13"/>
      <c r="C46" s="12"/>
      <c r="D46" s="289"/>
      <c r="E46" s="16"/>
      <c r="F46" s="10"/>
    </row>
    <row r="47" spans="2:6" x14ac:dyDescent="0.3">
      <c r="B47" s="13"/>
      <c r="C47" s="12"/>
      <c r="D47" s="289"/>
      <c r="E47" s="16" t="s">
        <v>1196</v>
      </c>
      <c r="F47" s="10" t="s">
        <v>1197</v>
      </c>
    </row>
    <row r="48" spans="2:6" x14ac:dyDescent="0.3">
      <c r="B48" s="13"/>
      <c r="C48" s="12"/>
      <c r="D48" s="288"/>
      <c r="E48" s="16"/>
      <c r="F48" s="10"/>
    </row>
    <row r="49" spans="2:6" x14ac:dyDescent="0.3">
      <c r="B49" s="13"/>
      <c r="C49" s="12"/>
      <c r="D49" s="11" t="s">
        <v>0</v>
      </c>
      <c r="F49" s="10"/>
    </row>
    <row r="50" spans="2:6" x14ac:dyDescent="0.3">
      <c r="B50" s="13"/>
      <c r="C50" s="12"/>
      <c r="D50" s="11"/>
      <c r="E50" s="15"/>
      <c r="F50" s="10"/>
    </row>
    <row r="51" spans="2:6" x14ac:dyDescent="0.3">
      <c r="B51" s="13"/>
      <c r="C51" s="12"/>
      <c r="D51" s="11"/>
      <c r="E51" s="14"/>
      <c r="F51" s="10"/>
    </row>
    <row r="52" spans="2:6" x14ac:dyDescent="0.3">
      <c r="B52" s="13"/>
      <c r="C52" s="12"/>
      <c r="D52" s="11"/>
      <c r="F52" s="10"/>
    </row>
    <row r="53" spans="2:6" x14ac:dyDescent="0.3">
      <c r="B53" s="9"/>
      <c r="C53" s="8"/>
      <c r="D53" s="7"/>
      <c r="E53" s="6"/>
      <c r="F53" s="5"/>
    </row>
  </sheetData>
  <mergeCells count="5">
    <mergeCell ref="D6:E6"/>
    <mergeCell ref="D11:E11"/>
    <mergeCell ref="D21:E21"/>
    <mergeCell ref="D26:E26"/>
    <mergeCell ref="D30:E30"/>
  </mergeCells>
  <phoneticPr fontId="2" type="noConversion"/>
  <hyperlinks>
    <hyperlink ref="E7" location="'20170825_NewTranscendence'!A1" display="1) 초월 던전 신규 맵 추가" xr:uid="{00000000-0004-0000-0000-000000000000}"/>
    <hyperlink ref="E12" location="'20170825_Misson'!A1" display="1) 일일, 주간, 월간 미션 리뉴얼 (+보상 설정 및 업적 관련 피드백 내용 포함)" xr:uid="{00000000-0004-0000-0000-000001000000}"/>
    <hyperlink ref="E13" location="'20170825_Achievement'!A1" display="2) 신규 업적 추가 (+보상 설정)" xr:uid="{00000000-0004-0000-0000-000002000000}"/>
    <hyperlink ref="E24" location="'20170825_SkillInfo'!A1" display="3. 스킬 관련 상세 내용(링크)" xr:uid="{00000000-0004-0000-0000-000003000000}"/>
    <hyperlink ref="E27" location="'20170825_GuardianStone'!A1" display="1) 신성 수호석 상향 조정" xr:uid="{00000000-0004-0000-0000-000004000000}"/>
    <hyperlink ref="E18" location="'20170825_AttendanceEvent'!A1" display="(3) 상품 내용 : 링크 참고" xr:uid="{00000000-0004-0000-0000-00000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696"/>
  <sheetViews>
    <sheetView workbookViewId="0"/>
  </sheetViews>
  <sheetFormatPr defaultColWidth="9" defaultRowHeight="13.5" x14ac:dyDescent="0.3"/>
  <cols>
    <col min="1" max="1" width="13.5" style="214" bestFit="1" customWidth="1"/>
    <col min="2" max="2" width="38.5" style="215" bestFit="1" customWidth="1"/>
    <col min="3" max="3" width="20.375" style="215" bestFit="1" customWidth="1"/>
    <col min="4" max="4" width="22.875" style="215" customWidth="1"/>
    <col min="5" max="5" width="14.625" style="215" bestFit="1" customWidth="1"/>
    <col min="6" max="6" width="9" style="214"/>
    <col min="7" max="7" width="14.625" style="215" bestFit="1" customWidth="1"/>
    <col min="8" max="11" width="10.5" style="214" bestFit="1" customWidth="1"/>
    <col min="12" max="16384" width="9" style="214"/>
  </cols>
  <sheetData>
    <row r="1" spans="1:11" ht="50.1" customHeight="1" x14ac:dyDescent="0.3">
      <c r="A1" s="213" t="s">
        <v>543</v>
      </c>
      <c r="B1" s="213" t="s">
        <v>543</v>
      </c>
      <c r="C1" s="58" t="s">
        <v>1174</v>
      </c>
      <c r="D1" s="58" t="s">
        <v>649</v>
      </c>
      <c r="E1" s="58" t="s">
        <v>650</v>
      </c>
    </row>
    <row r="2" spans="1:11" ht="16.5" customHeight="1" thickBot="1" x14ac:dyDescent="0.35">
      <c r="A2" s="247" t="b">
        <v>1</v>
      </c>
      <c r="B2" s="248" t="s">
        <v>684</v>
      </c>
      <c r="C2" s="247" t="s">
        <v>106</v>
      </c>
      <c r="D2" s="250" t="s">
        <v>685</v>
      </c>
      <c r="E2" s="249">
        <v>1</v>
      </c>
      <c r="G2" s="251" t="s">
        <v>686</v>
      </c>
    </row>
    <row r="3" spans="1:11" ht="16.5" customHeight="1" thickBot="1" x14ac:dyDescent="0.35">
      <c r="A3" s="247" t="b">
        <v>1</v>
      </c>
      <c r="B3" s="248" t="s">
        <v>687</v>
      </c>
      <c r="C3" s="247" t="s">
        <v>106</v>
      </c>
      <c r="D3" s="247" t="s">
        <v>688</v>
      </c>
      <c r="E3" s="247">
        <v>1</v>
      </c>
      <c r="G3" s="252" t="s">
        <v>689</v>
      </c>
      <c r="H3" s="253">
        <v>1</v>
      </c>
      <c r="I3" s="253">
        <v>2</v>
      </c>
      <c r="J3" s="253">
        <v>3</v>
      </c>
      <c r="K3" s="252">
        <v>4</v>
      </c>
    </row>
    <row r="4" spans="1:11" ht="16.5" customHeight="1" x14ac:dyDescent="0.3">
      <c r="A4" s="247" t="b">
        <v>1</v>
      </c>
      <c r="B4" s="248" t="s">
        <v>690</v>
      </c>
      <c r="C4" s="247" t="s">
        <v>106</v>
      </c>
      <c r="D4" s="247" t="s">
        <v>688</v>
      </c>
      <c r="E4" s="247">
        <v>1</v>
      </c>
      <c r="G4" s="254" t="s">
        <v>691</v>
      </c>
      <c r="H4" s="255">
        <f t="shared" ref="H4:K14" ca="1" si="0">SUMIF($D$2:$E$467,$G4,$E$2:$E$467)*H$3-((SUMIF($D$132:$E$256,$G4,$E$132:$E$256)+SUMIF($D$280:$E$351,$G4,$E$280:$E$351))*(H$3-$H$3))</f>
        <v>13081000</v>
      </c>
      <c r="I4" s="256">
        <f t="shared" ca="1" si="0"/>
        <v>19611000</v>
      </c>
      <c r="J4" s="255">
        <f t="shared" ca="1" si="0"/>
        <v>26141000</v>
      </c>
      <c r="K4" s="257">
        <f t="shared" ca="1" si="0"/>
        <v>32671000</v>
      </c>
    </row>
    <row r="5" spans="1:11" ht="16.5" customHeight="1" x14ac:dyDescent="0.3">
      <c r="A5" s="247" t="b">
        <v>1</v>
      </c>
      <c r="B5" s="248" t="s">
        <v>692</v>
      </c>
      <c r="C5" s="247" t="s">
        <v>106</v>
      </c>
      <c r="D5" s="247" t="s">
        <v>688</v>
      </c>
      <c r="E5" s="247">
        <v>2</v>
      </c>
      <c r="G5" s="258" t="s">
        <v>693</v>
      </c>
      <c r="H5" s="259">
        <f t="shared" ca="1" si="0"/>
        <v>8575</v>
      </c>
      <c r="I5" s="260">
        <f t="shared" ca="1" si="0"/>
        <v>16050</v>
      </c>
      <c r="J5" s="259">
        <f t="shared" ca="1" si="0"/>
        <v>23525</v>
      </c>
      <c r="K5" s="261">
        <f t="shared" ca="1" si="0"/>
        <v>31000</v>
      </c>
    </row>
    <row r="6" spans="1:11" ht="16.5" customHeight="1" x14ac:dyDescent="0.3">
      <c r="A6" s="247" t="b">
        <v>1</v>
      </c>
      <c r="B6" s="248" t="s">
        <v>694</v>
      </c>
      <c r="C6" s="247" t="s">
        <v>106</v>
      </c>
      <c r="D6" s="247" t="s">
        <v>688</v>
      </c>
      <c r="E6" s="247">
        <v>2</v>
      </c>
      <c r="G6" s="258" t="s">
        <v>695</v>
      </c>
      <c r="H6" s="259">
        <f t="shared" ca="1" si="0"/>
        <v>500</v>
      </c>
      <c r="I6" s="260">
        <f t="shared" ca="1" si="0"/>
        <v>750</v>
      </c>
      <c r="J6" s="259">
        <f t="shared" ca="1" si="0"/>
        <v>1000</v>
      </c>
      <c r="K6" s="261">
        <f t="shared" ca="1" si="0"/>
        <v>1250</v>
      </c>
    </row>
    <row r="7" spans="1:11" ht="16.5" customHeight="1" x14ac:dyDescent="0.3">
      <c r="A7" s="247" t="b">
        <v>1</v>
      </c>
      <c r="B7" s="248" t="s">
        <v>696</v>
      </c>
      <c r="C7" s="247" t="s">
        <v>106</v>
      </c>
      <c r="D7" s="247" t="s">
        <v>688</v>
      </c>
      <c r="E7" s="247">
        <v>2</v>
      </c>
      <c r="G7" s="258" t="s">
        <v>697</v>
      </c>
      <c r="H7" s="259">
        <f t="shared" ca="1" si="0"/>
        <v>200</v>
      </c>
      <c r="I7" s="260">
        <f t="shared" ca="1" si="0"/>
        <v>300</v>
      </c>
      <c r="J7" s="259">
        <f t="shared" ca="1" si="0"/>
        <v>400</v>
      </c>
      <c r="K7" s="261">
        <f t="shared" ca="1" si="0"/>
        <v>500</v>
      </c>
    </row>
    <row r="8" spans="1:11" ht="16.5" customHeight="1" x14ac:dyDescent="0.3">
      <c r="A8" s="247" t="b">
        <v>1</v>
      </c>
      <c r="B8" s="248" t="s">
        <v>698</v>
      </c>
      <c r="C8" s="247" t="s">
        <v>106</v>
      </c>
      <c r="D8" s="247" t="s">
        <v>688</v>
      </c>
      <c r="E8" s="247">
        <v>2</v>
      </c>
      <c r="G8" s="258" t="s">
        <v>699</v>
      </c>
      <c r="H8" s="259">
        <f t="shared" ca="1" si="0"/>
        <v>300</v>
      </c>
      <c r="I8" s="260">
        <f t="shared" ca="1" si="0"/>
        <v>450</v>
      </c>
      <c r="J8" s="259">
        <f t="shared" ca="1" si="0"/>
        <v>600</v>
      </c>
      <c r="K8" s="261">
        <f t="shared" ca="1" si="0"/>
        <v>750</v>
      </c>
    </row>
    <row r="9" spans="1:11" ht="16.5" customHeight="1" x14ac:dyDescent="0.3">
      <c r="A9" s="247" t="b">
        <v>1</v>
      </c>
      <c r="B9" s="248" t="s">
        <v>700</v>
      </c>
      <c r="C9" s="247" t="s">
        <v>106</v>
      </c>
      <c r="D9" s="247" t="s">
        <v>688</v>
      </c>
      <c r="E9" s="247">
        <v>3</v>
      </c>
      <c r="G9" s="258" t="s">
        <v>701</v>
      </c>
      <c r="H9" s="259">
        <f t="shared" ca="1" si="0"/>
        <v>500</v>
      </c>
      <c r="I9" s="260">
        <f t="shared" ca="1" si="0"/>
        <v>750</v>
      </c>
      <c r="J9" s="259">
        <f t="shared" ca="1" si="0"/>
        <v>1000</v>
      </c>
      <c r="K9" s="261">
        <f t="shared" ca="1" si="0"/>
        <v>1250</v>
      </c>
    </row>
    <row r="10" spans="1:11" ht="16.5" customHeight="1" x14ac:dyDescent="0.3">
      <c r="A10" s="247" t="b">
        <v>1</v>
      </c>
      <c r="B10" s="248" t="s">
        <v>702</v>
      </c>
      <c r="C10" s="247" t="s">
        <v>106</v>
      </c>
      <c r="D10" s="247" t="s">
        <v>688</v>
      </c>
      <c r="E10" s="247">
        <v>3</v>
      </c>
      <c r="G10" s="258" t="s">
        <v>703</v>
      </c>
      <c r="H10" s="259">
        <f t="shared" ca="1" si="0"/>
        <v>70</v>
      </c>
      <c r="I10" s="260">
        <f t="shared" ca="1" si="0"/>
        <v>105</v>
      </c>
      <c r="J10" s="259">
        <f t="shared" ca="1" si="0"/>
        <v>140</v>
      </c>
      <c r="K10" s="261">
        <f t="shared" ca="1" si="0"/>
        <v>175</v>
      </c>
    </row>
    <row r="11" spans="1:11" ht="16.5" customHeight="1" x14ac:dyDescent="0.3">
      <c r="A11" s="247" t="b">
        <v>1</v>
      </c>
      <c r="B11" s="248" t="s">
        <v>704</v>
      </c>
      <c r="C11" s="247" t="s">
        <v>106</v>
      </c>
      <c r="D11" s="247" t="s">
        <v>688</v>
      </c>
      <c r="E11" s="247">
        <v>4</v>
      </c>
      <c r="G11" s="258" t="s">
        <v>705</v>
      </c>
      <c r="H11" s="259">
        <f t="shared" ca="1" si="0"/>
        <v>12500</v>
      </c>
      <c r="I11" s="260">
        <f t="shared" ca="1" si="0"/>
        <v>24000</v>
      </c>
      <c r="J11" s="259">
        <f t="shared" ca="1" si="0"/>
        <v>35500</v>
      </c>
      <c r="K11" s="261">
        <f t="shared" ca="1" si="0"/>
        <v>47000</v>
      </c>
    </row>
    <row r="12" spans="1:11" ht="16.5" customHeight="1" x14ac:dyDescent="0.3">
      <c r="A12" s="262" t="b">
        <v>1</v>
      </c>
      <c r="B12" s="263" t="s">
        <v>706</v>
      </c>
      <c r="C12" s="218" t="s">
        <v>106</v>
      </c>
      <c r="D12" s="250" t="s">
        <v>546</v>
      </c>
      <c r="E12" s="249">
        <v>100</v>
      </c>
      <c r="G12" s="258" t="s">
        <v>707</v>
      </c>
      <c r="H12" s="259">
        <f t="shared" ca="1" si="0"/>
        <v>100</v>
      </c>
      <c r="I12" s="260">
        <f t="shared" ca="1" si="0"/>
        <v>150</v>
      </c>
      <c r="J12" s="259">
        <f t="shared" ca="1" si="0"/>
        <v>200</v>
      </c>
      <c r="K12" s="261">
        <f t="shared" ca="1" si="0"/>
        <v>250</v>
      </c>
    </row>
    <row r="13" spans="1:11" ht="16.5" customHeight="1" x14ac:dyDescent="0.3">
      <c r="A13" s="262" t="b">
        <v>1</v>
      </c>
      <c r="B13" s="263" t="s">
        <v>708</v>
      </c>
      <c r="C13" s="218" t="s">
        <v>106</v>
      </c>
      <c r="D13" s="262" t="s">
        <v>546</v>
      </c>
      <c r="E13" s="262">
        <v>100</v>
      </c>
      <c r="G13" s="258" t="s">
        <v>709</v>
      </c>
      <c r="H13" s="259">
        <f t="shared" ca="1" si="0"/>
        <v>250</v>
      </c>
      <c r="I13" s="260">
        <f t="shared" ca="1" si="0"/>
        <v>375</v>
      </c>
      <c r="J13" s="259">
        <f t="shared" ca="1" si="0"/>
        <v>500</v>
      </c>
      <c r="K13" s="261">
        <f t="shared" ca="1" si="0"/>
        <v>625</v>
      </c>
    </row>
    <row r="14" spans="1:11" ht="16.5" customHeight="1" thickBot="1" x14ac:dyDescent="0.35">
      <c r="A14" s="262" t="b">
        <v>1</v>
      </c>
      <c r="B14" s="263" t="s">
        <v>710</v>
      </c>
      <c r="C14" s="218" t="s">
        <v>106</v>
      </c>
      <c r="D14" s="262" t="s">
        <v>546</v>
      </c>
      <c r="E14" s="262">
        <v>100</v>
      </c>
      <c r="G14" s="264" t="s">
        <v>685</v>
      </c>
      <c r="H14" s="265">
        <f t="shared" ca="1" si="0"/>
        <v>41</v>
      </c>
      <c r="I14" s="266">
        <f t="shared" ca="1" si="0"/>
        <v>72</v>
      </c>
      <c r="J14" s="265">
        <f t="shared" ca="1" si="0"/>
        <v>103</v>
      </c>
      <c r="K14" s="267">
        <f t="shared" ca="1" si="0"/>
        <v>134</v>
      </c>
    </row>
    <row r="15" spans="1:11" ht="16.5" customHeight="1" x14ac:dyDescent="0.3">
      <c r="A15" s="262" t="b">
        <v>1</v>
      </c>
      <c r="B15" s="263" t="s">
        <v>711</v>
      </c>
      <c r="C15" s="218" t="s">
        <v>106</v>
      </c>
      <c r="D15" s="262" t="s">
        <v>546</v>
      </c>
      <c r="E15" s="262">
        <v>100</v>
      </c>
    </row>
    <row r="16" spans="1:11" ht="16.5" customHeight="1" x14ac:dyDescent="0.3">
      <c r="A16" s="262" t="b">
        <v>1</v>
      </c>
      <c r="B16" s="263" t="s">
        <v>712</v>
      </c>
      <c r="C16" s="218" t="s">
        <v>106</v>
      </c>
      <c r="D16" s="262" t="s">
        <v>546</v>
      </c>
      <c r="E16" s="262">
        <v>100</v>
      </c>
    </row>
    <row r="17" spans="1:5" ht="16.5" customHeight="1" x14ac:dyDescent="0.3">
      <c r="A17" s="262" t="b">
        <v>1</v>
      </c>
      <c r="B17" s="263" t="s">
        <v>713</v>
      </c>
      <c r="C17" s="218" t="s">
        <v>106</v>
      </c>
      <c r="D17" s="262" t="s">
        <v>546</v>
      </c>
      <c r="E17" s="262">
        <v>100</v>
      </c>
    </row>
    <row r="18" spans="1:5" ht="16.5" customHeight="1" x14ac:dyDescent="0.3">
      <c r="A18" s="262" t="b">
        <v>1</v>
      </c>
      <c r="B18" s="263" t="s">
        <v>714</v>
      </c>
      <c r="C18" s="218" t="s">
        <v>106</v>
      </c>
      <c r="D18" s="262" t="s">
        <v>546</v>
      </c>
      <c r="E18" s="262">
        <v>100</v>
      </c>
    </row>
    <row r="19" spans="1:5" ht="16.5" customHeight="1" x14ac:dyDescent="0.3">
      <c r="A19" s="262" t="b">
        <v>1</v>
      </c>
      <c r="B19" s="263" t="s">
        <v>715</v>
      </c>
      <c r="C19" s="218" t="s">
        <v>106</v>
      </c>
      <c r="D19" s="262" t="s">
        <v>546</v>
      </c>
      <c r="E19" s="262">
        <v>100</v>
      </c>
    </row>
    <row r="20" spans="1:5" ht="16.5" customHeight="1" x14ac:dyDescent="0.3">
      <c r="A20" s="262" t="b">
        <v>1</v>
      </c>
      <c r="B20" s="263" t="s">
        <v>716</v>
      </c>
      <c r="C20" s="218" t="s">
        <v>106</v>
      </c>
      <c r="D20" s="262" t="s">
        <v>546</v>
      </c>
      <c r="E20" s="262">
        <v>100</v>
      </c>
    </row>
    <row r="21" spans="1:5" ht="16.5" customHeight="1" x14ac:dyDescent="0.3">
      <c r="A21" s="262" t="b">
        <v>1</v>
      </c>
      <c r="B21" s="263" t="s">
        <v>717</v>
      </c>
      <c r="C21" s="218" t="s">
        <v>106</v>
      </c>
      <c r="D21" s="262" t="s">
        <v>546</v>
      </c>
      <c r="E21" s="262">
        <v>100</v>
      </c>
    </row>
    <row r="22" spans="1:5" ht="16.5" customHeight="1" x14ac:dyDescent="0.3">
      <c r="A22" s="247" t="b">
        <v>1</v>
      </c>
      <c r="B22" s="248" t="s">
        <v>718</v>
      </c>
      <c r="C22" s="247" t="s">
        <v>106</v>
      </c>
      <c r="D22" s="250" t="s">
        <v>705</v>
      </c>
      <c r="E22" s="249">
        <v>50</v>
      </c>
    </row>
    <row r="23" spans="1:5" ht="16.5" customHeight="1" x14ac:dyDescent="0.3">
      <c r="A23" s="247" t="b">
        <v>1</v>
      </c>
      <c r="B23" s="248" t="s">
        <v>719</v>
      </c>
      <c r="C23" s="247" t="s">
        <v>106</v>
      </c>
      <c r="D23" s="247" t="s">
        <v>648</v>
      </c>
      <c r="E23" s="247">
        <v>100</v>
      </c>
    </row>
    <row r="24" spans="1:5" ht="16.5" customHeight="1" x14ac:dyDescent="0.3">
      <c r="A24" s="247" t="b">
        <v>1</v>
      </c>
      <c r="B24" s="248" t="s">
        <v>720</v>
      </c>
      <c r="C24" s="247" t="s">
        <v>106</v>
      </c>
      <c r="D24" s="247" t="s">
        <v>648</v>
      </c>
      <c r="E24" s="247">
        <v>150</v>
      </c>
    </row>
    <row r="25" spans="1:5" ht="16.5" customHeight="1" x14ac:dyDescent="0.3">
      <c r="A25" s="247" t="b">
        <v>1</v>
      </c>
      <c r="B25" s="248" t="s">
        <v>721</v>
      </c>
      <c r="C25" s="247" t="s">
        <v>106</v>
      </c>
      <c r="D25" s="247" t="s">
        <v>648</v>
      </c>
      <c r="E25" s="247">
        <v>200</v>
      </c>
    </row>
    <row r="26" spans="1:5" ht="16.5" customHeight="1" x14ac:dyDescent="0.3">
      <c r="A26" s="247" t="b">
        <v>1</v>
      </c>
      <c r="B26" s="248" t="s">
        <v>722</v>
      </c>
      <c r="C26" s="247" t="s">
        <v>106</v>
      </c>
      <c r="D26" s="247" t="s">
        <v>648</v>
      </c>
      <c r="E26" s="247">
        <v>250</v>
      </c>
    </row>
    <row r="27" spans="1:5" ht="16.5" customHeight="1" x14ac:dyDescent="0.3">
      <c r="A27" s="247" t="b">
        <v>1</v>
      </c>
      <c r="B27" s="248" t="s">
        <v>723</v>
      </c>
      <c r="C27" s="247" t="s">
        <v>106</v>
      </c>
      <c r="D27" s="247" t="s">
        <v>648</v>
      </c>
      <c r="E27" s="247">
        <v>300</v>
      </c>
    </row>
    <row r="28" spans="1:5" ht="16.5" customHeight="1" x14ac:dyDescent="0.3">
      <c r="A28" s="247" t="b">
        <v>1</v>
      </c>
      <c r="B28" s="248" t="s">
        <v>724</v>
      </c>
      <c r="C28" s="247" t="s">
        <v>106</v>
      </c>
      <c r="D28" s="247" t="s">
        <v>648</v>
      </c>
      <c r="E28" s="247">
        <v>350</v>
      </c>
    </row>
    <row r="29" spans="1:5" ht="16.5" customHeight="1" x14ac:dyDescent="0.3">
      <c r="A29" s="247" t="b">
        <v>1</v>
      </c>
      <c r="B29" s="248" t="s">
        <v>725</v>
      </c>
      <c r="C29" s="247" t="s">
        <v>106</v>
      </c>
      <c r="D29" s="247" t="s">
        <v>648</v>
      </c>
      <c r="E29" s="247">
        <v>400</v>
      </c>
    </row>
    <row r="30" spans="1:5" ht="16.5" customHeight="1" x14ac:dyDescent="0.3">
      <c r="A30" s="247" t="b">
        <v>1</v>
      </c>
      <c r="B30" s="248" t="s">
        <v>726</v>
      </c>
      <c r="C30" s="247" t="s">
        <v>106</v>
      </c>
      <c r="D30" s="247" t="s">
        <v>648</v>
      </c>
      <c r="E30" s="247">
        <v>450</v>
      </c>
    </row>
    <row r="31" spans="1:5" ht="16.5" customHeight="1" x14ac:dyDescent="0.3">
      <c r="A31" s="247" t="b">
        <v>1</v>
      </c>
      <c r="B31" s="248" t="s">
        <v>727</v>
      </c>
      <c r="C31" s="247" t="s">
        <v>106</v>
      </c>
      <c r="D31" s="247" t="s">
        <v>648</v>
      </c>
      <c r="E31" s="247">
        <v>500</v>
      </c>
    </row>
    <row r="32" spans="1:5" ht="16.5" customHeight="1" x14ac:dyDescent="0.3">
      <c r="A32" s="247" t="b">
        <v>1</v>
      </c>
      <c r="B32" s="248" t="s">
        <v>728</v>
      </c>
      <c r="C32" s="247" t="s">
        <v>106</v>
      </c>
      <c r="D32" s="247" t="s">
        <v>648</v>
      </c>
      <c r="E32" s="247">
        <v>550</v>
      </c>
    </row>
    <row r="33" spans="1:5" ht="16.5" customHeight="1" x14ac:dyDescent="0.3">
      <c r="A33" s="247" t="b">
        <v>1</v>
      </c>
      <c r="B33" s="248" t="s">
        <v>729</v>
      </c>
      <c r="C33" s="247" t="s">
        <v>106</v>
      </c>
      <c r="D33" s="247" t="s">
        <v>648</v>
      </c>
      <c r="E33" s="247">
        <v>600</v>
      </c>
    </row>
    <row r="34" spans="1:5" ht="16.5" customHeight="1" x14ac:dyDescent="0.3">
      <c r="A34" s="247" t="b">
        <v>1</v>
      </c>
      <c r="B34" s="248" t="s">
        <v>730</v>
      </c>
      <c r="C34" s="247" t="s">
        <v>106</v>
      </c>
      <c r="D34" s="247" t="s">
        <v>648</v>
      </c>
      <c r="E34" s="247">
        <v>650</v>
      </c>
    </row>
    <row r="35" spans="1:5" ht="16.5" customHeight="1" x14ac:dyDescent="0.3">
      <c r="A35" s="247" t="b">
        <v>1</v>
      </c>
      <c r="B35" s="248" t="s">
        <v>731</v>
      </c>
      <c r="C35" s="247" t="s">
        <v>106</v>
      </c>
      <c r="D35" s="247" t="s">
        <v>648</v>
      </c>
      <c r="E35" s="247">
        <v>700</v>
      </c>
    </row>
    <row r="36" spans="1:5" ht="16.5" customHeight="1" x14ac:dyDescent="0.3">
      <c r="A36" s="247" t="b">
        <v>1</v>
      </c>
      <c r="B36" s="248" t="s">
        <v>732</v>
      </c>
      <c r="C36" s="247" t="s">
        <v>106</v>
      </c>
      <c r="D36" s="247" t="s">
        <v>648</v>
      </c>
      <c r="E36" s="247">
        <v>750</v>
      </c>
    </row>
    <row r="37" spans="1:5" ht="16.5" customHeight="1" x14ac:dyDescent="0.3">
      <c r="A37" s="247" t="b">
        <v>1</v>
      </c>
      <c r="B37" s="248" t="s">
        <v>733</v>
      </c>
      <c r="C37" s="247" t="s">
        <v>106</v>
      </c>
      <c r="D37" s="247" t="s">
        <v>648</v>
      </c>
      <c r="E37" s="247">
        <v>800</v>
      </c>
    </row>
    <row r="38" spans="1:5" ht="16.5" customHeight="1" x14ac:dyDescent="0.3">
      <c r="A38" s="247" t="b">
        <v>1</v>
      </c>
      <c r="B38" s="248" t="s">
        <v>734</v>
      </c>
      <c r="C38" s="247" t="s">
        <v>106</v>
      </c>
      <c r="D38" s="247" t="s">
        <v>648</v>
      </c>
      <c r="E38" s="247">
        <v>850</v>
      </c>
    </row>
    <row r="39" spans="1:5" ht="16.5" customHeight="1" x14ac:dyDescent="0.3">
      <c r="A39" s="247" t="b">
        <v>1</v>
      </c>
      <c r="B39" s="248" t="s">
        <v>735</v>
      </c>
      <c r="C39" s="247" t="s">
        <v>106</v>
      </c>
      <c r="D39" s="247" t="s">
        <v>648</v>
      </c>
      <c r="E39" s="247">
        <v>900</v>
      </c>
    </row>
    <row r="40" spans="1:5" ht="16.5" customHeight="1" x14ac:dyDescent="0.3">
      <c r="A40" s="247" t="b">
        <v>1</v>
      </c>
      <c r="B40" s="248" t="s">
        <v>736</v>
      </c>
      <c r="C40" s="247" t="s">
        <v>106</v>
      </c>
      <c r="D40" s="247" t="s">
        <v>648</v>
      </c>
      <c r="E40" s="247">
        <v>950</v>
      </c>
    </row>
    <row r="41" spans="1:5" ht="16.5" customHeight="1" x14ac:dyDescent="0.3">
      <c r="A41" s="247" t="b">
        <v>1</v>
      </c>
      <c r="B41" s="248" t="s">
        <v>737</v>
      </c>
      <c r="C41" s="247" t="s">
        <v>106</v>
      </c>
      <c r="D41" s="247" t="s">
        <v>648</v>
      </c>
      <c r="E41" s="247">
        <v>1000</v>
      </c>
    </row>
    <row r="42" spans="1:5" ht="16.5" customHeight="1" x14ac:dyDescent="0.3">
      <c r="A42" s="262" t="b">
        <v>1</v>
      </c>
      <c r="B42" s="263" t="s">
        <v>738</v>
      </c>
      <c r="C42" s="218" t="s">
        <v>106</v>
      </c>
      <c r="D42" s="250" t="s">
        <v>739</v>
      </c>
      <c r="E42" s="249">
        <v>10000</v>
      </c>
    </row>
    <row r="43" spans="1:5" ht="16.5" customHeight="1" x14ac:dyDescent="0.3">
      <c r="A43" s="262" t="b">
        <v>1</v>
      </c>
      <c r="B43" s="263" t="s">
        <v>740</v>
      </c>
      <c r="C43" s="218" t="s">
        <v>106</v>
      </c>
      <c r="D43" s="262" t="s">
        <v>739</v>
      </c>
      <c r="E43" s="262">
        <v>10000</v>
      </c>
    </row>
    <row r="44" spans="1:5" ht="16.5" customHeight="1" x14ac:dyDescent="0.3">
      <c r="A44" s="262" t="b">
        <v>1</v>
      </c>
      <c r="B44" s="263" t="s">
        <v>741</v>
      </c>
      <c r="C44" s="218" t="s">
        <v>106</v>
      </c>
      <c r="D44" s="262" t="s">
        <v>739</v>
      </c>
      <c r="E44" s="262">
        <v>10000</v>
      </c>
    </row>
    <row r="45" spans="1:5" ht="16.5" customHeight="1" x14ac:dyDescent="0.3">
      <c r="A45" s="262" t="b">
        <v>1</v>
      </c>
      <c r="B45" s="263" t="s">
        <v>742</v>
      </c>
      <c r="C45" s="218" t="s">
        <v>106</v>
      </c>
      <c r="D45" s="262" t="s">
        <v>739</v>
      </c>
      <c r="E45" s="262">
        <v>10000</v>
      </c>
    </row>
    <row r="46" spans="1:5" ht="16.5" customHeight="1" x14ac:dyDescent="0.3">
      <c r="A46" s="262" t="b">
        <v>1</v>
      </c>
      <c r="B46" s="263" t="s">
        <v>743</v>
      </c>
      <c r="C46" s="218" t="s">
        <v>106</v>
      </c>
      <c r="D46" s="262" t="s">
        <v>739</v>
      </c>
      <c r="E46" s="262">
        <v>10000</v>
      </c>
    </row>
    <row r="47" spans="1:5" ht="16.5" customHeight="1" x14ac:dyDescent="0.3">
      <c r="A47" s="262" t="b">
        <v>1</v>
      </c>
      <c r="B47" s="263" t="s">
        <v>744</v>
      </c>
      <c r="C47" s="218" t="s">
        <v>106</v>
      </c>
      <c r="D47" s="262" t="s">
        <v>739</v>
      </c>
      <c r="E47" s="262">
        <v>20000</v>
      </c>
    </row>
    <row r="48" spans="1:5" ht="16.5" customHeight="1" x14ac:dyDescent="0.3">
      <c r="A48" s="262" t="b">
        <v>1</v>
      </c>
      <c r="B48" s="263" t="s">
        <v>745</v>
      </c>
      <c r="C48" s="218" t="s">
        <v>106</v>
      </c>
      <c r="D48" s="262" t="s">
        <v>739</v>
      </c>
      <c r="E48" s="262">
        <v>30000</v>
      </c>
    </row>
    <row r="49" spans="1:5" ht="16.5" customHeight="1" x14ac:dyDescent="0.3">
      <c r="A49" s="262" t="b">
        <v>1</v>
      </c>
      <c r="B49" s="263" t="s">
        <v>746</v>
      </c>
      <c r="C49" s="218" t="s">
        <v>106</v>
      </c>
      <c r="D49" s="262" t="s">
        <v>739</v>
      </c>
      <c r="E49" s="262">
        <v>40000</v>
      </c>
    </row>
    <row r="50" spans="1:5" ht="16.5" customHeight="1" x14ac:dyDescent="0.3">
      <c r="A50" s="262" t="b">
        <v>1</v>
      </c>
      <c r="B50" s="263" t="s">
        <v>747</v>
      </c>
      <c r="C50" s="218" t="s">
        <v>106</v>
      </c>
      <c r="D50" s="262" t="s">
        <v>739</v>
      </c>
      <c r="E50" s="262">
        <v>50000</v>
      </c>
    </row>
    <row r="51" spans="1:5" ht="16.5" customHeight="1" x14ac:dyDescent="0.3">
      <c r="A51" s="262" t="b">
        <v>1</v>
      </c>
      <c r="B51" s="263" t="s">
        <v>748</v>
      </c>
      <c r="C51" s="218" t="s">
        <v>106</v>
      </c>
      <c r="D51" s="262" t="s">
        <v>739</v>
      </c>
      <c r="E51" s="262">
        <v>60000</v>
      </c>
    </row>
    <row r="52" spans="1:5" ht="16.5" customHeight="1" x14ac:dyDescent="0.3">
      <c r="A52" s="262" t="b">
        <v>1</v>
      </c>
      <c r="B52" s="263" t="s">
        <v>749</v>
      </c>
      <c r="C52" s="218" t="s">
        <v>106</v>
      </c>
      <c r="D52" s="262" t="s">
        <v>739</v>
      </c>
      <c r="E52" s="262">
        <v>70000</v>
      </c>
    </row>
    <row r="53" spans="1:5" ht="16.5" customHeight="1" x14ac:dyDescent="0.3">
      <c r="A53" s="262" t="b">
        <v>1</v>
      </c>
      <c r="B53" s="263" t="s">
        <v>750</v>
      </c>
      <c r="C53" s="218" t="s">
        <v>106</v>
      </c>
      <c r="D53" s="262" t="s">
        <v>739</v>
      </c>
      <c r="E53" s="262">
        <v>80000</v>
      </c>
    </row>
    <row r="54" spans="1:5" ht="16.5" customHeight="1" x14ac:dyDescent="0.3">
      <c r="A54" s="262" t="b">
        <v>1</v>
      </c>
      <c r="B54" s="263" t="s">
        <v>751</v>
      </c>
      <c r="C54" s="218" t="s">
        <v>106</v>
      </c>
      <c r="D54" s="262" t="s">
        <v>739</v>
      </c>
      <c r="E54" s="262">
        <v>90000</v>
      </c>
    </row>
    <row r="55" spans="1:5" ht="16.5" customHeight="1" x14ac:dyDescent="0.3">
      <c r="A55" s="262" t="b">
        <v>1</v>
      </c>
      <c r="B55" s="263" t="s">
        <v>752</v>
      </c>
      <c r="C55" s="218" t="s">
        <v>106</v>
      </c>
      <c r="D55" s="262" t="s">
        <v>739</v>
      </c>
      <c r="E55" s="262">
        <v>100000</v>
      </c>
    </row>
    <row r="56" spans="1:5" ht="16.5" customHeight="1" x14ac:dyDescent="0.3">
      <c r="A56" s="262" t="b">
        <v>1</v>
      </c>
      <c r="B56" s="263" t="s">
        <v>753</v>
      </c>
      <c r="C56" s="218" t="s">
        <v>106</v>
      </c>
      <c r="D56" s="262" t="s">
        <v>739</v>
      </c>
      <c r="E56" s="262">
        <v>110000</v>
      </c>
    </row>
    <row r="57" spans="1:5" ht="16.5" customHeight="1" x14ac:dyDescent="0.3">
      <c r="A57" s="262" t="b">
        <v>1</v>
      </c>
      <c r="B57" s="263" t="s">
        <v>754</v>
      </c>
      <c r="C57" s="218" t="s">
        <v>106</v>
      </c>
      <c r="D57" s="262" t="s">
        <v>739</v>
      </c>
      <c r="E57" s="262">
        <v>120000</v>
      </c>
    </row>
    <row r="58" spans="1:5" ht="16.5" customHeight="1" x14ac:dyDescent="0.3">
      <c r="A58" s="262" t="b">
        <v>1</v>
      </c>
      <c r="B58" s="263" t="s">
        <v>755</v>
      </c>
      <c r="C58" s="218" t="s">
        <v>106</v>
      </c>
      <c r="D58" s="262" t="s">
        <v>739</v>
      </c>
      <c r="E58" s="262">
        <v>130000</v>
      </c>
    </row>
    <row r="59" spans="1:5" ht="16.5" customHeight="1" x14ac:dyDescent="0.3">
      <c r="A59" s="262" t="b">
        <v>1</v>
      </c>
      <c r="B59" s="263" t="s">
        <v>756</v>
      </c>
      <c r="C59" s="218" t="s">
        <v>106</v>
      </c>
      <c r="D59" s="262" t="s">
        <v>739</v>
      </c>
      <c r="E59" s="262">
        <v>140000</v>
      </c>
    </row>
    <row r="60" spans="1:5" ht="16.5" customHeight="1" x14ac:dyDescent="0.3">
      <c r="A60" s="262" t="b">
        <v>1</v>
      </c>
      <c r="B60" s="263" t="s">
        <v>757</v>
      </c>
      <c r="C60" s="218" t="s">
        <v>106</v>
      </c>
      <c r="D60" s="262" t="s">
        <v>739</v>
      </c>
      <c r="E60" s="262">
        <v>150000</v>
      </c>
    </row>
    <row r="61" spans="1:5" ht="16.5" customHeight="1" x14ac:dyDescent="0.3">
      <c r="A61" s="262" t="b">
        <v>1</v>
      </c>
      <c r="B61" s="263" t="s">
        <v>758</v>
      </c>
      <c r="C61" s="218" t="s">
        <v>106</v>
      </c>
      <c r="D61" s="262" t="s">
        <v>739</v>
      </c>
      <c r="E61" s="262">
        <v>200000</v>
      </c>
    </row>
    <row r="62" spans="1:5" ht="16.5" customHeight="1" x14ac:dyDescent="0.3">
      <c r="A62" s="247" t="b">
        <v>1</v>
      </c>
      <c r="B62" s="248" t="s">
        <v>759</v>
      </c>
      <c r="C62" s="247" t="s">
        <v>106</v>
      </c>
      <c r="D62" s="250" t="s">
        <v>739</v>
      </c>
      <c r="E62" s="249">
        <v>2000</v>
      </c>
    </row>
    <row r="63" spans="1:5" ht="16.5" customHeight="1" x14ac:dyDescent="0.3">
      <c r="A63" s="247" t="b">
        <v>1</v>
      </c>
      <c r="B63" s="248" t="s">
        <v>760</v>
      </c>
      <c r="C63" s="247" t="s">
        <v>106</v>
      </c>
      <c r="D63" s="247" t="s">
        <v>739</v>
      </c>
      <c r="E63" s="247">
        <v>4000</v>
      </c>
    </row>
    <row r="64" spans="1:5" ht="16.5" customHeight="1" x14ac:dyDescent="0.3">
      <c r="A64" s="247" t="b">
        <v>1</v>
      </c>
      <c r="B64" s="248" t="s">
        <v>761</v>
      </c>
      <c r="C64" s="247" t="s">
        <v>106</v>
      </c>
      <c r="D64" s="247" t="s">
        <v>739</v>
      </c>
      <c r="E64" s="247">
        <v>6000</v>
      </c>
    </row>
    <row r="65" spans="1:5" ht="16.5" customHeight="1" x14ac:dyDescent="0.3">
      <c r="A65" s="247" t="b">
        <v>1</v>
      </c>
      <c r="B65" s="248" t="s">
        <v>762</v>
      </c>
      <c r="C65" s="247" t="s">
        <v>106</v>
      </c>
      <c r="D65" s="247" t="s">
        <v>739</v>
      </c>
      <c r="E65" s="247">
        <v>8000</v>
      </c>
    </row>
    <row r="66" spans="1:5" ht="16.5" customHeight="1" x14ac:dyDescent="0.3">
      <c r="A66" s="247" t="b">
        <v>1</v>
      </c>
      <c r="B66" s="248" t="s">
        <v>763</v>
      </c>
      <c r="C66" s="247" t="s">
        <v>106</v>
      </c>
      <c r="D66" s="247" t="s">
        <v>739</v>
      </c>
      <c r="E66" s="247">
        <v>10000</v>
      </c>
    </row>
    <row r="67" spans="1:5" ht="16.5" customHeight="1" x14ac:dyDescent="0.3">
      <c r="A67" s="247" t="b">
        <v>1</v>
      </c>
      <c r="B67" s="248" t="s">
        <v>764</v>
      </c>
      <c r="C67" s="247" t="s">
        <v>106</v>
      </c>
      <c r="D67" s="247" t="s">
        <v>739</v>
      </c>
      <c r="E67" s="247">
        <v>12000</v>
      </c>
    </row>
    <row r="68" spans="1:5" ht="16.5" customHeight="1" x14ac:dyDescent="0.3">
      <c r="A68" s="247" t="b">
        <v>1</v>
      </c>
      <c r="B68" s="248" t="s">
        <v>765</v>
      </c>
      <c r="C68" s="247" t="s">
        <v>106</v>
      </c>
      <c r="D68" s="247" t="s">
        <v>739</v>
      </c>
      <c r="E68" s="247">
        <v>14000</v>
      </c>
    </row>
    <row r="69" spans="1:5" ht="16.5" customHeight="1" x14ac:dyDescent="0.3">
      <c r="A69" s="247" t="b">
        <v>1</v>
      </c>
      <c r="B69" s="248" t="s">
        <v>766</v>
      </c>
      <c r="C69" s="247" t="s">
        <v>106</v>
      </c>
      <c r="D69" s="247" t="s">
        <v>739</v>
      </c>
      <c r="E69" s="247">
        <v>16000</v>
      </c>
    </row>
    <row r="70" spans="1:5" ht="16.5" customHeight="1" x14ac:dyDescent="0.3">
      <c r="A70" s="247" t="b">
        <v>1</v>
      </c>
      <c r="B70" s="248" t="s">
        <v>767</v>
      </c>
      <c r="C70" s="247" t="s">
        <v>106</v>
      </c>
      <c r="D70" s="247" t="s">
        <v>739</v>
      </c>
      <c r="E70" s="247">
        <v>18000</v>
      </c>
    </row>
    <row r="71" spans="1:5" ht="16.5" customHeight="1" x14ac:dyDescent="0.3">
      <c r="A71" s="247" t="b">
        <v>1</v>
      </c>
      <c r="B71" s="248" t="s">
        <v>768</v>
      </c>
      <c r="C71" s="247" t="s">
        <v>106</v>
      </c>
      <c r="D71" s="247" t="s">
        <v>739</v>
      </c>
      <c r="E71" s="247">
        <v>20000</v>
      </c>
    </row>
    <row r="72" spans="1:5" ht="16.5" customHeight="1" x14ac:dyDescent="0.3">
      <c r="A72" s="247" t="b">
        <v>1</v>
      </c>
      <c r="B72" s="248" t="s">
        <v>769</v>
      </c>
      <c r="C72" s="247" t="s">
        <v>106</v>
      </c>
      <c r="D72" s="247" t="s">
        <v>739</v>
      </c>
      <c r="E72" s="247">
        <v>20000</v>
      </c>
    </row>
    <row r="73" spans="1:5" ht="16.5" customHeight="1" x14ac:dyDescent="0.3">
      <c r="A73" s="247" t="b">
        <v>1</v>
      </c>
      <c r="B73" s="248" t="s">
        <v>770</v>
      </c>
      <c r="C73" s="247" t="s">
        <v>106</v>
      </c>
      <c r="D73" s="247" t="s">
        <v>739</v>
      </c>
      <c r="E73" s="247">
        <v>40000</v>
      </c>
    </row>
    <row r="74" spans="1:5" ht="16.5" customHeight="1" x14ac:dyDescent="0.3">
      <c r="A74" s="247" t="b">
        <v>1</v>
      </c>
      <c r="B74" s="248" t="s">
        <v>771</v>
      </c>
      <c r="C74" s="247" t="s">
        <v>106</v>
      </c>
      <c r="D74" s="247" t="s">
        <v>739</v>
      </c>
      <c r="E74" s="247">
        <v>40000</v>
      </c>
    </row>
    <row r="75" spans="1:5" ht="16.5" customHeight="1" x14ac:dyDescent="0.3">
      <c r="A75" s="247" t="b">
        <v>1</v>
      </c>
      <c r="B75" s="248" t="s">
        <v>772</v>
      </c>
      <c r="C75" s="247" t="s">
        <v>106</v>
      </c>
      <c r="D75" s="247" t="s">
        <v>739</v>
      </c>
      <c r="E75" s="247">
        <v>40000</v>
      </c>
    </row>
    <row r="76" spans="1:5" ht="16.5" customHeight="1" x14ac:dyDescent="0.3">
      <c r="A76" s="247" t="b">
        <v>1</v>
      </c>
      <c r="B76" s="248" t="s">
        <v>773</v>
      </c>
      <c r="C76" s="247" t="s">
        <v>106</v>
      </c>
      <c r="D76" s="247" t="s">
        <v>739</v>
      </c>
      <c r="E76" s="247">
        <v>40000</v>
      </c>
    </row>
    <row r="77" spans="1:5" ht="16.5" customHeight="1" x14ac:dyDescent="0.3">
      <c r="A77" s="247" t="b">
        <v>1</v>
      </c>
      <c r="B77" s="248" t="s">
        <v>774</v>
      </c>
      <c r="C77" s="247" t="s">
        <v>106</v>
      </c>
      <c r="D77" s="247" t="s">
        <v>739</v>
      </c>
      <c r="E77" s="247">
        <v>40000</v>
      </c>
    </row>
    <row r="78" spans="1:5" ht="16.5" customHeight="1" x14ac:dyDescent="0.3">
      <c r="A78" s="247" t="b">
        <v>1</v>
      </c>
      <c r="B78" s="248" t="s">
        <v>775</v>
      </c>
      <c r="C78" s="247" t="s">
        <v>106</v>
      </c>
      <c r="D78" s="247" t="s">
        <v>739</v>
      </c>
      <c r="E78" s="247">
        <v>40000</v>
      </c>
    </row>
    <row r="79" spans="1:5" ht="16.5" customHeight="1" x14ac:dyDescent="0.3">
      <c r="A79" s="247" t="b">
        <v>1</v>
      </c>
      <c r="B79" s="248" t="s">
        <v>776</v>
      </c>
      <c r="C79" s="247" t="s">
        <v>106</v>
      </c>
      <c r="D79" s="247" t="s">
        <v>739</v>
      </c>
      <c r="E79" s="247">
        <v>40000</v>
      </c>
    </row>
    <row r="80" spans="1:5" ht="16.5" customHeight="1" x14ac:dyDescent="0.3">
      <c r="A80" s="247" t="b">
        <v>1</v>
      </c>
      <c r="B80" s="248" t="s">
        <v>777</v>
      </c>
      <c r="C80" s="247" t="s">
        <v>106</v>
      </c>
      <c r="D80" s="247" t="s">
        <v>739</v>
      </c>
      <c r="E80" s="247">
        <v>40000</v>
      </c>
    </row>
    <row r="81" spans="1:5" ht="16.5" customHeight="1" x14ac:dyDescent="0.3">
      <c r="A81" s="247" t="b">
        <v>1</v>
      </c>
      <c r="B81" s="248" t="s">
        <v>778</v>
      </c>
      <c r="C81" s="247" t="s">
        <v>106</v>
      </c>
      <c r="D81" s="247" t="s">
        <v>739</v>
      </c>
      <c r="E81" s="247">
        <v>40000</v>
      </c>
    </row>
    <row r="82" spans="1:5" ht="16.5" customHeight="1" x14ac:dyDescent="0.3">
      <c r="A82" s="247" t="b">
        <v>1</v>
      </c>
      <c r="B82" s="248" t="s">
        <v>779</v>
      </c>
      <c r="C82" s="247" t="s">
        <v>106</v>
      </c>
      <c r="D82" s="247" t="s">
        <v>739</v>
      </c>
      <c r="E82" s="247">
        <v>40000</v>
      </c>
    </row>
    <row r="83" spans="1:5" ht="16.5" customHeight="1" x14ac:dyDescent="0.3">
      <c r="A83" s="247" t="b">
        <v>1</v>
      </c>
      <c r="B83" s="248" t="s">
        <v>780</v>
      </c>
      <c r="C83" s="247" t="s">
        <v>106</v>
      </c>
      <c r="D83" s="247" t="s">
        <v>739</v>
      </c>
      <c r="E83" s="247">
        <v>40000</v>
      </c>
    </row>
    <row r="84" spans="1:5" ht="16.5" customHeight="1" x14ac:dyDescent="0.3">
      <c r="A84" s="247" t="b">
        <v>1</v>
      </c>
      <c r="B84" s="248" t="s">
        <v>781</v>
      </c>
      <c r="C84" s="247" t="s">
        <v>106</v>
      </c>
      <c r="D84" s="247" t="s">
        <v>739</v>
      </c>
      <c r="E84" s="247">
        <v>40000</v>
      </c>
    </row>
    <row r="85" spans="1:5" ht="16.5" customHeight="1" x14ac:dyDescent="0.3">
      <c r="A85" s="247" t="b">
        <v>1</v>
      </c>
      <c r="B85" s="248" t="s">
        <v>782</v>
      </c>
      <c r="C85" s="247" t="s">
        <v>106</v>
      </c>
      <c r="D85" s="247" t="s">
        <v>739</v>
      </c>
      <c r="E85" s="247">
        <v>40000</v>
      </c>
    </row>
    <row r="86" spans="1:5" ht="16.5" customHeight="1" x14ac:dyDescent="0.3">
      <c r="A86" s="247" t="b">
        <v>1</v>
      </c>
      <c r="B86" s="248" t="s">
        <v>783</v>
      </c>
      <c r="C86" s="247" t="s">
        <v>106</v>
      </c>
      <c r="D86" s="247" t="s">
        <v>739</v>
      </c>
      <c r="E86" s="247">
        <v>40000</v>
      </c>
    </row>
    <row r="87" spans="1:5" ht="16.5" customHeight="1" x14ac:dyDescent="0.3">
      <c r="A87" s="247" t="b">
        <v>1</v>
      </c>
      <c r="B87" s="248" t="s">
        <v>784</v>
      </c>
      <c r="C87" s="247" t="s">
        <v>106</v>
      </c>
      <c r="D87" s="247" t="s">
        <v>739</v>
      </c>
      <c r="E87" s="247">
        <v>40000</v>
      </c>
    </row>
    <row r="88" spans="1:5" ht="16.5" customHeight="1" x14ac:dyDescent="0.3">
      <c r="A88" s="247" t="b">
        <v>1</v>
      </c>
      <c r="B88" s="248" t="s">
        <v>785</v>
      </c>
      <c r="C88" s="247" t="s">
        <v>106</v>
      </c>
      <c r="D88" s="247" t="s">
        <v>739</v>
      </c>
      <c r="E88" s="247">
        <v>40000</v>
      </c>
    </row>
    <row r="89" spans="1:5" ht="16.5" customHeight="1" x14ac:dyDescent="0.3">
      <c r="A89" s="247" t="b">
        <v>1</v>
      </c>
      <c r="B89" s="248" t="s">
        <v>786</v>
      </c>
      <c r="C89" s="247" t="s">
        <v>106</v>
      </c>
      <c r="D89" s="247" t="s">
        <v>739</v>
      </c>
      <c r="E89" s="247">
        <v>40000</v>
      </c>
    </row>
    <row r="90" spans="1:5" ht="16.5" customHeight="1" x14ac:dyDescent="0.3">
      <c r="A90" s="247" t="b">
        <v>1</v>
      </c>
      <c r="B90" s="248" t="s">
        <v>787</v>
      </c>
      <c r="C90" s="247" t="s">
        <v>106</v>
      </c>
      <c r="D90" s="247" t="s">
        <v>739</v>
      </c>
      <c r="E90" s="247">
        <v>40000</v>
      </c>
    </row>
    <row r="91" spans="1:5" ht="16.5" customHeight="1" x14ac:dyDescent="0.3">
      <c r="A91" s="247" t="b">
        <v>1</v>
      </c>
      <c r="B91" s="248" t="s">
        <v>788</v>
      </c>
      <c r="C91" s="247" t="s">
        <v>106</v>
      </c>
      <c r="D91" s="247" t="s">
        <v>739</v>
      </c>
      <c r="E91" s="247">
        <v>40000</v>
      </c>
    </row>
    <row r="92" spans="1:5" ht="16.5" customHeight="1" x14ac:dyDescent="0.3">
      <c r="A92" s="268" t="b">
        <v>1</v>
      </c>
      <c r="B92" s="269" t="s">
        <v>789</v>
      </c>
      <c r="C92" s="270" t="s">
        <v>106</v>
      </c>
      <c r="D92" s="272" t="s">
        <v>546</v>
      </c>
      <c r="E92" s="271">
        <v>50</v>
      </c>
    </row>
    <row r="93" spans="1:5" ht="16.5" customHeight="1" x14ac:dyDescent="0.3">
      <c r="A93" s="268" t="b">
        <v>1</v>
      </c>
      <c r="B93" s="269" t="s">
        <v>790</v>
      </c>
      <c r="C93" s="270" t="s">
        <v>106</v>
      </c>
      <c r="D93" s="268" t="s">
        <v>546</v>
      </c>
      <c r="E93" s="268">
        <v>50</v>
      </c>
    </row>
    <row r="94" spans="1:5" ht="16.5" customHeight="1" x14ac:dyDescent="0.3">
      <c r="A94" s="268" t="b">
        <v>1</v>
      </c>
      <c r="B94" s="269" t="s">
        <v>791</v>
      </c>
      <c r="C94" s="270" t="s">
        <v>106</v>
      </c>
      <c r="D94" s="268" t="s">
        <v>546</v>
      </c>
      <c r="E94" s="268">
        <v>50</v>
      </c>
    </row>
    <row r="95" spans="1:5" ht="16.5" customHeight="1" x14ac:dyDescent="0.3">
      <c r="A95" s="268" t="b">
        <v>1</v>
      </c>
      <c r="B95" s="269" t="s">
        <v>792</v>
      </c>
      <c r="C95" s="270" t="s">
        <v>106</v>
      </c>
      <c r="D95" s="268" t="s">
        <v>546</v>
      </c>
      <c r="E95" s="268">
        <v>50</v>
      </c>
    </row>
    <row r="96" spans="1:5" ht="16.5" customHeight="1" x14ac:dyDescent="0.3">
      <c r="A96" s="268" t="b">
        <v>1</v>
      </c>
      <c r="B96" s="269" t="s">
        <v>793</v>
      </c>
      <c r="C96" s="270" t="s">
        <v>106</v>
      </c>
      <c r="D96" s="268" t="s">
        <v>546</v>
      </c>
      <c r="E96" s="268">
        <v>50</v>
      </c>
    </row>
    <row r="97" spans="1:5" ht="16.5" customHeight="1" x14ac:dyDescent="0.3">
      <c r="A97" s="268" t="b">
        <v>1</v>
      </c>
      <c r="B97" s="269" t="s">
        <v>794</v>
      </c>
      <c r="C97" s="270" t="s">
        <v>106</v>
      </c>
      <c r="D97" s="268" t="s">
        <v>546</v>
      </c>
      <c r="E97" s="268">
        <v>50</v>
      </c>
    </row>
    <row r="98" spans="1:5" ht="16.5" customHeight="1" x14ac:dyDescent="0.3">
      <c r="A98" s="268" t="b">
        <v>1</v>
      </c>
      <c r="B98" s="269" t="s">
        <v>795</v>
      </c>
      <c r="C98" s="270" t="s">
        <v>106</v>
      </c>
      <c r="D98" s="268" t="s">
        <v>546</v>
      </c>
      <c r="E98" s="268">
        <v>50</v>
      </c>
    </row>
    <row r="99" spans="1:5" ht="16.5" customHeight="1" x14ac:dyDescent="0.3">
      <c r="A99" s="268" t="b">
        <v>1</v>
      </c>
      <c r="B99" s="269" t="s">
        <v>796</v>
      </c>
      <c r="C99" s="270" t="s">
        <v>106</v>
      </c>
      <c r="D99" s="268" t="s">
        <v>546</v>
      </c>
      <c r="E99" s="268">
        <v>50</v>
      </c>
    </row>
    <row r="100" spans="1:5" ht="16.5" customHeight="1" x14ac:dyDescent="0.3">
      <c r="A100" s="268" t="b">
        <v>1</v>
      </c>
      <c r="B100" s="269" t="s">
        <v>797</v>
      </c>
      <c r="C100" s="270" t="s">
        <v>106</v>
      </c>
      <c r="D100" s="268" t="s">
        <v>546</v>
      </c>
      <c r="E100" s="268">
        <v>50</v>
      </c>
    </row>
    <row r="101" spans="1:5" ht="16.5" customHeight="1" x14ac:dyDescent="0.3">
      <c r="A101" s="268" t="b">
        <v>1</v>
      </c>
      <c r="B101" s="269" t="s">
        <v>798</v>
      </c>
      <c r="C101" s="270" t="s">
        <v>106</v>
      </c>
      <c r="D101" s="268" t="s">
        <v>546</v>
      </c>
      <c r="E101" s="268">
        <v>50</v>
      </c>
    </row>
    <row r="102" spans="1:5" ht="16.5" customHeight="1" x14ac:dyDescent="0.3">
      <c r="A102" s="273" t="b">
        <v>1</v>
      </c>
      <c r="B102" s="274" t="s">
        <v>799</v>
      </c>
      <c r="C102" s="273" t="s">
        <v>106</v>
      </c>
      <c r="D102" s="272" t="s">
        <v>546</v>
      </c>
      <c r="E102" s="271">
        <v>50</v>
      </c>
    </row>
    <row r="103" spans="1:5" ht="16.5" customHeight="1" x14ac:dyDescent="0.3">
      <c r="A103" s="273" t="b">
        <v>1</v>
      </c>
      <c r="B103" s="274" t="s">
        <v>800</v>
      </c>
      <c r="C103" s="273" t="s">
        <v>106</v>
      </c>
      <c r="D103" s="273" t="s">
        <v>546</v>
      </c>
      <c r="E103" s="273">
        <v>50</v>
      </c>
    </row>
    <row r="104" spans="1:5" ht="16.5" customHeight="1" x14ac:dyDescent="0.3">
      <c r="A104" s="273" t="b">
        <v>1</v>
      </c>
      <c r="B104" s="274" t="s">
        <v>801</v>
      </c>
      <c r="C104" s="273" t="s">
        <v>106</v>
      </c>
      <c r="D104" s="273" t="s">
        <v>546</v>
      </c>
      <c r="E104" s="273">
        <v>50</v>
      </c>
    </row>
    <row r="105" spans="1:5" ht="16.5" customHeight="1" x14ac:dyDescent="0.3">
      <c r="A105" s="273" t="b">
        <v>1</v>
      </c>
      <c r="B105" s="274" t="s">
        <v>802</v>
      </c>
      <c r="C105" s="273" t="s">
        <v>106</v>
      </c>
      <c r="D105" s="273" t="s">
        <v>546</v>
      </c>
      <c r="E105" s="273">
        <v>50</v>
      </c>
    </row>
    <row r="106" spans="1:5" ht="16.5" customHeight="1" x14ac:dyDescent="0.3">
      <c r="A106" s="273" t="b">
        <v>1</v>
      </c>
      <c r="B106" s="274" t="s">
        <v>803</v>
      </c>
      <c r="C106" s="273" t="s">
        <v>106</v>
      </c>
      <c r="D106" s="273" t="s">
        <v>546</v>
      </c>
      <c r="E106" s="273">
        <v>50</v>
      </c>
    </row>
    <row r="107" spans="1:5" ht="16.5" customHeight="1" x14ac:dyDescent="0.3">
      <c r="A107" s="273" t="b">
        <v>1</v>
      </c>
      <c r="B107" s="274" t="s">
        <v>804</v>
      </c>
      <c r="C107" s="273" t="s">
        <v>106</v>
      </c>
      <c r="D107" s="273" t="s">
        <v>546</v>
      </c>
      <c r="E107" s="273">
        <v>50</v>
      </c>
    </row>
    <row r="108" spans="1:5" ht="16.5" customHeight="1" x14ac:dyDescent="0.3">
      <c r="A108" s="273" t="b">
        <v>1</v>
      </c>
      <c r="B108" s="274" t="s">
        <v>805</v>
      </c>
      <c r="C108" s="273" t="s">
        <v>106</v>
      </c>
      <c r="D108" s="273" t="s">
        <v>546</v>
      </c>
      <c r="E108" s="273">
        <v>50</v>
      </c>
    </row>
    <row r="109" spans="1:5" ht="16.5" customHeight="1" x14ac:dyDescent="0.3">
      <c r="A109" s="273" t="b">
        <v>1</v>
      </c>
      <c r="B109" s="274" t="s">
        <v>806</v>
      </c>
      <c r="C109" s="273" t="s">
        <v>106</v>
      </c>
      <c r="D109" s="273" t="s">
        <v>546</v>
      </c>
      <c r="E109" s="273">
        <v>50</v>
      </c>
    </row>
    <row r="110" spans="1:5" ht="16.5" customHeight="1" x14ac:dyDescent="0.3">
      <c r="A110" s="273" t="b">
        <v>1</v>
      </c>
      <c r="B110" s="274" t="s">
        <v>807</v>
      </c>
      <c r="C110" s="273" t="s">
        <v>106</v>
      </c>
      <c r="D110" s="273" t="s">
        <v>546</v>
      </c>
      <c r="E110" s="273">
        <v>50</v>
      </c>
    </row>
    <row r="111" spans="1:5" ht="16.5" customHeight="1" x14ac:dyDescent="0.3">
      <c r="A111" s="273" t="b">
        <v>1</v>
      </c>
      <c r="B111" s="274" t="s">
        <v>808</v>
      </c>
      <c r="C111" s="273" t="s">
        <v>106</v>
      </c>
      <c r="D111" s="273" t="s">
        <v>546</v>
      </c>
      <c r="E111" s="273">
        <v>50</v>
      </c>
    </row>
    <row r="112" spans="1:5" ht="16.5" customHeight="1" x14ac:dyDescent="0.3">
      <c r="A112" s="262" t="b">
        <v>1</v>
      </c>
      <c r="B112" s="263" t="s">
        <v>809</v>
      </c>
      <c r="C112" s="218" t="s">
        <v>106</v>
      </c>
      <c r="D112" s="272" t="s">
        <v>810</v>
      </c>
      <c r="E112" s="271">
        <v>20000</v>
      </c>
    </row>
    <row r="113" spans="1:5" ht="16.5" customHeight="1" x14ac:dyDescent="0.3">
      <c r="A113" s="262" t="b">
        <v>1</v>
      </c>
      <c r="B113" s="263" t="s">
        <v>811</v>
      </c>
      <c r="C113" s="218" t="s">
        <v>106</v>
      </c>
      <c r="D113" s="268" t="s">
        <v>739</v>
      </c>
      <c r="E113" s="268">
        <v>20000</v>
      </c>
    </row>
    <row r="114" spans="1:5" ht="16.5" customHeight="1" x14ac:dyDescent="0.3">
      <c r="A114" s="262" t="b">
        <v>1</v>
      </c>
      <c r="B114" s="263" t="s">
        <v>812</v>
      </c>
      <c r="C114" s="218" t="s">
        <v>106</v>
      </c>
      <c r="D114" s="268" t="s">
        <v>739</v>
      </c>
      <c r="E114" s="268">
        <v>20000</v>
      </c>
    </row>
    <row r="115" spans="1:5" ht="16.5" customHeight="1" x14ac:dyDescent="0.3">
      <c r="A115" s="262" t="b">
        <v>1</v>
      </c>
      <c r="B115" s="263" t="s">
        <v>813</v>
      </c>
      <c r="C115" s="218" t="s">
        <v>106</v>
      </c>
      <c r="D115" s="268" t="s">
        <v>739</v>
      </c>
      <c r="E115" s="268">
        <v>20000</v>
      </c>
    </row>
    <row r="116" spans="1:5" ht="16.5" customHeight="1" x14ac:dyDescent="0.3">
      <c r="A116" s="262" t="b">
        <v>1</v>
      </c>
      <c r="B116" s="263" t="s">
        <v>814</v>
      </c>
      <c r="C116" s="218" t="s">
        <v>106</v>
      </c>
      <c r="D116" s="268" t="s">
        <v>739</v>
      </c>
      <c r="E116" s="268">
        <v>20000</v>
      </c>
    </row>
    <row r="117" spans="1:5" ht="16.5" customHeight="1" x14ac:dyDescent="0.3">
      <c r="A117" s="262" t="b">
        <v>1</v>
      </c>
      <c r="B117" s="263" t="s">
        <v>815</v>
      </c>
      <c r="C117" s="218" t="s">
        <v>106</v>
      </c>
      <c r="D117" s="268" t="s">
        <v>739</v>
      </c>
      <c r="E117" s="268">
        <v>30000</v>
      </c>
    </row>
    <row r="118" spans="1:5" ht="16.5" customHeight="1" x14ac:dyDescent="0.3">
      <c r="A118" s="262" t="b">
        <v>1</v>
      </c>
      <c r="B118" s="263" t="s">
        <v>816</v>
      </c>
      <c r="C118" s="218" t="s">
        <v>106</v>
      </c>
      <c r="D118" s="268" t="s">
        <v>739</v>
      </c>
      <c r="E118" s="268">
        <v>30000</v>
      </c>
    </row>
    <row r="119" spans="1:5" ht="16.5" customHeight="1" x14ac:dyDescent="0.3">
      <c r="A119" s="262" t="b">
        <v>1</v>
      </c>
      <c r="B119" s="263" t="s">
        <v>817</v>
      </c>
      <c r="C119" s="218" t="s">
        <v>106</v>
      </c>
      <c r="D119" s="268" t="s">
        <v>739</v>
      </c>
      <c r="E119" s="268">
        <v>30000</v>
      </c>
    </row>
    <row r="120" spans="1:5" ht="16.5" customHeight="1" x14ac:dyDescent="0.3">
      <c r="A120" s="262" t="b">
        <v>1</v>
      </c>
      <c r="B120" s="263" t="s">
        <v>818</v>
      </c>
      <c r="C120" s="218" t="s">
        <v>106</v>
      </c>
      <c r="D120" s="268" t="s">
        <v>739</v>
      </c>
      <c r="E120" s="268">
        <v>30000</v>
      </c>
    </row>
    <row r="121" spans="1:5" ht="16.5" customHeight="1" x14ac:dyDescent="0.3">
      <c r="A121" s="262" t="b">
        <v>1</v>
      </c>
      <c r="B121" s="263" t="s">
        <v>819</v>
      </c>
      <c r="C121" s="218" t="s">
        <v>106</v>
      </c>
      <c r="D121" s="268" t="s">
        <v>739</v>
      </c>
      <c r="E121" s="268">
        <v>30000</v>
      </c>
    </row>
    <row r="122" spans="1:5" ht="16.5" customHeight="1" x14ac:dyDescent="0.3">
      <c r="A122" s="262" t="b">
        <v>1</v>
      </c>
      <c r="B122" s="263" t="s">
        <v>820</v>
      </c>
      <c r="C122" s="218" t="s">
        <v>106</v>
      </c>
      <c r="D122" s="268" t="s">
        <v>739</v>
      </c>
      <c r="E122" s="268">
        <v>40000</v>
      </c>
    </row>
    <row r="123" spans="1:5" ht="16.5" customHeight="1" x14ac:dyDescent="0.3">
      <c r="A123" s="262" t="b">
        <v>1</v>
      </c>
      <c r="B123" s="263" t="s">
        <v>821</v>
      </c>
      <c r="C123" s="218" t="s">
        <v>106</v>
      </c>
      <c r="D123" s="268" t="s">
        <v>739</v>
      </c>
      <c r="E123" s="268">
        <v>40000</v>
      </c>
    </row>
    <row r="124" spans="1:5" ht="16.5" customHeight="1" x14ac:dyDescent="0.3">
      <c r="A124" s="262" t="b">
        <v>1</v>
      </c>
      <c r="B124" s="263" t="s">
        <v>822</v>
      </c>
      <c r="C124" s="218" t="s">
        <v>106</v>
      </c>
      <c r="D124" s="268" t="s">
        <v>739</v>
      </c>
      <c r="E124" s="268">
        <v>40000</v>
      </c>
    </row>
    <row r="125" spans="1:5" ht="16.5" customHeight="1" x14ac:dyDescent="0.3">
      <c r="A125" s="262" t="b">
        <v>1</v>
      </c>
      <c r="B125" s="263" t="s">
        <v>823</v>
      </c>
      <c r="C125" s="218" t="s">
        <v>106</v>
      </c>
      <c r="D125" s="268" t="s">
        <v>739</v>
      </c>
      <c r="E125" s="268">
        <v>40000</v>
      </c>
    </row>
    <row r="126" spans="1:5" ht="16.5" customHeight="1" x14ac:dyDescent="0.3">
      <c r="A126" s="262" t="b">
        <v>1</v>
      </c>
      <c r="B126" s="263" t="s">
        <v>824</v>
      </c>
      <c r="C126" s="218" t="s">
        <v>106</v>
      </c>
      <c r="D126" s="268" t="s">
        <v>739</v>
      </c>
      <c r="E126" s="268">
        <v>40000</v>
      </c>
    </row>
    <row r="127" spans="1:5" ht="16.5" customHeight="1" x14ac:dyDescent="0.3">
      <c r="A127" s="262" t="b">
        <v>1</v>
      </c>
      <c r="B127" s="263" t="s">
        <v>825</v>
      </c>
      <c r="C127" s="218" t="s">
        <v>106</v>
      </c>
      <c r="D127" s="268" t="s">
        <v>739</v>
      </c>
      <c r="E127" s="268">
        <v>50000</v>
      </c>
    </row>
    <row r="128" spans="1:5" ht="16.5" customHeight="1" x14ac:dyDescent="0.3">
      <c r="A128" s="262" t="b">
        <v>1</v>
      </c>
      <c r="B128" s="263" t="s">
        <v>826</v>
      </c>
      <c r="C128" s="218" t="s">
        <v>106</v>
      </c>
      <c r="D128" s="268" t="s">
        <v>739</v>
      </c>
      <c r="E128" s="268">
        <v>50000</v>
      </c>
    </row>
    <row r="129" spans="1:5" ht="16.5" customHeight="1" x14ac:dyDescent="0.3">
      <c r="A129" s="262" t="b">
        <v>1</v>
      </c>
      <c r="B129" s="263" t="s">
        <v>827</v>
      </c>
      <c r="C129" s="218" t="s">
        <v>106</v>
      </c>
      <c r="D129" s="268" t="s">
        <v>739</v>
      </c>
      <c r="E129" s="268">
        <v>50000</v>
      </c>
    </row>
    <row r="130" spans="1:5" ht="16.5" customHeight="1" x14ac:dyDescent="0.3">
      <c r="A130" s="262" t="b">
        <v>1</v>
      </c>
      <c r="B130" s="263" t="s">
        <v>828</v>
      </c>
      <c r="C130" s="218" t="s">
        <v>106</v>
      </c>
      <c r="D130" s="268" t="s">
        <v>739</v>
      </c>
      <c r="E130" s="268">
        <v>50000</v>
      </c>
    </row>
    <row r="131" spans="1:5" ht="16.5" customHeight="1" x14ac:dyDescent="0.3">
      <c r="A131" s="262" t="b">
        <v>1</v>
      </c>
      <c r="B131" s="263" t="s">
        <v>829</v>
      </c>
      <c r="C131" s="218" t="s">
        <v>106</v>
      </c>
      <c r="D131" s="268" t="s">
        <v>739</v>
      </c>
      <c r="E131" s="268">
        <v>50000</v>
      </c>
    </row>
    <row r="132" spans="1:5" ht="16.5" customHeight="1" x14ac:dyDescent="0.3">
      <c r="A132" s="247" t="b">
        <v>1</v>
      </c>
      <c r="B132" s="248" t="s">
        <v>830</v>
      </c>
      <c r="C132" s="275" t="s">
        <v>831</v>
      </c>
      <c r="D132" s="250" t="s">
        <v>739</v>
      </c>
      <c r="E132" s="249">
        <v>1000</v>
      </c>
    </row>
    <row r="133" spans="1:5" ht="16.5" customHeight="1" x14ac:dyDescent="0.3">
      <c r="A133" s="247" t="b">
        <v>1</v>
      </c>
      <c r="B133" s="248" t="s">
        <v>832</v>
      </c>
      <c r="C133" s="275" t="s">
        <v>831</v>
      </c>
      <c r="D133" s="247" t="s">
        <v>739</v>
      </c>
      <c r="E133" s="247">
        <v>5000</v>
      </c>
    </row>
    <row r="134" spans="1:5" ht="16.5" customHeight="1" x14ac:dyDescent="0.3">
      <c r="A134" s="247" t="b">
        <v>1</v>
      </c>
      <c r="B134" s="248" t="s">
        <v>833</v>
      </c>
      <c r="C134" s="275" t="s">
        <v>831</v>
      </c>
      <c r="D134" s="247" t="s">
        <v>739</v>
      </c>
      <c r="E134" s="247">
        <v>10000</v>
      </c>
    </row>
    <row r="135" spans="1:5" ht="16.5" customHeight="1" x14ac:dyDescent="0.3">
      <c r="A135" s="247" t="b">
        <v>1</v>
      </c>
      <c r="B135" s="248" t="s">
        <v>834</v>
      </c>
      <c r="C135" s="275" t="s">
        <v>831</v>
      </c>
      <c r="D135" s="247" t="s">
        <v>739</v>
      </c>
      <c r="E135" s="247">
        <v>10000</v>
      </c>
    </row>
    <row r="136" spans="1:5" ht="16.5" customHeight="1" x14ac:dyDescent="0.3">
      <c r="A136" s="247" t="b">
        <v>1</v>
      </c>
      <c r="B136" s="248" t="s">
        <v>835</v>
      </c>
      <c r="C136" s="275" t="s">
        <v>831</v>
      </c>
      <c r="D136" s="247" t="s">
        <v>739</v>
      </c>
      <c r="E136" s="247">
        <v>10000</v>
      </c>
    </row>
    <row r="137" spans="1:5" ht="16.5" customHeight="1" x14ac:dyDescent="0.3">
      <c r="A137" s="247" t="b">
        <v>1</v>
      </c>
      <c r="B137" s="248" t="s">
        <v>836</v>
      </c>
      <c r="C137" s="275" t="s">
        <v>831</v>
      </c>
      <c r="D137" s="247" t="s">
        <v>739</v>
      </c>
      <c r="E137" s="247">
        <v>10000</v>
      </c>
    </row>
    <row r="138" spans="1:5" ht="16.5" customHeight="1" x14ac:dyDescent="0.3">
      <c r="A138" s="247" t="b">
        <v>1</v>
      </c>
      <c r="B138" s="248" t="s">
        <v>837</v>
      </c>
      <c r="C138" s="275" t="s">
        <v>831</v>
      </c>
      <c r="D138" s="247" t="s">
        <v>739</v>
      </c>
      <c r="E138" s="247">
        <v>10000</v>
      </c>
    </row>
    <row r="139" spans="1:5" ht="16.5" customHeight="1" x14ac:dyDescent="0.3">
      <c r="A139" s="247" t="b">
        <v>1</v>
      </c>
      <c r="B139" s="248" t="s">
        <v>838</v>
      </c>
      <c r="C139" s="275" t="s">
        <v>831</v>
      </c>
      <c r="D139" s="247" t="s">
        <v>739</v>
      </c>
      <c r="E139" s="247">
        <v>10000</v>
      </c>
    </row>
    <row r="140" spans="1:5" ht="16.5" customHeight="1" x14ac:dyDescent="0.3">
      <c r="A140" s="247" t="b">
        <v>1</v>
      </c>
      <c r="B140" s="248" t="s">
        <v>839</v>
      </c>
      <c r="C140" s="275" t="s">
        <v>831</v>
      </c>
      <c r="D140" s="247" t="s">
        <v>739</v>
      </c>
      <c r="E140" s="247">
        <v>10000</v>
      </c>
    </row>
    <row r="141" spans="1:5" ht="16.5" customHeight="1" x14ac:dyDescent="0.3">
      <c r="A141" s="247" t="b">
        <v>1</v>
      </c>
      <c r="B141" s="248" t="s">
        <v>840</v>
      </c>
      <c r="C141" s="275" t="s">
        <v>831</v>
      </c>
      <c r="D141" s="247" t="s">
        <v>739</v>
      </c>
      <c r="E141" s="247">
        <v>10000</v>
      </c>
    </row>
    <row r="142" spans="1:5" ht="16.5" customHeight="1" x14ac:dyDescent="0.3">
      <c r="A142" s="247" t="b">
        <v>1</v>
      </c>
      <c r="B142" s="248" t="s">
        <v>841</v>
      </c>
      <c r="C142" s="275" t="s">
        <v>831</v>
      </c>
      <c r="D142" s="247" t="s">
        <v>739</v>
      </c>
      <c r="E142" s="247">
        <v>10000</v>
      </c>
    </row>
    <row r="143" spans="1:5" ht="16.5" customHeight="1" x14ac:dyDescent="0.3">
      <c r="A143" s="247" t="b">
        <v>1</v>
      </c>
      <c r="B143" s="248" t="s">
        <v>842</v>
      </c>
      <c r="C143" s="275" t="s">
        <v>831</v>
      </c>
      <c r="D143" s="247" t="s">
        <v>739</v>
      </c>
      <c r="E143" s="247">
        <v>20000</v>
      </c>
    </row>
    <row r="144" spans="1:5" ht="16.5" customHeight="1" x14ac:dyDescent="0.3">
      <c r="A144" s="247" t="b">
        <v>1</v>
      </c>
      <c r="B144" s="248" t="s">
        <v>843</v>
      </c>
      <c r="C144" s="275" t="s">
        <v>831</v>
      </c>
      <c r="D144" s="247" t="s">
        <v>739</v>
      </c>
      <c r="E144" s="247">
        <v>20000</v>
      </c>
    </row>
    <row r="145" spans="1:5" ht="16.5" customHeight="1" x14ac:dyDescent="0.3">
      <c r="A145" s="247" t="b">
        <v>1</v>
      </c>
      <c r="B145" s="248" t="s">
        <v>844</v>
      </c>
      <c r="C145" s="275" t="s">
        <v>831</v>
      </c>
      <c r="D145" s="247" t="s">
        <v>739</v>
      </c>
      <c r="E145" s="247">
        <v>20000</v>
      </c>
    </row>
    <row r="146" spans="1:5" ht="16.5" customHeight="1" x14ac:dyDescent="0.3">
      <c r="A146" s="247" t="b">
        <v>1</v>
      </c>
      <c r="B146" s="248" t="s">
        <v>845</v>
      </c>
      <c r="C146" s="275" t="s">
        <v>831</v>
      </c>
      <c r="D146" s="247" t="s">
        <v>739</v>
      </c>
      <c r="E146" s="247">
        <v>20000</v>
      </c>
    </row>
    <row r="147" spans="1:5" ht="16.5" customHeight="1" x14ac:dyDescent="0.3">
      <c r="A147" s="247" t="b">
        <v>1</v>
      </c>
      <c r="B147" s="248" t="s">
        <v>846</v>
      </c>
      <c r="C147" s="275" t="s">
        <v>831</v>
      </c>
      <c r="D147" s="247" t="s">
        <v>739</v>
      </c>
      <c r="E147" s="247">
        <v>20000</v>
      </c>
    </row>
    <row r="148" spans="1:5" ht="16.5" customHeight="1" x14ac:dyDescent="0.3">
      <c r="A148" s="247" t="b">
        <v>1</v>
      </c>
      <c r="B148" s="248" t="s">
        <v>847</v>
      </c>
      <c r="C148" s="275" t="s">
        <v>831</v>
      </c>
      <c r="D148" s="247" t="s">
        <v>739</v>
      </c>
      <c r="E148" s="247">
        <v>20000</v>
      </c>
    </row>
    <row r="149" spans="1:5" ht="16.5" customHeight="1" x14ac:dyDescent="0.3">
      <c r="A149" s="247" t="b">
        <v>1</v>
      </c>
      <c r="B149" s="248" t="s">
        <v>848</v>
      </c>
      <c r="C149" s="275" t="s">
        <v>831</v>
      </c>
      <c r="D149" s="247" t="s">
        <v>739</v>
      </c>
      <c r="E149" s="247">
        <v>20000</v>
      </c>
    </row>
    <row r="150" spans="1:5" ht="16.5" customHeight="1" x14ac:dyDescent="0.3">
      <c r="A150" s="247" t="b">
        <v>1</v>
      </c>
      <c r="B150" s="248" t="s">
        <v>849</v>
      </c>
      <c r="C150" s="275" t="s">
        <v>831</v>
      </c>
      <c r="D150" s="247" t="s">
        <v>739</v>
      </c>
      <c r="E150" s="247">
        <v>20000</v>
      </c>
    </row>
    <row r="151" spans="1:5" ht="16.5" customHeight="1" x14ac:dyDescent="0.3">
      <c r="A151" s="247" t="b">
        <v>1</v>
      </c>
      <c r="B151" s="248" t="s">
        <v>850</v>
      </c>
      <c r="C151" s="275" t="s">
        <v>831</v>
      </c>
      <c r="D151" s="247" t="s">
        <v>739</v>
      </c>
      <c r="E151" s="247">
        <v>20000</v>
      </c>
    </row>
    <row r="152" spans="1:5" ht="16.5" customHeight="1" x14ac:dyDescent="0.3">
      <c r="A152" s="247" t="b">
        <v>1</v>
      </c>
      <c r="B152" s="248" t="s">
        <v>851</v>
      </c>
      <c r="C152" s="275" t="s">
        <v>831</v>
      </c>
      <c r="D152" s="247" t="s">
        <v>739</v>
      </c>
      <c r="E152" s="247">
        <v>20000</v>
      </c>
    </row>
    <row r="153" spans="1:5" ht="16.5" customHeight="1" x14ac:dyDescent="0.3">
      <c r="A153" s="247" t="b">
        <v>1</v>
      </c>
      <c r="B153" s="248" t="s">
        <v>852</v>
      </c>
      <c r="C153" s="275" t="s">
        <v>831</v>
      </c>
      <c r="D153" s="247" t="s">
        <v>739</v>
      </c>
      <c r="E153" s="247">
        <v>20000</v>
      </c>
    </row>
    <row r="154" spans="1:5" ht="16.5" customHeight="1" x14ac:dyDescent="0.3">
      <c r="A154" s="247" t="b">
        <v>1</v>
      </c>
      <c r="B154" s="248" t="s">
        <v>853</v>
      </c>
      <c r="C154" s="275" t="s">
        <v>831</v>
      </c>
      <c r="D154" s="247" t="s">
        <v>739</v>
      </c>
      <c r="E154" s="247">
        <v>20000</v>
      </c>
    </row>
    <row r="155" spans="1:5" ht="16.5" customHeight="1" x14ac:dyDescent="0.3">
      <c r="A155" s="247" t="b">
        <v>1</v>
      </c>
      <c r="B155" s="248" t="s">
        <v>854</v>
      </c>
      <c r="C155" s="275" t="s">
        <v>831</v>
      </c>
      <c r="D155" s="247" t="s">
        <v>739</v>
      </c>
      <c r="E155" s="247">
        <v>20000</v>
      </c>
    </row>
    <row r="156" spans="1:5" ht="16.5" customHeight="1" x14ac:dyDescent="0.3">
      <c r="A156" s="247" t="b">
        <v>1</v>
      </c>
      <c r="B156" s="248" t="s">
        <v>855</v>
      </c>
      <c r="C156" s="275" t="s">
        <v>831</v>
      </c>
      <c r="D156" s="247" t="s">
        <v>739</v>
      </c>
      <c r="E156" s="247">
        <v>20000</v>
      </c>
    </row>
    <row r="157" spans="1:5" ht="16.5" customHeight="1" x14ac:dyDescent="0.3">
      <c r="A157" s="247" t="b">
        <v>1</v>
      </c>
      <c r="B157" s="248" t="s">
        <v>856</v>
      </c>
      <c r="C157" s="275" t="s">
        <v>831</v>
      </c>
      <c r="D157" s="247" t="s">
        <v>739</v>
      </c>
      <c r="E157" s="247">
        <v>20000</v>
      </c>
    </row>
    <row r="158" spans="1:5" ht="16.5" customHeight="1" x14ac:dyDescent="0.3">
      <c r="A158" s="247" t="b">
        <v>1</v>
      </c>
      <c r="B158" s="248" t="s">
        <v>857</v>
      </c>
      <c r="C158" s="275" t="s">
        <v>831</v>
      </c>
      <c r="D158" s="247" t="s">
        <v>739</v>
      </c>
      <c r="E158" s="247">
        <v>30000</v>
      </c>
    </row>
    <row r="159" spans="1:5" ht="16.5" customHeight="1" x14ac:dyDescent="0.3">
      <c r="A159" s="247" t="b">
        <v>1</v>
      </c>
      <c r="B159" s="248" t="s">
        <v>858</v>
      </c>
      <c r="C159" s="275" t="s">
        <v>831</v>
      </c>
      <c r="D159" s="247" t="s">
        <v>739</v>
      </c>
      <c r="E159" s="247">
        <v>30000</v>
      </c>
    </row>
    <row r="160" spans="1:5" ht="16.5" customHeight="1" x14ac:dyDescent="0.3">
      <c r="A160" s="247" t="b">
        <v>1</v>
      </c>
      <c r="B160" s="248" t="s">
        <v>859</v>
      </c>
      <c r="C160" s="275" t="s">
        <v>831</v>
      </c>
      <c r="D160" s="247" t="s">
        <v>739</v>
      </c>
      <c r="E160" s="247">
        <v>30000</v>
      </c>
    </row>
    <row r="161" spans="1:5" ht="16.5" customHeight="1" x14ac:dyDescent="0.3">
      <c r="A161" s="247" t="b">
        <v>1</v>
      </c>
      <c r="B161" s="248" t="s">
        <v>860</v>
      </c>
      <c r="C161" s="275" t="s">
        <v>831</v>
      </c>
      <c r="D161" s="247" t="s">
        <v>739</v>
      </c>
      <c r="E161" s="247">
        <v>30000</v>
      </c>
    </row>
    <row r="162" spans="1:5" ht="16.5" customHeight="1" x14ac:dyDescent="0.3">
      <c r="A162" s="247" t="b">
        <v>1</v>
      </c>
      <c r="B162" s="248" t="s">
        <v>861</v>
      </c>
      <c r="C162" s="275" t="s">
        <v>831</v>
      </c>
      <c r="D162" s="247" t="s">
        <v>739</v>
      </c>
      <c r="E162" s="247">
        <v>30000</v>
      </c>
    </row>
    <row r="163" spans="1:5" ht="16.5" customHeight="1" x14ac:dyDescent="0.3">
      <c r="A163" s="247" t="b">
        <v>1</v>
      </c>
      <c r="B163" s="248" t="s">
        <v>862</v>
      </c>
      <c r="C163" s="275" t="s">
        <v>831</v>
      </c>
      <c r="D163" s="247" t="s">
        <v>739</v>
      </c>
      <c r="E163" s="247">
        <v>30000</v>
      </c>
    </row>
    <row r="164" spans="1:5" ht="16.5" customHeight="1" x14ac:dyDescent="0.3">
      <c r="A164" s="247" t="b">
        <v>1</v>
      </c>
      <c r="B164" s="248" t="s">
        <v>863</v>
      </c>
      <c r="C164" s="275" t="s">
        <v>831</v>
      </c>
      <c r="D164" s="247" t="s">
        <v>739</v>
      </c>
      <c r="E164" s="247">
        <v>30000</v>
      </c>
    </row>
    <row r="165" spans="1:5" ht="16.5" customHeight="1" x14ac:dyDescent="0.3">
      <c r="A165" s="247" t="b">
        <v>1</v>
      </c>
      <c r="B165" s="248" t="s">
        <v>864</v>
      </c>
      <c r="C165" s="275" t="s">
        <v>831</v>
      </c>
      <c r="D165" s="247" t="s">
        <v>739</v>
      </c>
      <c r="E165" s="247">
        <v>30000</v>
      </c>
    </row>
    <row r="166" spans="1:5" ht="16.5" customHeight="1" x14ac:dyDescent="0.3">
      <c r="A166" s="247" t="b">
        <v>1</v>
      </c>
      <c r="B166" s="248" t="s">
        <v>865</v>
      </c>
      <c r="C166" s="275" t="s">
        <v>831</v>
      </c>
      <c r="D166" s="247" t="s">
        <v>739</v>
      </c>
      <c r="E166" s="247">
        <v>30000</v>
      </c>
    </row>
    <row r="167" spans="1:5" ht="16.5" customHeight="1" x14ac:dyDescent="0.3">
      <c r="A167" s="247" t="b">
        <v>1</v>
      </c>
      <c r="B167" s="248" t="s">
        <v>866</v>
      </c>
      <c r="C167" s="275" t="s">
        <v>831</v>
      </c>
      <c r="D167" s="247" t="s">
        <v>739</v>
      </c>
      <c r="E167" s="247">
        <v>30000</v>
      </c>
    </row>
    <row r="168" spans="1:5" ht="16.5" customHeight="1" x14ac:dyDescent="0.3">
      <c r="A168" s="247" t="b">
        <v>1</v>
      </c>
      <c r="B168" s="248" t="s">
        <v>867</v>
      </c>
      <c r="C168" s="275" t="s">
        <v>831</v>
      </c>
      <c r="D168" s="247" t="s">
        <v>739</v>
      </c>
      <c r="E168" s="247">
        <v>30000</v>
      </c>
    </row>
    <row r="169" spans="1:5" ht="16.5" customHeight="1" x14ac:dyDescent="0.3">
      <c r="A169" s="262" t="b">
        <v>1</v>
      </c>
      <c r="B169" s="263" t="s">
        <v>868</v>
      </c>
      <c r="C169" s="275" t="s">
        <v>831</v>
      </c>
      <c r="D169" s="250" t="s">
        <v>739</v>
      </c>
      <c r="E169" s="249">
        <v>3000</v>
      </c>
    </row>
    <row r="170" spans="1:5" ht="16.5" customHeight="1" x14ac:dyDescent="0.3">
      <c r="A170" s="262" t="b">
        <v>1</v>
      </c>
      <c r="B170" s="263" t="s">
        <v>869</v>
      </c>
      <c r="C170" s="275" t="s">
        <v>831</v>
      </c>
      <c r="D170" s="262" t="s">
        <v>739</v>
      </c>
      <c r="E170" s="262">
        <v>6000</v>
      </c>
    </row>
    <row r="171" spans="1:5" ht="16.5" customHeight="1" x14ac:dyDescent="0.3">
      <c r="A171" s="262" t="b">
        <v>1</v>
      </c>
      <c r="B171" s="263" t="s">
        <v>870</v>
      </c>
      <c r="C171" s="275" t="s">
        <v>831</v>
      </c>
      <c r="D171" s="262" t="s">
        <v>739</v>
      </c>
      <c r="E171" s="262">
        <v>9000</v>
      </c>
    </row>
    <row r="172" spans="1:5" ht="16.5" customHeight="1" x14ac:dyDescent="0.3">
      <c r="A172" s="262" t="b">
        <v>1</v>
      </c>
      <c r="B172" s="263" t="s">
        <v>871</v>
      </c>
      <c r="C172" s="275" t="s">
        <v>831</v>
      </c>
      <c r="D172" s="262" t="s">
        <v>739</v>
      </c>
      <c r="E172" s="262">
        <v>12000</v>
      </c>
    </row>
    <row r="173" spans="1:5" ht="16.5" customHeight="1" x14ac:dyDescent="0.3">
      <c r="A173" s="262" t="b">
        <v>1</v>
      </c>
      <c r="B173" s="263" t="s">
        <v>872</v>
      </c>
      <c r="C173" s="275" t="s">
        <v>831</v>
      </c>
      <c r="D173" s="262" t="s">
        <v>739</v>
      </c>
      <c r="E173" s="262">
        <v>15000</v>
      </c>
    </row>
    <row r="174" spans="1:5" ht="16.5" customHeight="1" x14ac:dyDescent="0.3">
      <c r="A174" s="262" t="b">
        <v>1</v>
      </c>
      <c r="B174" s="263" t="s">
        <v>873</v>
      </c>
      <c r="C174" s="275" t="s">
        <v>831</v>
      </c>
      <c r="D174" s="262" t="s">
        <v>739</v>
      </c>
      <c r="E174" s="262">
        <v>20000</v>
      </c>
    </row>
    <row r="175" spans="1:5" ht="16.5" customHeight="1" x14ac:dyDescent="0.3">
      <c r="A175" s="262" t="b">
        <v>1</v>
      </c>
      <c r="B175" s="263" t="s">
        <v>874</v>
      </c>
      <c r="C175" s="275" t="s">
        <v>831</v>
      </c>
      <c r="D175" s="262" t="s">
        <v>739</v>
      </c>
      <c r="E175" s="262">
        <v>20000</v>
      </c>
    </row>
    <row r="176" spans="1:5" ht="16.5" customHeight="1" x14ac:dyDescent="0.3">
      <c r="A176" s="262" t="b">
        <v>1</v>
      </c>
      <c r="B176" s="263" t="s">
        <v>875</v>
      </c>
      <c r="C176" s="275" t="s">
        <v>831</v>
      </c>
      <c r="D176" s="262" t="s">
        <v>739</v>
      </c>
      <c r="E176" s="262">
        <v>20000</v>
      </c>
    </row>
    <row r="177" spans="1:5" ht="16.5" customHeight="1" x14ac:dyDescent="0.3">
      <c r="A177" s="262" t="b">
        <v>1</v>
      </c>
      <c r="B177" s="263" t="s">
        <v>876</v>
      </c>
      <c r="C177" s="275" t="s">
        <v>831</v>
      </c>
      <c r="D177" s="262" t="s">
        <v>739</v>
      </c>
      <c r="E177" s="262">
        <v>20000</v>
      </c>
    </row>
    <row r="178" spans="1:5" ht="16.5" customHeight="1" x14ac:dyDescent="0.3">
      <c r="A178" s="262" t="b">
        <v>1</v>
      </c>
      <c r="B178" s="263" t="s">
        <v>877</v>
      </c>
      <c r="C178" s="275" t="s">
        <v>831</v>
      </c>
      <c r="D178" s="262" t="s">
        <v>739</v>
      </c>
      <c r="E178" s="262">
        <v>20000</v>
      </c>
    </row>
    <row r="179" spans="1:5" ht="16.5" customHeight="1" x14ac:dyDescent="0.3">
      <c r="A179" s="262" t="b">
        <v>1</v>
      </c>
      <c r="B179" s="263" t="s">
        <v>878</v>
      </c>
      <c r="C179" s="275" t="s">
        <v>831</v>
      </c>
      <c r="D179" s="262" t="s">
        <v>739</v>
      </c>
      <c r="E179" s="262">
        <v>20000</v>
      </c>
    </row>
    <row r="180" spans="1:5" ht="16.5" customHeight="1" x14ac:dyDescent="0.3">
      <c r="A180" s="262" t="b">
        <v>1</v>
      </c>
      <c r="B180" s="263" t="s">
        <v>879</v>
      </c>
      <c r="C180" s="275" t="s">
        <v>831</v>
      </c>
      <c r="D180" s="262" t="s">
        <v>739</v>
      </c>
      <c r="E180" s="262">
        <v>20000</v>
      </c>
    </row>
    <row r="181" spans="1:5" ht="16.5" customHeight="1" x14ac:dyDescent="0.3">
      <c r="A181" s="262" t="b">
        <v>1</v>
      </c>
      <c r="B181" s="263" t="s">
        <v>880</v>
      </c>
      <c r="C181" s="275" t="s">
        <v>831</v>
      </c>
      <c r="D181" s="262" t="s">
        <v>739</v>
      </c>
      <c r="E181" s="262">
        <v>20000</v>
      </c>
    </row>
    <row r="182" spans="1:5" ht="16.5" customHeight="1" x14ac:dyDescent="0.3">
      <c r="A182" s="262" t="b">
        <v>1</v>
      </c>
      <c r="B182" s="263" t="s">
        <v>881</v>
      </c>
      <c r="C182" s="275" t="s">
        <v>831</v>
      </c>
      <c r="D182" s="262" t="s">
        <v>739</v>
      </c>
      <c r="E182" s="262">
        <v>20000</v>
      </c>
    </row>
    <row r="183" spans="1:5" ht="16.5" customHeight="1" x14ac:dyDescent="0.3">
      <c r="A183" s="262" t="b">
        <v>1</v>
      </c>
      <c r="B183" s="263" t="s">
        <v>882</v>
      </c>
      <c r="C183" s="275" t="s">
        <v>831</v>
      </c>
      <c r="D183" s="262" t="s">
        <v>739</v>
      </c>
      <c r="E183" s="262">
        <v>40000</v>
      </c>
    </row>
    <row r="184" spans="1:5" ht="16.5" customHeight="1" x14ac:dyDescent="0.3">
      <c r="A184" s="262" t="b">
        <v>1</v>
      </c>
      <c r="B184" s="263" t="s">
        <v>883</v>
      </c>
      <c r="C184" s="275" t="s">
        <v>831</v>
      </c>
      <c r="D184" s="262" t="s">
        <v>739</v>
      </c>
      <c r="E184" s="262">
        <v>40000</v>
      </c>
    </row>
    <row r="185" spans="1:5" ht="16.5" customHeight="1" x14ac:dyDescent="0.3">
      <c r="A185" s="262" t="b">
        <v>1</v>
      </c>
      <c r="B185" s="263" t="s">
        <v>884</v>
      </c>
      <c r="C185" s="275" t="s">
        <v>831</v>
      </c>
      <c r="D185" s="262" t="s">
        <v>739</v>
      </c>
      <c r="E185" s="262">
        <v>40000</v>
      </c>
    </row>
    <row r="186" spans="1:5" ht="16.5" customHeight="1" x14ac:dyDescent="0.3">
      <c r="A186" s="262" t="b">
        <v>1</v>
      </c>
      <c r="B186" s="263" t="s">
        <v>885</v>
      </c>
      <c r="C186" s="275" t="s">
        <v>831</v>
      </c>
      <c r="D186" s="262" t="s">
        <v>739</v>
      </c>
      <c r="E186" s="262">
        <v>40000</v>
      </c>
    </row>
    <row r="187" spans="1:5" ht="16.5" customHeight="1" x14ac:dyDescent="0.3">
      <c r="A187" s="262" t="b">
        <v>1</v>
      </c>
      <c r="B187" s="263" t="s">
        <v>886</v>
      </c>
      <c r="C187" s="275" t="s">
        <v>831</v>
      </c>
      <c r="D187" s="262" t="s">
        <v>739</v>
      </c>
      <c r="E187" s="262">
        <v>40000</v>
      </c>
    </row>
    <row r="188" spans="1:5" ht="16.5" customHeight="1" x14ac:dyDescent="0.3">
      <c r="A188" s="262" t="b">
        <v>1</v>
      </c>
      <c r="B188" s="263" t="s">
        <v>887</v>
      </c>
      <c r="C188" s="275" t="s">
        <v>831</v>
      </c>
      <c r="D188" s="262" t="s">
        <v>739</v>
      </c>
      <c r="E188" s="262">
        <v>60000</v>
      </c>
    </row>
    <row r="189" spans="1:5" ht="16.5" customHeight="1" x14ac:dyDescent="0.3">
      <c r="A189" s="262" t="b">
        <v>1</v>
      </c>
      <c r="B189" s="263" t="s">
        <v>888</v>
      </c>
      <c r="C189" s="275" t="s">
        <v>831</v>
      </c>
      <c r="D189" s="262" t="s">
        <v>739</v>
      </c>
      <c r="E189" s="262">
        <v>60000</v>
      </c>
    </row>
    <row r="190" spans="1:5" ht="16.5" customHeight="1" x14ac:dyDescent="0.3">
      <c r="A190" s="262" t="b">
        <v>1</v>
      </c>
      <c r="B190" s="263" t="s">
        <v>889</v>
      </c>
      <c r="C190" s="275" t="s">
        <v>831</v>
      </c>
      <c r="D190" s="262" t="s">
        <v>739</v>
      </c>
      <c r="E190" s="262">
        <v>60000</v>
      </c>
    </row>
    <row r="191" spans="1:5" ht="16.5" customHeight="1" x14ac:dyDescent="0.3">
      <c r="A191" s="262" t="b">
        <v>1</v>
      </c>
      <c r="B191" s="263" t="s">
        <v>890</v>
      </c>
      <c r="C191" s="275" t="s">
        <v>831</v>
      </c>
      <c r="D191" s="262" t="s">
        <v>739</v>
      </c>
      <c r="E191" s="262">
        <v>60000</v>
      </c>
    </row>
    <row r="192" spans="1:5" ht="16.5" customHeight="1" x14ac:dyDescent="0.3">
      <c r="A192" s="262" t="b">
        <v>1</v>
      </c>
      <c r="B192" s="263" t="s">
        <v>891</v>
      </c>
      <c r="C192" s="275" t="s">
        <v>831</v>
      </c>
      <c r="D192" s="262" t="s">
        <v>739</v>
      </c>
      <c r="E192" s="262">
        <v>60000</v>
      </c>
    </row>
    <row r="193" spans="1:5" ht="16.5" customHeight="1" x14ac:dyDescent="0.3">
      <c r="A193" s="262" t="b">
        <v>1</v>
      </c>
      <c r="B193" s="263" t="s">
        <v>892</v>
      </c>
      <c r="C193" s="275" t="s">
        <v>831</v>
      </c>
      <c r="D193" s="262" t="s">
        <v>739</v>
      </c>
      <c r="E193" s="262">
        <v>60000</v>
      </c>
    </row>
    <row r="194" spans="1:5" ht="16.5" customHeight="1" x14ac:dyDescent="0.3">
      <c r="A194" s="262" t="b">
        <v>1</v>
      </c>
      <c r="B194" s="263" t="s">
        <v>893</v>
      </c>
      <c r="C194" s="275" t="s">
        <v>831</v>
      </c>
      <c r="D194" s="262" t="s">
        <v>739</v>
      </c>
      <c r="E194" s="262">
        <v>60000</v>
      </c>
    </row>
    <row r="195" spans="1:5" ht="16.5" customHeight="1" x14ac:dyDescent="0.3">
      <c r="A195" s="262" t="b">
        <v>1</v>
      </c>
      <c r="B195" s="263" t="s">
        <v>894</v>
      </c>
      <c r="C195" s="275" t="s">
        <v>831</v>
      </c>
      <c r="D195" s="262" t="s">
        <v>739</v>
      </c>
      <c r="E195" s="262">
        <v>60000</v>
      </c>
    </row>
    <row r="196" spans="1:5" ht="16.5" customHeight="1" x14ac:dyDescent="0.3">
      <c r="A196" s="262" t="b">
        <v>1</v>
      </c>
      <c r="B196" s="263" t="s">
        <v>895</v>
      </c>
      <c r="C196" s="275" t="s">
        <v>831</v>
      </c>
      <c r="D196" s="262" t="s">
        <v>739</v>
      </c>
      <c r="E196" s="262">
        <v>60000</v>
      </c>
    </row>
    <row r="197" spans="1:5" ht="16.5" customHeight="1" x14ac:dyDescent="0.3">
      <c r="A197" s="262" t="b">
        <v>1</v>
      </c>
      <c r="B197" s="263" t="s">
        <v>896</v>
      </c>
      <c r="C197" s="275" t="s">
        <v>831</v>
      </c>
      <c r="D197" s="262" t="s">
        <v>739</v>
      </c>
      <c r="E197" s="262">
        <v>60000</v>
      </c>
    </row>
    <row r="198" spans="1:5" ht="16.5" customHeight="1" x14ac:dyDescent="0.3">
      <c r="A198" s="262" t="b">
        <v>1</v>
      </c>
      <c r="B198" s="263" t="s">
        <v>897</v>
      </c>
      <c r="C198" s="275" t="s">
        <v>831</v>
      </c>
      <c r="D198" s="262" t="s">
        <v>739</v>
      </c>
      <c r="E198" s="262">
        <v>60000</v>
      </c>
    </row>
    <row r="199" spans="1:5" ht="16.5" customHeight="1" x14ac:dyDescent="0.3">
      <c r="A199" s="262" t="b">
        <v>1</v>
      </c>
      <c r="B199" s="263" t="s">
        <v>898</v>
      </c>
      <c r="C199" s="275" t="s">
        <v>831</v>
      </c>
      <c r="D199" s="262" t="s">
        <v>739</v>
      </c>
      <c r="E199" s="262">
        <v>60000</v>
      </c>
    </row>
    <row r="200" spans="1:5" ht="16.5" customHeight="1" x14ac:dyDescent="0.3">
      <c r="A200" s="262" t="b">
        <v>1</v>
      </c>
      <c r="B200" s="263" t="s">
        <v>899</v>
      </c>
      <c r="C200" s="275" t="s">
        <v>831</v>
      </c>
      <c r="D200" s="262" t="s">
        <v>739</v>
      </c>
      <c r="E200" s="262">
        <v>60000</v>
      </c>
    </row>
    <row r="201" spans="1:5" ht="16.5" customHeight="1" x14ac:dyDescent="0.3">
      <c r="A201" s="262" t="b">
        <v>1</v>
      </c>
      <c r="B201" s="263" t="s">
        <v>900</v>
      </c>
      <c r="C201" s="275" t="s">
        <v>831</v>
      </c>
      <c r="D201" s="262" t="s">
        <v>739</v>
      </c>
      <c r="E201" s="262">
        <v>60000</v>
      </c>
    </row>
    <row r="202" spans="1:5" ht="16.5" customHeight="1" x14ac:dyDescent="0.3">
      <c r="A202" s="262" t="b">
        <v>1</v>
      </c>
      <c r="B202" s="263" t="s">
        <v>901</v>
      </c>
      <c r="C202" s="275" t="s">
        <v>831</v>
      </c>
      <c r="D202" s="262" t="s">
        <v>739</v>
      </c>
      <c r="E202" s="262">
        <v>60000</v>
      </c>
    </row>
    <row r="203" spans="1:5" ht="16.5" customHeight="1" x14ac:dyDescent="0.3">
      <c r="A203" s="262" t="b">
        <v>1</v>
      </c>
      <c r="B203" s="263" t="s">
        <v>902</v>
      </c>
      <c r="C203" s="275" t="s">
        <v>831</v>
      </c>
      <c r="D203" s="262" t="s">
        <v>739</v>
      </c>
      <c r="E203" s="262">
        <v>60000</v>
      </c>
    </row>
    <row r="204" spans="1:5" ht="16.5" customHeight="1" x14ac:dyDescent="0.3">
      <c r="A204" s="262" t="b">
        <v>1</v>
      </c>
      <c r="B204" s="263" t="s">
        <v>903</v>
      </c>
      <c r="C204" s="275" t="s">
        <v>831</v>
      </c>
      <c r="D204" s="262" t="s">
        <v>739</v>
      </c>
      <c r="E204" s="262">
        <v>60000</v>
      </c>
    </row>
    <row r="205" spans="1:5" ht="16.5" customHeight="1" x14ac:dyDescent="0.3">
      <c r="A205" s="262" t="b">
        <v>1</v>
      </c>
      <c r="B205" s="263" t="s">
        <v>904</v>
      </c>
      <c r="C205" s="275" t="s">
        <v>831</v>
      </c>
      <c r="D205" s="262" t="s">
        <v>739</v>
      </c>
      <c r="E205" s="262">
        <v>60000</v>
      </c>
    </row>
    <row r="206" spans="1:5" ht="16.5" customHeight="1" x14ac:dyDescent="0.3">
      <c r="A206" s="262" t="b">
        <v>1</v>
      </c>
      <c r="B206" s="263" t="s">
        <v>905</v>
      </c>
      <c r="C206" s="275" t="s">
        <v>831</v>
      </c>
      <c r="D206" s="262" t="s">
        <v>739</v>
      </c>
      <c r="E206" s="262">
        <v>60000</v>
      </c>
    </row>
    <row r="207" spans="1:5" ht="16.5" customHeight="1" x14ac:dyDescent="0.3">
      <c r="A207" s="262" t="b">
        <v>1</v>
      </c>
      <c r="B207" s="263" t="s">
        <v>906</v>
      </c>
      <c r="C207" s="275" t="s">
        <v>831</v>
      </c>
      <c r="D207" s="262" t="s">
        <v>739</v>
      </c>
      <c r="E207" s="262">
        <v>60000</v>
      </c>
    </row>
    <row r="208" spans="1:5" ht="16.5" customHeight="1" x14ac:dyDescent="0.3">
      <c r="A208" s="247" t="b">
        <v>1</v>
      </c>
      <c r="B208" s="248" t="s">
        <v>907</v>
      </c>
      <c r="C208" s="275" t="s">
        <v>831</v>
      </c>
      <c r="D208" s="250" t="s">
        <v>739</v>
      </c>
      <c r="E208" s="249">
        <v>5000</v>
      </c>
    </row>
    <row r="209" spans="1:5" ht="16.5" customHeight="1" x14ac:dyDescent="0.3">
      <c r="A209" s="247" t="b">
        <v>1</v>
      </c>
      <c r="B209" s="248" t="s">
        <v>908</v>
      </c>
      <c r="C209" s="275" t="s">
        <v>831</v>
      </c>
      <c r="D209" s="247" t="s">
        <v>739</v>
      </c>
      <c r="E209" s="247">
        <v>5000</v>
      </c>
    </row>
    <row r="210" spans="1:5" ht="16.5" customHeight="1" x14ac:dyDescent="0.3">
      <c r="A210" s="247" t="b">
        <v>1</v>
      </c>
      <c r="B210" s="248" t="s">
        <v>909</v>
      </c>
      <c r="C210" s="275" t="s">
        <v>831</v>
      </c>
      <c r="D210" s="247" t="s">
        <v>739</v>
      </c>
      <c r="E210" s="247">
        <v>5000</v>
      </c>
    </row>
    <row r="211" spans="1:5" ht="16.5" customHeight="1" x14ac:dyDescent="0.3">
      <c r="A211" s="247" t="b">
        <v>1</v>
      </c>
      <c r="B211" s="248" t="s">
        <v>910</v>
      </c>
      <c r="C211" s="275" t="s">
        <v>831</v>
      </c>
      <c r="D211" s="247" t="s">
        <v>739</v>
      </c>
      <c r="E211" s="247">
        <v>5000</v>
      </c>
    </row>
    <row r="212" spans="1:5" ht="16.5" customHeight="1" x14ac:dyDescent="0.3">
      <c r="A212" s="247" t="b">
        <v>1</v>
      </c>
      <c r="B212" s="248" t="s">
        <v>911</v>
      </c>
      <c r="C212" s="275" t="s">
        <v>831</v>
      </c>
      <c r="D212" s="247" t="s">
        <v>739</v>
      </c>
      <c r="E212" s="247">
        <v>5000</v>
      </c>
    </row>
    <row r="213" spans="1:5" ht="16.5" customHeight="1" x14ac:dyDescent="0.3">
      <c r="A213" s="247" t="b">
        <v>1</v>
      </c>
      <c r="B213" s="248" t="s">
        <v>912</v>
      </c>
      <c r="C213" s="275" t="s">
        <v>831</v>
      </c>
      <c r="D213" s="247" t="s">
        <v>739</v>
      </c>
      <c r="E213" s="247">
        <v>5000</v>
      </c>
    </row>
    <row r="214" spans="1:5" ht="16.5" customHeight="1" x14ac:dyDescent="0.3">
      <c r="A214" s="247" t="b">
        <v>1</v>
      </c>
      <c r="B214" s="248" t="s">
        <v>913</v>
      </c>
      <c r="C214" s="275" t="s">
        <v>831</v>
      </c>
      <c r="D214" s="247" t="s">
        <v>739</v>
      </c>
      <c r="E214" s="247">
        <v>5000</v>
      </c>
    </row>
    <row r="215" spans="1:5" ht="16.5" customHeight="1" x14ac:dyDescent="0.3">
      <c r="A215" s="247" t="b">
        <v>1</v>
      </c>
      <c r="B215" s="248" t="s">
        <v>914</v>
      </c>
      <c r="C215" s="275" t="s">
        <v>831</v>
      </c>
      <c r="D215" s="247" t="s">
        <v>739</v>
      </c>
      <c r="E215" s="247">
        <v>5000</v>
      </c>
    </row>
    <row r="216" spans="1:5" ht="16.5" customHeight="1" x14ac:dyDescent="0.3">
      <c r="A216" s="247" t="b">
        <v>1</v>
      </c>
      <c r="B216" s="248" t="s">
        <v>915</v>
      </c>
      <c r="C216" s="275" t="s">
        <v>831</v>
      </c>
      <c r="D216" s="247" t="s">
        <v>739</v>
      </c>
      <c r="E216" s="247">
        <v>5000</v>
      </c>
    </row>
    <row r="217" spans="1:5" ht="16.5" customHeight="1" x14ac:dyDescent="0.3">
      <c r="A217" s="247" t="b">
        <v>1</v>
      </c>
      <c r="B217" s="248" t="s">
        <v>916</v>
      </c>
      <c r="C217" s="275" t="s">
        <v>831</v>
      </c>
      <c r="D217" s="247" t="s">
        <v>739</v>
      </c>
      <c r="E217" s="247">
        <v>5000</v>
      </c>
    </row>
    <row r="218" spans="1:5" ht="16.5" customHeight="1" x14ac:dyDescent="0.3">
      <c r="A218" s="247" t="b">
        <v>1</v>
      </c>
      <c r="B218" s="248" t="s">
        <v>917</v>
      </c>
      <c r="C218" s="275" t="s">
        <v>831</v>
      </c>
      <c r="D218" s="247" t="s">
        <v>739</v>
      </c>
      <c r="E218" s="247">
        <v>10000</v>
      </c>
    </row>
    <row r="219" spans="1:5" ht="16.5" customHeight="1" x14ac:dyDescent="0.3">
      <c r="A219" s="247" t="b">
        <v>1</v>
      </c>
      <c r="B219" s="248" t="s">
        <v>918</v>
      </c>
      <c r="C219" s="275" t="s">
        <v>831</v>
      </c>
      <c r="D219" s="247" t="s">
        <v>739</v>
      </c>
      <c r="E219" s="247">
        <v>10000</v>
      </c>
    </row>
    <row r="220" spans="1:5" ht="16.5" customHeight="1" x14ac:dyDescent="0.3">
      <c r="A220" s="247" t="b">
        <v>1</v>
      </c>
      <c r="B220" s="248" t="s">
        <v>919</v>
      </c>
      <c r="C220" s="275" t="s">
        <v>831</v>
      </c>
      <c r="D220" s="247" t="s">
        <v>739</v>
      </c>
      <c r="E220" s="247">
        <v>10000</v>
      </c>
    </row>
    <row r="221" spans="1:5" ht="16.5" customHeight="1" x14ac:dyDescent="0.3">
      <c r="A221" s="247" t="b">
        <v>1</v>
      </c>
      <c r="B221" s="248" t="s">
        <v>920</v>
      </c>
      <c r="C221" s="275" t="s">
        <v>831</v>
      </c>
      <c r="D221" s="247" t="s">
        <v>739</v>
      </c>
      <c r="E221" s="247">
        <v>10000</v>
      </c>
    </row>
    <row r="222" spans="1:5" ht="16.5" customHeight="1" x14ac:dyDescent="0.3">
      <c r="A222" s="247" t="b">
        <v>1</v>
      </c>
      <c r="B222" s="248" t="s">
        <v>921</v>
      </c>
      <c r="C222" s="275" t="s">
        <v>831</v>
      </c>
      <c r="D222" s="247" t="s">
        <v>739</v>
      </c>
      <c r="E222" s="247">
        <v>10000</v>
      </c>
    </row>
    <row r="223" spans="1:5" ht="16.5" customHeight="1" x14ac:dyDescent="0.3">
      <c r="A223" s="247" t="b">
        <v>1</v>
      </c>
      <c r="B223" s="248" t="s">
        <v>922</v>
      </c>
      <c r="C223" s="275" t="s">
        <v>831</v>
      </c>
      <c r="D223" s="247" t="s">
        <v>739</v>
      </c>
      <c r="E223" s="247">
        <v>10000</v>
      </c>
    </row>
    <row r="224" spans="1:5" ht="16.5" customHeight="1" x14ac:dyDescent="0.3">
      <c r="A224" s="247" t="b">
        <v>1</v>
      </c>
      <c r="B224" s="248" t="s">
        <v>923</v>
      </c>
      <c r="C224" s="275" t="s">
        <v>831</v>
      </c>
      <c r="D224" s="247" t="s">
        <v>739</v>
      </c>
      <c r="E224" s="247">
        <v>10000</v>
      </c>
    </row>
    <row r="225" spans="1:5" ht="16.5" customHeight="1" x14ac:dyDescent="0.3">
      <c r="A225" s="247" t="b">
        <v>1</v>
      </c>
      <c r="B225" s="248" t="s">
        <v>924</v>
      </c>
      <c r="C225" s="275" t="s">
        <v>831</v>
      </c>
      <c r="D225" s="247" t="s">
        <v>739</v>
      </c>
      <c r="E225" s="247">
        <v>10000</v>
      </c>
    </row>
    <row r="226" spans="1:5" ht="16.5" customHeight="1" x14ac:dyDescent="0.3">
      <c r="A226" s="247" t="b">
        <v>1</v>
      </c>
      <c r="B226" s="248" t="s">
        <v>925</v>
      </c>
      <c r="C226" s="275" t="s">
        <v>831</v>
      </c>
      <c r="D226" s="247" t="s">
        <v>739</v>
      </c>
      <c r="E226" s="247">
        <v>10000</v>
      </c>
    </row>
    <row r="227" spans="1:5" ht="16.5" customHeight="1" x14ac:dyDescent="0.3">
      <c r="A227" s="247" t="b">
        <v>1</v>
      </c>
      <c r="B227" s="248" t="s">
        <v>926</v>
      </c>
      <c r="C227" s="275" t="s">
        <v>831</v>
      </c>
      <c r="D227" s="247" t="s">
        <v>739</v>
      </c>
      <c r="E227" s="247">
        <v>10000</v>
      </c>
    </row>
    <row r="228" spans="1:5" ht="16.5" customHeight="1" x14ac:dyDescent="0.3">
      <c r="A228" s="247" t="b">
        <v>1</v>
      </c>
      <c r="B228" s="248" t="s">
        <v>927</v>
      </c>
      <c r="C228" s="275" t="s">
        <v>831</v>
      </c>
      <c r="D228" s="247" t="s">
        <v>739</v>
      </c>
      <c r="E228" s="247">
        <v>10000</v>
      </c>
    </row>
    <row r="229" spans="1:5" ht="16.5" customHeight="1" x14ac:dyDescent="0.3">
      <c r="A229" s="247" t="b">
        <v>1</v>
      </c>
      <c r="B229" s="248" t="s">
        <v>928</v>
      </c>
      <c r="C229" s="275" t="s">
        <v>831</v>
      </c>
      <c r="D229" s="247" t="s">
        <v>739</v>
      </c>
      <c r="E229" s="247">
        <v>10000</v>
      </c>
    </row>
    <row r="230" spans="1:5" ht="16.5" customHeight="1" x14ac:dyDescent="0.3">
      <c r="A230" s="247" t="b">
        <v>1</v>
      </c>
      <c r="B230" s="248" t="s">
        <v>929</v>
      </c>
      <c r="C230" s="275" t="s">
        <v>831</v>
      </c>
      <c r="D230" s="247" t="s">
        <v>739</v>
      </c>
      <c r="E230" s="247">
        <v>10000</v>
      </c>
    </row>
    <row r="231" spans="1:5" ht="16.5" customHeight="1" x14ac:dyDescent="0.3">
      <c r="A231" s="247" t="b">
        <v>1</v>
      </c>
      <c r="B231" s="248" t="s">
        <v>930</v>
      </c>
      <c r="C231" s="275" t="s">
        <v>831</v>
      </c>
      <c r="D231" s="247" t="s">
        <v>739</v>
      </c>
      <c r="E231" s="247">
        <v>10000</v>
      </c>
    </row>
    <row r="232" spans="1:5" ht="16.5" customHeight="1" x14ac:dyDescent="0.3">
      <c r="A232" s="247" t="b">
        <v>1</v>
      </c>
      <c r="B232" s="248" t="s">
        <v>931</v>
      </c>
      <c r="C232" s="275" t="s">
        <v>831</v>
      </c>
      <c r="D232" s="247" t="s">
        <v>739</v>
      </c>
      <c r="E232" s="247">
        <v>10000</v>
      </c>
    </row>
    <row r="233" spans="1:5" ht="16.5" customHeight="1" x14ac:dyDescent="0.3">
      <c r="A233" s="247" t="b">
        <v>1</v>
      </c>
      <c r="B233" s="248" t="s">
        <v>932</v>
      </c>
      <c r="C233" s="275" t="s">
        <v>831</v>
      </c>
      <c r="D233" s="247" t="s">
        <v>739</v>
      </c>
      <c r="E233" s="247">
        <v>20000</v>
      </c>
    </row>
    <row r="234" spans="1:5" ht="16.5" customHeight="1" x14ac:dyDescent="0.3">
      <c r="A234" s="247" t="b">
        <v>1</v>
      </c>
      <c r="B234" s="248" t="s">
        <v>933</v>
      </c>
      <c r="C234" s="275" t="s">
        <v>831</v>
      </c>
      <c r="D234" s="247" t="s">
        <v>739</v>
      </c>
      <c r="E234" s="247">
        <v>20000</v>
      </c>
    </row>
    <row r="235" spans="1:5" ht="16.5" customHeight="1" x14ac:dyDescent="0.3">
      <c r="A235" s="247" t="b">
        <v>1</v>
      </c>
      <c r="B235" s="248" t="s">
        <v>934</v>
      </c>
      <c r="C235" s="275" t="s">
        <v>831</v>
      </c>
      <c r="D235" s="247" t="s">
        <v>739</v>
      </c>
      <c r="E235" s="247">
        <v>20000</v>
      </c>
    </row>
    <row r="236" spans="1:5" ht="16.5" customHeight="1" x14ac:dyDescent="0.3">
      <c r="A236" s="247" t="b">
        <v>1</v>
      </c>
      <c r="B236" s="248" t="s">
        <v>935</v>
      </c>
      <c r="C236" s="275" t="s">
        <v>831</v>
      </c>
      <c r="D236" s="247" t="s">
        <v>739</v>
      </c>
      <c r="E236" s="247">
        <v>20000</v>
      </c>
    </row>
    <row r="237" spans="1:5" ht="16.5" customHeight="1" x14ac:dyDescent="0.3">
      <c r="A237" s="247" t="b">
        <v>1</v>
      </c>
      <c r="B237" s="248" t="s">
        <v>936</v>
      </c>
      <c r="C237" s="275" t="s">
        <v>831</v>
      </c>
      <c r="D237" s="247" t="s">
        <v>739</v>
      </c>
      <c r="E237" s="247">
        <v>20000</v>
      </c>
    </row>
    <row r="238" spans="1:5" ht="16.5" customHeight="1" x14ac:dyDescent="0.3">
      <c r="A238" s="247" t="b">
        <v>1</v>
      </c>
      <c r="B238" s="248" t="s">
        <v>937</v>
      </c>
      <c r="C238" s="275" t="s">
        <v>831</v>
      </c>
      <c r="D238" s="247" t="s">
        <v>739</v>
      </c>
      <c r="E238" s="247">
        <v>20000</v>
      </c>
    </row>
    <row r="239" spans="1:5" ht="16.5" customHeight="1" x14ac:dyDescent="0.3">
      <c r="A239" s="247" t="b">
        <v>1</v>
      </c>
      <c r="B239" s="248" t="s">
        <v>938</v>
      </c>
      <c r="C239" s="275" t="s">
        <v>831</v>
      </c>
      <c r="D239" s="247" t="s">
        <v>739</v>
      </c>
      <c r="E239" s="247">
        <v>20000</v>
      </c>
    </row>
    <row r="240" spans="1:5" ht="16.5" customHeight="1" x14ac:dyDescent="0.3">
      <c r="A240" s="247" t="b">
        <v>1</v>
      </c>
      <c r="B240" s="248" t="s">
        <v>939</v>
      </c>
      <c r="C240" s="275" t="s">
        <v>831</v>
      </c>
      <c r="D240" s="247" t="s">
        <v>739</v>
      </c>
      <c r="E240" s="247">
        <v>20000</v>
      </c>
    </row>
    <row r="241" spans="1:5" ht="16.5" customHeight="1" x14ac:dyDescent="0.3">
      <c r="A241" s="247" t="b">
        <v>1</v>
      </c>
      <c r="B241" s="248" t="s">
        <v>940</v>
      </c>
      <c r="C241" s="275" t="s">
        <v>831</v>
      </c>
      <c r="D241" s="247" t="s">
        <v>739</v>
      </c>
      <c r="E241" s="247">
        <v>20000</v>
      </c>
    </row>
    <row r="242" spans="1:5" ht="16.5" customHeight="1" x14ac:dyDescent="0.3">
      <c r="A242" s="247" t="b">
        <v>1</v>
      </c>
      <c r="B242" s="248" t="s">
        <v>941</v>
      </c>
      <c r="C242" s="275" t="s">
        <v>831</v>
      </c>
      <c r="D242" s="247" t="s">
        <v>739</v>
      </c>
      <c r="E242" s="247">
        <v>20000</v>
      </c>
    </row>
    <row r="243" spans="1:5" ht="16.5" customHeight="1" x14ac:dyDescent="0.3">
      <c r="A243" s="247" t="b">
        <v>1</v>
      </c>
      <c r="B243" s="248" t="s">
        <v>942</v>
      </c>
      <c r="C243" s="275" t="s">
        <v>831</v>
      </c>
      <c r="D243" s="247" t="s">
        <v>739</v>
      </c>
      <c r="E243" s="247">
        <v>30000</v>
      </c>
    </row>
    <row r="244" spans="1:5" ht="16.5" customHeight="1" x14ac:dyDescent="0.3">
      <c r="A244" s="247" t="b">
        <v>1</v>
      </c>
      <c r="B244" s="248" t="s">
        <v>943</v>
      </c>
      <c r="C244" s="275" t="s">
        <v>831</v>
      </c>
      <c r="D244" s="247" t="s">
        <v>739</v>
      </c>
      <c r="E244" s="247">
        <v>30000</v>
      </c>
    </row>
    <row r="245" spans="1:5" ht="16.5" customHeight="1" x14ac:dyDescent="0.3">
      <c r="A245" s="247" t="b">
        <v>1</v>
      </c>
      <c r="B245" s="248" t="s">
        <v>944</v>
      </c>
      <c r="C245" s="275" t="s">
        <v>831</v>
      </c>
      <c r="D245" s="247" t="s">
        <v>739</v>
      </c>
      <c r="E245" s="247">
        <v>30000</v>
      </c>
    </row>
    <row r="246" spans="1:5" ht="16.5" customHeight="1" x14ac:dyDescent="0.3">
      <c r="A246" s="247" t="b">
        <v>1</v>
      </c>
      <c r="B246" s="248" t="s">
        <v>945</v>
      </c>
      <c r="C246" s="275" t="s">
        <v>831</v>
      </c>
      <c r="D246" s="247" t="s">
        <v>739</v>
      </c>
      <c r="E246" s="247">
        <v>30000</v>
      </c>
    </row>
    <row r="247" spans="1:5" ht="16.5" customHeight="1" x14ac:dyDescent="0.3">
      <c r="A247" s="247" t="b">
        <v>1</v>
      </c>
      <c r="B247" s="248" t="s">
        <v>946</v>
      </c>
      <c r="C247" s="275" t="s">
        <v>831</v>
      </c>
      <c r="D247" s="247" t="s">
        <v>739</v>
      </c>
      <c r="E247" s="247">
        <v>30000</v>
      </c>
    </row>
    <row r="248" spans="1:5" ht="16.5" customHeight="1" x14ac:dyDescent="0.3">
      <c r="A248" s="262" t="b">
        <v>1</v>
      </c>
      <c r="B248" s="263" t="s">
        <v>947</v>
      </c>
      <c r="C248" s="275" t="s">
        <v>831</v>
      </c>
      <c r="D248" s="250" t="s">
        <v>739</v>
      </c>
      <c r="E248" s="249">
        <v>10000</v>
      </c>
    </row>
    <row r="249" spans="1:5" ht="16.5" customHeight="1" x14ac:dyDescent="0.3">
      <c r="A249" s="262" t="b">
        <v>1</v>
      </c>
      <c r="B249" s="263" t="s">
        <v>948</v>
      </c>
      <c r="C249" s="275" t="s">
        <v>831</v>
      </c>
      <c r="D249" s="262" t="s">
        <v>739</v>
      </c>
      <c r="E249" s="262">
        <v>20000</v>
      </c>
    </row>
    <row r="250" spans="1:5" ht="16.5" customHeight="1" x14ac:dyDescent="0.3">
      <c r="A250" s="262" t="b">
        <v>1</v>
      </c>
      <c r="B250" s="263" t="s">
        <v>949</v>
      </c>
      <c r="C250" s="275" t="s">
        <v>831</v>
      </c>
      <c r="D250" s="262" t="s">
        <v>739</v>
      </c>
      <c r="E250" s="262">
        <v>30000</v>
      </c>
    </row>
    <row r="251" spans="1:5" ht="16.5" customHeight="1" x14ac:dyDescent="0.3">
      <c r="A251" s="262" t="b">
        <v>1</v>
      </c>
      <c r="B251" s="263" t="s">
        <v>950</v>
      </c>
      <c r="C251" s="275" t="s">
        <v>831</v>
      </c>
      <c r="D251" s="262" t="s">
        <v>739</v>
      </c>
      <c r="E251" s="262">
        <v>40000</v>
      </c>
    </row>
    <row r="252" spans="1:5" ht="16.5" customHeight="1" x14ac:dyDescent="0.3">
      <c r="A252" s="262" t="b">
        <v>1</v>
      </c>
      <c r="B252" s="263" t="s">
        <v>951</v>
      </c>
      <c r="C252" s="275" t="s">
        <v>831</v>
      </c>
      <c r="D252" s="262" t="s">
        <v>739</v>
      </c>
      <c r="E252" s="262">
        <v>50000</v>
      </c>
    </row>
    <row r="253" spans="1:5" ht="16.5" customHeight="1" x14ac:dyDescent="0.3">
      <c r="A253" s="262" t="b">
        <v>1</v>
      </c>
      <c r="B253" s="263" t="s">
        <v>952</v>
      </c>
      <c r="C253" s="275" t="s">
        <v>831</v>
      </c>
      <c r="D253" s="262" t="s">
        <v>693</v>
      </c>
      <c r="E253" s="262">
        <v>100</v>
      </c>
    </row>
    <row r="254" spans="1:5" ht="16.5" customHeight="1" x14ac:dyDescent="0.3">
      <c r="A254" s="262" t="b">
        <v>1</v>
      </c>
      <c r="B254" s="263" t="s">
        <v>953</v>
      </c>
      <c r="C254" s="275" t="s">
        <v>831</v>
      </c>
      <c r="D254" s="262" t="s">
        <v>693</v>
      </c>
      <c r="E254" s="262">
        <v>200</v>
      </c>
    </row>
    <row r="255" spans="1:5" ht="16.5" customHeight="1" x14ac:dyDescent="0.3">
      <c r="A255" s="262" t="b">
        <v>1</v>
      </c>
      <c r="B255" s="263" t="s">
        <v>954</v>
      </c>
      <c r="C255" s="275" t="s">
        <v>831</v>
      </c>
      <c r="D255" s="262" t="s">
        <v>693</v>
      </c>
      <c r="E255" s="262">
        <v>300</v>
      </c>
    </row>
    <row r="256" spans="1:5" ht="16.5" customHeight="1" x14ac:dyDescent="0.3">
      <c r="A256" s="262" t="b">
        <v>1</v>
      </c>
      <c r="B256" s="263" t="s">
        <v>955</v>
      </c>
      <c r="C256" s="275" t="s">
        <v>831</v>
      </c>
      <c r="D256" s="262" t="s">
        <v>693</v>
      </c>
      <c r="E256" s="262">
        <v>500</v>
      </c>
    </row>
    <row r="257" spans="1:5" ht="16.5" customHeight="1" x14ac:dyDescent="0.3">
      <c r="A257" s="247" t="b">
        <v>1</v>
      </c>
      <c r="B257" s="248" t="s">
        <v>956</v>
      </c>
      <c r="C257" s="247" t="s">
        <v>106</v>
      </c>
      <c r="D257" s="250" t="s">
        <v>546</v>
      </c>
      <c r="E257" s="249">
        <v>50</v>
      </c>
    </row>
    <row r="258" spans="1:5" ht="16.5" customHeight="1" x14ac:dyDescent="0.3">
      <c r="A258" s="247" t="b">
        <v>1</v>
      </c>
      <c r="B258" s="248" t="s">
        <v>957</v>
      </c>
      <c r="C258" s="247" t="s">
        <v>106</v>
      </c>
      <c r="D258" s="247" t="s">
        <v>546</v>
      </c>
      <c r="E258" s="247">
        <v>50</v>
      </c>
    </row>
    <row r="259" spans="1:5" ht="16.5" customHeight="1" x14ac:dyDescent="0.3">
      <c r="A259" s="247" t="b">
        <v>1</v>
      </c>
      <c r="B259" s="248" t="s">
        <v>958</v>
      </c>
      <c r="C259" s="247" t="s">
        <v>106</v>
      </c>
      <c r="D259" s="247" t="s">
        <v>546</v>
      </c>
      <c r="E259" s="247">
        <v>50</v>
      </c>
    </row>
    <row r="260" spans="1:5" ht="16.5" customHeight="1" x14ac:dyDescent="0.3">
      <c r="A260" s="247" t="b">
        <v>1</v>
      </c>
      <c r="B260" s="248" t="s">
        <v>959</v>
      </c>
      <c r="C260" s="247" t="s">
        <v>106</v>
      </c>
      <c r="D260" s="247" t="s">
        <v>546</v>
      </c>
      <c r="E260" s="247">
        <v>50</v>
      </c>
    </row>
    <row r="261" spans="1:5" ht="16.5" customHeight="1" x14ac:dyDescent="0.3">
      <c r="A261" s="247" t="b">
        <v>1</v>
      </c>
      <c r="B261" s="248" t="s">
        <v>960</v>
      </c>
      <c r="C261" s="247" t="s">
        <v>106</v>
      </c>
      <c r="D261" s="247" t="s">
        <v>546</v>
      </c>
      <c r="E261" s="247">
        <v>50</v>
      </c>
    </row>
    <row r="262" spans="1:5" ht="16.5" customHeight="1" x14ac:dyDescent="0.3">
      <c r="A262" s="247" t="b">
        <v>1</v>
      </c>
      <c r="B262" s="248" t="s">
        <v>961</v>
      </c>
      <c r="C262" s="247" t="s">
        <v>106</v>
      </c>
      <c r="D262" s="247" t="s">
        <v>546</v>
      </c>
      <c r="E262" s="247">
        <v>50</v>
      </c>
    </row>
    <row r="263" spans="1:5" ht="16.5" customHeight="1" x14ac:dyDescent="0.3">
      <c r="A263" s="247" t="b">
        <v>1</v>
      </c>
      <c r="B263" s="248" t="s">
        <v>962</v>
      </c>
      <c r="C263" s="247" t="s">
        <v>106</v>
      </c>
      <c r="D263" s="247" t="s">
        <v>546</v>
      </c>
      <c r="E263" s="247">
        <v>50</v>
      </c>
    </row>
    <row r="264" spans="1:5" ht="16.5" customHeight="1" x14ac:dyDescent="0.3">
      <c r="A264" s="247" t="b">
        <v>1</v>
      </c>
      <c r="B264" s="248" t="s">
        <v>963</v>
      </c>
      <c r="C264" s="247" t="s">
        <v>106</v>
      </c>
      <c r="D264" s="247" t="s">
        <v>546</v>
      </c>
      <c r="E264" s="247">
        <v>50</v>
      </c>
    </row>
    <row r="265" spans="1:5" ht="16.5" customHeight="1" x14ac:dyDescent="0.3">
      <c r="A265" s="247" t="b">
        <v>1</v>
      </c>
      <c r="B265" s="248" t="s">
        <v>964</v>
      </c>
      <c r="C265" s="247" t="s">
        <v>106</v>
      </c>
      <c r="D265" s="247" t="s">
        <v>546</v>
      </c>
      <c r="E265" s="247">
        <v>50</v>
      </c>
    </row>
    <row r="266" spans="1:5" ht="16.5" customHeight="1" x14ac:dyDescent="0.3">
      <c r="A266" s="247" t="b">
        <v>1</v>
      </c>
      <c r="B266" s="248" t="s">
        <v>965</v>
      </c>
      <c r="C266" s="247" t="s">
        <v>106</v>
      </c>
      <c r="D266" s="247" t="s">
        <v>546</v>
      </c>
      <c r="E266" s="247">
        <v>50</v>
      </c>
    </row>
    <row r="267" spans="1:5" ht="16.5" customHeight="1" x14ac:dyDescent="0.3">
      <c r="A267" s="247" t="b">
        <v>1</v>
      </c>
      <c r="B267" s="248" t="s">
        <v>966</v>
      </c>
      <c r="C267" s="247" t="s">
        <v>106</v>
      </c>
      <c r="D267" s="247" t="s">
        <v>546</v>
      </c>
      <c r="E267" s="247">
        <v>75</v>
      </c>
    </row>
    <row r="268" spans="1:5" ht="16.5" customHeight="1" x14ac:dyDescent="0.3">
      <c r="A268" s="247" t="b">
        <v>1</v>
      </c>
      <c r="B268" s="248" t="s">
        <v>967</v>
      </c>
      <c r="C268" s="247" t="s">
        <v>106</v>
      </c>
      <c r="D268" s="247" t="s">
        <v>546</v>
      </c>
      <c r="E268" s="247">
        <v>75</v>
      </c>
    </row>
    <row r="269" spans="1:5" ht="16.5" customHeight="1" x14ac:dyDescent="0.3">
      <c r="A269" s="247" t="b">
        <v>1</v>
      </c>
      <c r="B269" s="248" t="s">
        <v>968</v>
      </c>
      <c r="C269" s="247" t="s">
        <v>106</v>
      </c>
      <c r="D269" s="247" t="s">
        <v>546</v>
      </c>
      <c r="E269" s="247">
        <v>75</v>
      </c>
    </row>
    <row r="270" spans="1:5" ht="16.5" customHeight="1" x14ac:dyDescent="0.3">
      <c r="A270" s="247" t="b">
        <v>1</v>
      </c>
      <c r="B270" s="248" t="s">
        <v>969</v>
      </c>
      <c r="C270" s="247" t="s">
        <v>106</v>
      </c>
      <c r="D270" s="247" t="s">
        <v>546</v>
      </c>
      <c r="E270" s="247">
        <v>75</v>
      </c>
    </row>
    <row r="271" spans="1:5" ht="16.5" customHeight="1" x14ac:dyDescent="0.3">
      <c r="A271" s="247" t="b">
        <v>1</v>
      </c>
      <c r="B271" s="248" t="s">
        <v>970</v>
      </c>
      <c r="C271" s="247" t="s">
        <v>106</v>
      </c>
      <c r="D271" s="247" t="s">
        <v>546</v>
      </c>
      <c r="E271" s="247">
        <v>75</v>
      </c>
    </row>
    <row r="272" spans="1:5" ht="16.5" customHeight="1" x14ac:dyDescent="0.3">
      <c r="A272" s="247" t="b">
        <v>1</v>
      </c>
      <c r="B272" s="248" t="s">
        <v>971</v>
      </c>
      <c r="C272" s="247" t="s">
        <v>106</v>
      </c>
      <c r="D272" s="247" t="s">
        <v>546</v>
      </c>
      <c r="E272" s="247">
        <v>75</v>
      </c>
    </row>
    <row r="273" spans="1:5" ht="16.5" customHeight="1" x14ac:dyDescent="0.3">
      <c r="A273" s="247" t="b">
        <v>1</v>
      </c>
      <c r="B273" s="248" t="s">
        <v>972</v>
      </c>
      <c r="C273" s="247" t="s">
        <v>106</v>
      </c>
      <c r="D273" s="247" t="s">
        <v>546</v>
      </c>
      <c r="E273" s="247">
        <v>75</v>
      </c>
    </row>
    <row r="274" spans="1:5" ht="16.5" customHeight="1" x14ac:dyDescent="0.3">
      <c r="A274" s="247" t="b">
        <v>1</v>
      </c>
      <c r="B274" s="248" t="s">
        <v>973</v>
      </c>
      <c r="C274" s="247" t="s">
        <v>106</v>
      </c>
      <c r="D274" s="247" t="s">
        <v>546</v>
      </c>
      <c r="E274" s="247">
        <v>75</v>
      </c>
    </row>
    <row r="275" spans="1:5" ht="16.5" customHeight="1" x14ac:dyDescent="0.3">
      <c r="A275" s="247" t="b">
        <v>1</v>
      </c>
      <c r="B275" s="248" t="s">
        <v>974</v>
      </c>
      <c r="C275" s="247" t="s">
        <v>106</v>
      </c>
      <c r="D275" s="247" t="s">
        <v>546</v>
      </c>
      <c r="E275" s="247">
        <v>100</v>
      </c>
    </row>
    <row r="276" spans="1:5" ht="16.5" customHeight="1" x14ac:dyDescent="0.3">
      <c r="A276" s="247" t="b">
        <v>1</v>
      </c>
      <c r="B276" s="248" t="s">
        <v>975</v>
      </c>
      <c r="C276" s="247" t="s">
        <v>106</v>
      </c>
      <c r="D276" s="247" t="s">
        <v>546</v>
      </c>
      <c r="E276" s="247">
        <v>100</v>
      </c>
    </row>
    <row r="277" spans="1:5" ht="16.5" customHeight="1" x14ac:dyDescent="0.3">
      <c r="A277" s="247" t="b">
        <v>1</v>
      </c>
      <c r="B277" s="248" t="s">
        <v>976</v>
      </c>
      <c r="C277" s="247" t="s">
        <v>106</v>
      </c>
      <c r="D277" s="247" t="s">
        <v>546</v>
      </c>
      <c r="E277" s="247">
        <v>100</v>
      </c>
    </row>
    <row r="278" spans="1:5" ht="16.5" customHeight="1" x14ac:dyDescent="0.3">
      <c r="A278" s="247" t="b">
        <v>1</v>
      </c>
      <c r="B278" s="248" t="s">
        <v>977</v>
      </c>
      <c r="C278" s="247" t="s">
        <v>106</v>
      </c>
      <c r="D278" s="247" t="s">
        <v>546</v>
      </c>
      <c r="E278" s="247">
        <v>100</v>
      </c>
    </row>
    <row r="279" spans="1:5" ht="16.5" customHeight="1" x14ac:dyDescent="0.3">
      <c r="A279" s="247" t="b">
        <v>1</v>
      </c>
      <c r="B279" s="248" t="s">
        <v>978</v>
      </c>
      <c r="C279" s="247" t="s">
        <v>106</v>
      </c>
      <c r="D279" s="247" t="s">
        <v>546</v>
      </c>
      <c r="E279" s="247">
        <v>100</v>
      </c>
    </row>
    <row r="280" spans="1:5" ht="16.5" customHeight="1" x14ac:dyDescent="0.3">
      <c r="A280" s="262" t="b">
        <v>1</v>
      </c>
      <c r="B280" s="263" t="s">
        <v>979</v>
      </c>
      <c r="C280" s="275" t="s">
        <v>831</v>
      </c>
      <c r="D280" s="250" t="s">
        <v>691</v>
      </c>
      <c r="E280" s="249">
        <v>500000</v>
      </c>
    </row>
    <row r="281" spans="1:5" ht="16.5" customHeight="1" x14ac:dyDescent="0.3">
      <c r="A281" s="262" t="b">
        <v>1</v>
      </c>
      <c r="B281" s="263" t="s">
        <v>980</v>
      </c>
      <c r="C281" s="275" t="s">
        <v>831</v>
      </c>
      <c r="D281" s="262" t="s">
        <v>695</v>
      </c>
      <c r="E281" s="262">
        <v>50</v>
      </c>
    </row>
    <row r="282" spans="1:5" ht="16.5" customHeight="1" x14ac:dyDescent="0.3">
      <c r="A282" s="262" t="b">
        <v>1</v>
      </c>
      <c r="B282" s="263" t="s">
        <v>981</v>
      </c>
      <c r="C282" s="275" t="s">
        <v>831</v>
      </c>
      <c r="D282" s="262" t="s">
        <v>709</v>
      </c>
      <c r="E282" s="262">
        <v>25</v>
      </c>
    </row>
    <row r="283" spans="1:5" ht="16.5" customHeight="1" x14ac:dyDescent="0.3">
      <c r="A283" s="262" t="b">
        <v>1</v>
      </c>
      <c r="B283" s="263" t="s">
        <v>982</v>
      </c>
      <c r="C283" s="275" t="s">
        <v>831</v>
      </c>
      <c r="D283" s="262" t="s">
        <v>703</v>
      </c>
      <c r="E283" s="262">
        <v>7</v>
      </c>
    </row>
    <row r="284" spans="1:5" ht="16.5" customHeight="1" x14ac:dyDescent="0.3">
      <c r="A284" s="262" t="b">
        <v>1</v>
      </c>
      <c r="B284" s="263" t="s">
        <v>983</v>
      </c>
      <c r="C284" s="275" t="s">
        <v>831</v>
      </c>
      <c r="D284" s="262" t="s">
        <v>707</v>
      </c>
      <c r="E284" s="262">
        <v>10</v>
      </c>
    </row>
    <row r="285" spans="1:5" ht="16.5" customHeight="1" x14ac:dyDescent="0.3">
      <c r="A285" s="262" t="b">
        <v>1</v>
      </c>
      <c r="B285" s="263" t="s">
        <v>984</v>
      </c>
      <c r="C285" s="275" t="s">
        <v>831</v>
      </c>
      <c r="D285" s="262" t="s">
        <v>697</v>
      </c>
      <c r="E285" s="262">
        <v>20</v>
      </c>
    </row>
    <row r="286" spans="1:5" ht="16.5" customHeight="1" x14ac:dyDescent="0.3">
      <c r="A286" s="262" t="b">
        <v>1</v>
      </c>
      <c r="B286" s="263" t="s">
        <v>985</v>
      </c>
      <c r="C286" s="275" t="s">
        <v>831</v>
      </c>
      <c r="D286" s="262" t="s">
        <v>699</v>
      </c>
      <c r="E286" s="262">
        <v>30</v>
      </c>
    </row>
    <row r="287" spans="1:5" ht="16.5" customHeight="1" x14ac:dyDescent="0.3">
      <c r="A287" s="262" t="b">
        <v>1</v>
      </c>
      <c r="B287" s="263" t="s">
        <v>986</v>
      </c>
      <c r="C287" s="275" t="s">
        <v>831</v>
      </c>
      <c r="D287" s="262" t="s">
        <v>701</v>
      </c>
      <c r="E287" s="262">
        <v>50</v>
      </c>
    </row>
    <row r="288" spans="1:5" ht="16.5" customHeight="1" x14ac:dyDescent="0.3">
      <c r="A288" s="262" t="b">
        <v>1</v>
      </c>
      <c r="B288" s="263" t="s">
        <v>987</v>
      </c>
      <c r="C288" s="275" t="s">
        <v>831</v>
      </c>
      <c r="D288" s="262" t="s">
        <v>705</v>
      </c>
      <c r="E288" s="262">
        <v>200</v>
      </c>
    </row>
    <row r="289" spans="1:5" ht="16.5" customHeight="1" x14ac:dyDescent="0.3">
      <c r="A289" s="262" t="b">
        <v>1</v>
      </c>
      <c r="B289" s="263" t="s">
        <v>988</v>
      </c>
      <c r="C289" s="275" t="s">
        <v>831</v>
      </c>
      <c r="D289" s="262" t="s">
        <v>685</v>
      </c>
      <c r="E289" s="262">
        <v>2</v>
      </c>
    </row>
    <row r="290" spans="1:5" ht="16.5" customHeight="1" x14ac:dyDescent="0.3">
      <c r="A290" s="262" t="b">
        <v>1</v>
      </c>
      <c r="B290" s="263" t="s">
        <v>989</v>
      </c>
      <c r="C290" s="275" t="s">
        <v>831</v>
      </c>
      <c r="D290" s="262" t="s">
        <v>739</v>
      </c>
      <c r="E290" s="262">
        <v>500000</v>
      </c>
    </row>
    <row r="291" spans="1:5" ht="16.5" customHeight="1" x14ac:dyDescent="0.3">
      <c r="A291" s="262" t="b">
        <v>1</v>
      </c>
      <c r="B291" s="263" t="s">
        <v>990</v>
      </c>
      <c r="C291" s="275" t="s">
        <v>831</v>
      </c>
      <c r="D291" s="262" t="s">
        <v>991</v>
      </c>
      <c r="E291" s="262">
        <v>50</v>
      </c>
    </row>
    <row r="292" spans="1:5" ht="16.5" customHeight="1" x14ac:dyDescent="0.3">
      <c r="A292" s="262" t="b">
        <v>1</v>
      </c>
      <c r="B292" s="263" t="s">
        <v>992</v>
      </c>
      <c r="C292" s="275" t="s">
        <v>831</v>
      </c>
      <c r="D292" s="262" t="s">
        <v>993</v>
      </c>
      <c r="E292" s="262">
        <v>25</v>
      </c>
    </row>
    <row r="293" spans="1:5" ht="16.5" customHeight="1" x14ac:dyDescent="0.3">
      <c r="A293" s="262" t="b">
        <v>1</v>
      </c>
      <c r="B293" s="263" t="s">
        <v>994</v>
      </c>
      <c r="C293" s="275" t="s">
        <v>831</v>
      </c>
      <c r="D293" s="262" t="s">
        <v>995</v>
      </c>
      <c r="E293" s="262">
        <v>7</v>
      </c>
    </row>
    <row r="294" spans="1:5" ht="16.5" customHeight="1" x14ac:dyDescent="0.3">
      <c r="A294" s="262" t="b">
        <v>1</v>
      </c>
      <c r="B294" s="263" t="s">
        <v>996</v>
      </c>
      <c r="C294" s="275" t="s">
        <v>831</v>
      </c>
      <c r="D294" s="262" t="s">
        <v>997</v>
      </c>
      <c r="E294" s="262">
        <v>10</v>
      </c>
    </row>
    <row r="295" spans="1:5" ht="16.5" customHeight="1" x14ac:dyDescent="0.3">
      <c r="A295" s="262" t="b">
        <v>1</v>
      </c>
      <c r="B295" s="263" t="s">
        <v>998</v>
      </c>
      <c r="C295" s="275" t="s">
        <v>831</v>
      </c>
      <c r="D295" s="262" t="s">
        <v>999</v>
      </c>
      <c r="E295" s="262">
        <v>20</v>
      </c>
    </row>
    <row r="296" spans="1:5" ht="16.5" customHeight="1" x14ac:dyDescent="0.3">
      <c r="A296" s="262" t="b">
        <v>1</v>
      </c>
      <c r="B296" s="263" t="s">
        <v>1000</v>
      </c>
      <c r="C296" s="275" t="s">
        <v>831</v>
      </c>
      <c r="D296" s="262" t="s">
        <v>1001</v>
      </c>
      <c r="E296" s="262">
        <v>30</v>
      </c>
    </row>
    <row r="297" spans="1:5" ht="16.5" customHeight="1" x14ac:dyDescent="0.3">
      <c r="A297" s="262" t="b">
        <v>1</v>
      </c>
      <c r="B297" s="263" t="s">
        <v>1002</v>
      </c>
      <c r="C297" s="275" t="s">
        <v>831</v>
      </c>
      <c r="D297" s="262" t="s">
        <v>1003</v>
      </c>
      <c r="E297" s="262">
        <v>50</v>
      </c>
    </row>
    <row r="298" spans="1:5" ht="16.5" customHeight="1" x14ac:dyDescent="0.3">
      <c r="A298" s="262" t="b">
        <v>1</v>
      </c>
      <c r="B298" s="263" t="s">
        <v>1004</v>
      </c>
      <c r="C298" s="275" t="s">
        <v>831</v>
      </c>
      <c r="D298" s="262" t="s">
        <v>648</v>
      </c>
      <c r="E298" s="262">
        <v>200</v>
      </c>
    </row>
    <row r="299" spans="1:5" ht="16.5" customHeight="1" x14ac:dyDescent="0.3">
      <c r="A299" s="262" t="b">
        <v>1</v>
      </c>
      <c r="B299" s="263" t="s">
        <v>1005</v>
      </c>
      <c r="C299" s="275" t="s">
        <v>831</v>
      </c>
      <c r="D299" s="262" t="s">
        <v>688</v>
      </c>
      <c r="E299" s="262">
        <v>2</v>
      </c>
    </row>
    <row r="300" spans="1:5" ht="16.5" customHeight="1" x14ac:dyDescent="0.3">
      <c r="A300" s="262" t="b">
        <v>1</v>
      </c>
      <c r="B300" s="263" t="s">
        <v>1006</v>
      </c>
      <c r="C300" s="275" t="s">
        <v>831</v>
      </c>
      <c r="D300" s="262" t="s">
        <v>739</v>
      </c>
      <c r="E300" s="262">
        <v>500000</v>
      </c>
    </row>
    <row r="301" spans="1:5" ht="16.5" customHeight="1" x14ac:dyDescent="0.3">
      <c r="A301" s="262" t="b">
        <v>1</v>
      </c>
      <c r="B301" s="263" t="s">
        <v>1007</v>
      </c>
      <c r="C301" s="275" t="s">
        <v>831</v>
      </c>
      <c r="D301" s="262" t="s">
        <v>991</v>
      </c>
      <c r="E301" s="262">
        <v>50</v>
      </c>
    </row>
    <row r="302" spans="1:5" ht="16.5" customHeight="1" x14ac:dyDescent="0.3">
      <c r="A302" s="262" t="b">
        <v>1</v>
      </c>
      <c r="B302" s="263" t="s">
        <v>1008</v>
      </c>
      <c r="C302" s="275" t="s">
        <v>831</v>
      </c>
      <c r="D302" s="262" t="s">
        <v>993</v>
      </c>
      <c r="E302" s="262">
        <v>25</v>
      </c>
    </row>
    <row r="303" spans="1:5" ht="16.5" customHeight="1" x14ac:dyDescent="0.3">
      <c r="A303" s="262" t="b">
        <v>1</v>
      </c>
      <c r="B303" s="263" t="s">
        <v>1009</v>
      </c>
      <c r="C303" s="275" t="s">
        <v>831</v>
      </c>
      <c r="D303" s="262" t="s">
        <v>995</v>
      </c>
      <c r="E303" s="262">
        <v>7</v>
      </c>
    </row>
    <row r="304" spans="1:5" ht="16.5" customHeight="1" x14ac:dyDescent="0.3">
      <c r="A304" s="262" t="b">
        <v>1</v>
      </c>
      <c r="B304" s="263" t="s">
        <v>1010</v>
      </c>
      <c r="C304" s="275" t="s">
        <v>831</v>
      </c>
      <c r="D304" s="262" t="s">
        <v>997</v>
      </c>
      <c r="E304" s="262">
        <v>10</v>
      </c>
    </row>
    <row r="305" spans="1:5" ht="16.5" customHeight="1" x14ac:dyDescent="0.3">
      <c r="A305" s="262" t="b">
        <v>1</v>
      </c>
      <c r="B305" s="263" t="s">
        <v>1011</v>
      </c>
      <c r="C305" s="275" t="s">
        <v>831</v>
      </c>
      <c r="D305" s="262" t="s">
        <v>999</v>
      </c>
      <c r="E305" s="262">
        <v>20</v>
      </c>
    </row>
    <row r="306" spans="1:5" ht="16.5" customHeight="1" x14ac:dyDescent="0.3">
      <c r="A306" s="262" t="b">
        <v>1</v>
      </c>
      <c r="B306" s="263" t="s">
        <v>1012</v>
      </c>
      <c r="C306" s="275" t="s">
        <v>831</v>
      </c>
      <c r="D306" s="262" t="s">
        <v>1001</v>
      </c>
      <c r="E306" s="262">
        <v>30</v>
      </c>
    </row>
    <row r="307" spans="1:5" ht="16.5" customHeight="1" x14ac:dyDescent="0.3">
      <c r="A307" s="262" t="b">
        <v>1</v>
      </c>
      <c r="B307" s="263" t="s">
        <v>1013</v>
      </c>
      <c r="C307" s="275" t="s">
        <v>831</v>
      </c>
      <c r="D307" s="262" t="s">
        <v>1003</v>
      </c>
      <c r="E307" s="262">
        <v>50</v>
      </c>
    </row>
    <row r="308" spans="1:5" ht="16.5" customHeight="1" x14ac:dyDescent="0.3">
      <c r="A308" s="262" t="b">
        <v>1</v>
      </c>
      <c r="B308" s="263" t="s">
        <v>1014</v>
      </c>
      <c r="C308" s="275" t="s">
        <v>831</v>
      </c>
      <c r="D308" s="262" t="s">
        <v>648</v>
      </c>
      <c r="E308" s="262">
        <v>200</v>
      </c>
    </row>
    <row r="309" spans="1:5" ht="16.5" customHeight="1" x14ac:dyDescent="0.3">
      <c r="A309" s="262" t="b">
        <v>1</v>
      </c>
      <c r="B309" s="263" t="s">
        <v>1015</v>
      </c>
      <c r="C309" s="275" t="s">
        <v>831</v>
      </c>
      <c r="D309" s="262" t="s">
        <v>688</v>
      </c>
      <c r="E309" s="262">
        <v>2</v>
      </c>
    </row>
    <row r="310" spans="1:5" ht="16.5" customHeight="1" x14ac:dyDescent="0.3">
      <c r="A310" s="262" t="b">
        <v>1</v>
      </c>
      <c r="B310" s="263" t="s">
        <v>1016</v>
      </c>
      <c r="C310" s="275" t="s">
        <v>831</v>
      </c>
      <c r="D310" s="262" t="s">
        <v>739</v>
      </c>
      <c r="E310" s="262">
        <v>500000</v>
      </c>
    </row>
    <row r="311" spans="1:5" ht="16.5" customHeight="1" x14ac:dyDescent="0.3">
      <c r="A311" s="262" t="b">
        <v>1</v>
      </c>
      <c r="B311" s="263" t="s">
        <v>1017</v>
      </c>
      <c r="C311" s="275" t="s">
        <v>831</v>
      </c>
      <c r="D311" s="262" t="s">
        <v>991</v>
      </c>
      <c r="E311" s="262">
        <v>50</v>
      </c>
    </row>
    <row r="312" spans="1:5" ht="16.5" customHeight="1" x14ac:dyDescent="0.3">
      <c r="A312" s="262" t="b">
        <v>1</v>
      </c>
      <c r="B312" s="263" t="s">
        <v>1018</v>
      </c>
      <c r="C312" s="275" t="s">
        <v>831</v>
      </c>
      <c r="D312" s="262" t="s">
        <v>993</v>
      </c>
      <c r="E312" s="262">
        <v>25</v>
      </c>
    </row>
    <row r="313" spans="1:5" ht="16.5" customHeight="1" x14ac:dyDescent="0.3">
      <c r="A313" s="262" t="b">
        <v>1</v>
      </c>
      <c r="B313" s="263" t="s">
        <v>1019</v>
      </c>
      <c r="C313" s="275" t="s">
        <v>831</v>
      </c>
      <c r="D313" s="262" t="s">
        <v>995</v>
      </c>
      <c r="E313" s="262">
        <v>7</v>
      </c>
    </row>
    <row r="314" spans="1:5" ht="16.5" customHeight="1" x14ac:dyDescent="0.3">
      <c r="A314" s="262" t="b">
        <v>1</v>
      </c>
      <c r="B314" s="263" t="s">
        <v>1020</v>
      </c>
      <c r="C314" s="275" t="s">
        <v>831</v>
      </c>
      <c r="D314" s="262" t="s">
        <v>997</v>
      </c>
      <c r="E314" s="262">
        <v>10</v>
      </c>
    </row>
    <row r="315" spans="1:5" ht="16.5" customHeight="1" x14ac:dyDescent="0.3">
      <c r="A315" s="262" t="b">
        <v>1</v>
      </c>
      <c r="B315" s="263" t="s">
        <v>1021</v>
      </c>
      <c r="C315" s="275" t="s">
        <v>831</v>
      </c>
      <c r="D315" s="262" t="s">
        <v>999</v>
      </c>
      <c r="E315" s="262">
        <v>20</v>
      </c>
    </row>
    <row r="316" spans="1:5" ht="16.5" customHeight="1" x14ac:dyDescent="0.3">
      <c r="A316" s="262" t="b">
        <v>1</v>
      </c>
      <c r="B316" s="263" t="s">
        <v>1022</v>
      </c>
      <c r="C316" s="275" t="s">
        <v>831</v>
      </c>
      <c r="D316" s="262" t="s">
        <v>1001</v>
      </c>
      <c r="E316" s="262">
        <v>30</v>
      </c>
    </row>
    <row r="317" spans="1:5" ht="16.5" customHeight="1" x14ac:dyDescent="0.3">
      <c r="A317" s="262" t="b">
        <v>1</v>
      </c>
      <c r="B317" s="263" t="s">
        <v>1023</v>
      </c>
      <c r="C317" s="275" t="s">
        <v>831</v>
      </c>
      <c r="D317" s="262" t="s">
        <v>1003</v>
      </c>
      <c r="E317" s="262">
        <v>50</v>
      </c>
    </row>
    <row r="318" spans="1:5" ht="16.5" customHeight="1" x14ac:dyDescent="0.3">
      <c r="A318" s="262" t="b">
        <v>1</v>
      </c>
      <c r="B318" s="263" t="s">
        <v>1024</v>
      </c>
      <c r="C318" s="275" t="s">
        <v>831</v>
      </c>
      <c r="D318" s="262" t="s">
        <v>648</v>
      </c>
      <c r="E318" s="262">
        <v>200</v>
      </c>
    </row>
    <row r="319" spans="1:5" ht="16.5" customHeight="1" x14ac:dyDescent="0.3">
      <c r="A319" s="262" t="b">
        <v>1</v>
      </c>
      <c r="B319" s="263" t="s">
        <v>1025</v>
      </c>
      <c r="C319" s="275" t="s">
        <v>831</v>
      </c>
      <c r="D319" s="262" t="s">
        <v>688</v>
      </c>
      <c r="E319" s="262">
        <v>2</v>
      </c>
    </row>
    <row r="320" spans="1:5" ht="16.5" customHeight="1" x14ac:dyDescent="0.3">
      <c r="A320" s="262" t="b">
        <v>1</v>
      </c>
      <c r="B320" s="263" t="s">
        <v>1026</v>
      </c>
      <c r="C320" s="275" t="s">
        <v>831</v>
      </c>
      <c r="D320" s="262" t="s">
        <v>739</v>
      </c>
      <c r="E320" s="262">
        <v>500000</v>
      </c>
    </row>
    <row r="321" spans="1:5" ht="16.5" customHeight="1" x14ac:dyDescent="0.3">
      <c r="A321" s="262" t="b">
        <v>1</v>
      </c>
      <c r="B321" s="263" t="s">
        <v>1027</v>
      </c>
      <c r="C321" s="275" t="s">
        <v>831</v>
      </c>
      <c r="D321" s="262" t="s">
        <v>991</v>
      </c>
      <c r="E321" s="262">
        <v>50</v>
      </c>
    </row>
    <row r="322" spans="1:5" ht="16.5" customHeight="1" x14ac:dyDescent="0.3">
      <c r="A322" s="262" t="b">
        <v>1</v>
      </c>
      <c r="B322" s="263" t="s">
        <v>1028</v>
      </c>
      <c r="C322" s="275" t="s">
        <v>831</v>
      </c>
      <c r="D322" s="262" t="s">
        <v>993</v>
      </c>
      <c r="E322" s="262">
        <v>25</v>
      </c>
    </row>
    <row r="323" spans="1:5" ht="16.5" customHeight="1" x14ac:dyDescent="0.3">
      <c r="A323" s="262" t="b">
        <v>1</v>
      </c>
      <c r="B323" s="263" t="s">
        <v>1029</v>
      </c>
      <c r="C323" s="275" t="s">
        <v>831</v>
      </c>
      <c r="D323" s="262" t="s">
        <v>995</v>
      </c>
      <c r="E323" s="262">
        <v>7</v>
      </c>
    </row>
    <row r="324" spans="1:5" ht="16.5" customHeight="1" x14ac:dyDescent="0.3">
      <c r="A324" s="262" t="b">
        <v>1</v>
      </c>
      <c r="B324" s="263" t="s">
        <v>1030</v>
      </c>
      <c r="C324" s="275" t="s">
        <v>831</v>
      </c>
      <c r="D324" s="262" t="s">
        <v>997</v>
      </c>
      <c r="E324" s="262">
        <v>10</v>
      </c>
    </row>
    <row r="325" spans="1:5" ht="16.5" customHeight="1" x14ac:dyDescent="0.3">
      <c r="A325" s="262" t="b">
        <v>1</v>
      </c>
      <c r="B325" s="263" t="s">
        <v>1031</v>
      </c>
      <c r="C325" s="275" t="s">
        <v>831</v>
      </c>
      <c r="D325" s="262" t="s">
        <v>999</v>
      </c>
      <c r="E325" s="262">
        <v>20</v>
      </c>
    </row>
    <row r="326" spans="1:5" ht="16.5" customHeight="1" x14ac:dyDescent="0.3">
      <c r="A326" s="262" t="b">
        <v>1</v>
      </c>
      <c r="B326" s="263" t="s">
        <v>1032</v>
      </c>
      <c r="C326" s="275" t="s">
        <v>831</v>
      </c>
      <c r="D326" s="262" t="s">
        <v>1001</v>
      </c>
      <c r="E326" s="262">
        <v>30</v>
      </c>
    </row>
    <row r="327" spans="1:5" ht="16.5" customHeight="1" x14ac:dyDescent="0.3">
      <c r="A327" s="262" t="b">
        <v>1</v>
      </c>
      <c r="B327" s="263" t="s">
        <v>1033</v>
      </c>
      <c r="C327" s="275" t="s">
        <v>831</v>
      </c>
      <c r="D327" s="262" t="s">
        <v>1003</v>
      </c>
      <c r="E327" s="262">
        <v>50</v>
      </c>
    </row>
    <row r="328" spans="1:5" ht="16.5" customHeight="1" x14ac:dyDescent="0.3">
      <c r="A328" s="262" t="b">
        <v>1</v>
      </c>
      <c r="B328" s="263" t="s">
        <v>1034</v>
      </c>
      <c r="C328" s="275" t="s">
        <v>831</v>
      </c>
      <c r="D328" s="262" t="s">
        <v>648</v>
      </c>
      <c r="E328" s="262">
        <v>200</v>
      </c>
    </row>
    <row r="329" spans="1:5" ht="16.5" customHeight="1" x14ac:dyDescent="0.3">
      <c r="A329" s="262" t="b">
        <v>1</v>
      </c>
      <c r="B329" s="263" t="s">
        <v>1035</v>
      </c>
      <c r="C329" s="275" t="s">
        <v>831</v>
      </c>
      <c r="D329" s="262" t="s">
        <v>688</v>
      </c>
      <c r="E329" s="262">
        <v>2</v>
      </c>
    </row>
    <row r="330" spans="1:5" ht="16.5" customHeight="1" x14ac:dyDescent="0.3">
      <c r="A330" s="247" t="b">
        <v>1</v>
      </c>
      <c r="B330" s="248" t="s">
        <v>1036</v>
      </c>
      <c r="C330" s="275" t="s">
        <v>831</v>
      </c>
      <c r="D330" s="250" t="s">
        <v>691</v>
      </c>
      <c r="E330" s="249">
        <v>10000</v>
      </c>
    </row>
    <row r="331" spans="1:5" ht="16.5" customHeight="1" x14ac:dyDescent="0.3">
      <c r="A331" s="247" t="b">
        <v>1</v>
      </c>
      <c r="B331" s="248" t="s">
        <v>1037</v>
      </c>
      <c r="C331" s="275" t="s">
        <v>831</v>
      </c>
      <c r="D331" s="247" t="s">
        <v>739</v>
      </c>
      <c r="E331" s="247">
        <v>10000</v>
      </c>
    </row>
    <row r="332" spans="1:5" ht="16.5" customHeight="1" x14ac:dyDescent="0.3">
      <c r="A332" s="247" t="b">
        <v>1</v>
      </c>
      <c r="B332" s="248" t="s">
        <v>1038</v>
      </c>
      <c r="C332" s="275" t="s">
        <v>831</v>
      </c>
      <c r="D332" s="247" t="s">
        <v>739</v>
      </c>
      <c r="E332" s="247">
        <v>20000</v>
      </c>
    </row>
    <row r="333" spans="1:5" ht="16.5" customHeight="1" x14ac:dyDescent="0.3">
      <c r="A333" s="247" t="b">
        <v>1</v>
      </c>
      <c r="B333" s="248" t="s">
        <v>1039</v>
      </c>
      <c r="C333" s="275" t="s">
        <v>831</v>
      </c>
      <c r="D333" s="247" t="s">
        <v>739</v>
      </c>
      <c r="E333" s="247">
        <v>20000</v>
      </c>
    </row>
    <row r="334" spans="1:5" ht="16.5" customHeight="1" x14ac:dyDescent="0.3">
      <c r="A334" s="247" t="b">
        <v>1</v>
      </c>
      <c r="B334" s="248" t="s">
        <v>1040</v>
      </c>
      <c r="C334" s="275" t="s">
        <v>831</v>
      </c>
      <c r="D334" s="247" t="s">
        <v>739</v>
      </c>
      <c r="E334" s="247">
        <v>20000</v>
      </c>
    </row>
    <row r="335" spans="1:5" ht="16.5" customHeight="1" x14ac:dyDescent="0.3">
      <c r="A335" s="247" t="b">
        <v>1</v>
      </c>
      <c r="B335" s="248" t="s">
        <v>1041</v>
      </c>
      <c r="C335" s="275" t="s">
        <v>831</v>
      </c>
      <c r="D335" s="247" t="s">
        <v>739</v>
      </c>
      <c r="E335" s="247">
        <v>20000</v>
      </c>
    </row>
    <row r="336" spans="1:5" ht="16.5" customHeight="1" x14ac:dyDescent="0.3">
      <c r="A336" s="247" t="b">
        <v>1</v>
      </c>
      <c r="B336" s="248" t="s">
        <v>1042</v>
      </c>
      <c r="C336" s="275" t="s">
        <v>831</v>
      </c>
      <c r="D336" s="247" t="s">
        <v>739</v>
      </c>
      <c r="E336" s="247">
        <v>20000</v>
      </c>
    </row>
    <row r="337" spans="1:5" ht="16.5" customHeight="1" x14ac:dyDescent="0.3">
      <c r="A337" s="247" t="b">
        <v>1</v>
      </c>
      <c r="B337" s="248" t="s">
        <v>1043</v>
      </c>
      <c r="C337" s="275" t="s">
        <v>831</v>
      </c>
      <c r="D337" s="247" t="s">
        <v>739</v>
      </c>
      <c r="E337" s="247">
        <v>20000</v>
      </c>
    </row>
    <row r="338" spans="1:5" ht="16.5" customHeight="1" x14ac:dyDescent="0.3">
      <c r="A338" s="247" t="b">
        <v>1</v>
      </c>
      <c r="B338" s="248" t="s">
        <v>1044</v>
      </c>
      <c r="C338" s="275" t="s">
        <v>831</v>
      </c>
      <c r="D338" s="247" t="s">
        <v>739</v>
      </c>
      <c r="E338" s="247">
        <v>20000</v>
      </c>
    </row>
    <row r="339" spans="1:5" ht="16.5" customHeight="1" x14ac:dyDescent="0.3">
      <c r="A339" s="247" t="b">
        <v>1</v>
      </c>
      <c r="B339" s="248" t="s">
        <v>1045</v>
      </c>
      <c r="C339" s="275" t="s">
        <v>831</v>
      </c>
      <c r="D339" s="247" t="s">
        <v>739</v>
      </c>
      <c r="E339" s="247">
        <v>20000</v>
      </c>
    </row>
    <row r="340" spans="1:5" ht="16.5" customHeight="1" x14ac:dyDescent="0.3">
      <c r="A340" s="247" t="b">
        <v>1</v>
      </c>
      <c r="B340" s="248" t="s">
        <v>1046</v>
      </c>
      <c r="C340" s="275" t="s">
        <v>831</v>
      </c>
      <c r="D340" s="247" t="s">
        <v>739</v>
      </c>
      <c r="E340" s="247">
        <v>20000</v>
      </c>
    </row>
    <row r="341" spans="1:5" ht="16.5" customHeight="1" x14ac:dyDescent="0.3">
      <c r="A341" s="247" t="b">
        <v>1</v>
      </c>
      <c r="B341" s="248" t="s">
        <v>1047</v>
      </c>
      <c r="C341" s="275" t="s">
        <v>831</v>
      </c>
      <c r="D341" s="247" t="s">
        <v>739</v>
      </c>
      <c r="E341" s="247">
        <v>40000</v>
      </c>
    </row>
    <row r="342" spans="1:5" ht="16.5" customHeight="1" x14ac:dyDescent="0.3">
      <c r="A342" s="247" t="b">
        <v>1</v>
      </c>
      <c r="B342" s="248" t="s">
        <v>1048</v>
      </c>
      <c r="C342" s="275" t="s">
        <v>831</v>
      </c>
      <c r="D342" s="247" t="s">
        <v>739</v>
      </c>
      <c r="E342" s="247">
        <v>40000</v>
      </c>
    </row>
    <row r="343" spans="1:5" ht="16.5" customHeight="1" x14ac:dyDescent="0.3">
      <c r="A343" s="247" t="b">
        <v>1</v>
      </c>
      <c r="B343" s="248" t="s">
        <v>1049</v>
      </c>
      <c r="C343" s="275" t="s">
        <v>831</v>
      </c>
      <c r="D343" s="247" t="s">
        <v>739</v>
      </c>
      <c r="E343" s="247">
        <v>40000</v>
      </c>
    </row>
    <row r="344" spans="1:5" ht="16.5" customHeight="1" x14ac:dyDescent="0.3">
      <c r="A344" s="247" t="b">
        <v>1</v>
      </c>
      <c r="B344" s="248" t="s">
        <v>1050</v>
      </c>
      <c r="C344" s="275" t="s">
        <v>831</v>
      </c>
      <c r="D344" s="247" t="s">
        <v>739</v>
      </c>
      <c r="E344" s="247">
        <v>40000</v>
      </c>
    </row>
    <row r="345" spans="1:5" ht="16.5" customHeight="1" x14ac:dyDescent="0.3">
      <c r="A345" s="247" t="b">
        <v>1</v>
      </c>
      <c r="B345" s="248" t="s">
        <v>1051</v>
      </c>
      <c r="C345" s="275" t="s">
        <v>831</v>
      </c>
      <c r="D345" s="247" t="s">
        <v>739</v>
      </c>
      <c r="E345" s="247">
        <v>40000</v>
      </c>
    </row>
    <row r="346" spans="1:5" ht="16.5" customHeight="1" x14ac:dyDescent="0.3">
      <c r="A346" s="247" t="b">
        <v>1</v>
      </c>
      <c r="B346" s="248" t="s">
        <v>1052</v>
      </c>
      <c r="C346" s="275" t="s">
        <v>831</v>
      </c>
      <c r="D346" s="247" t="s">
        <v>739</v>
      </c>
      <c r="E346" s="247">
        <v>100000</v>
      </c>
    </row>
    <row r="347" spans="1:5" ht="16.5" customHeight="1" x14ac:dyDescent="0.3">
      <c r="A347" s="247" t="b">
        <v>1</v>
      </c>
      <c r="B347" s="248" t="s">
        <v>1053</v>
      </c>
      <c r="C347" s="275" t="s">
        <v>831</v>
      </c>
      <c r="D347" s="247" t="s">
        <v>739</v>
      </c>
      <c r="E347" s="247">
        <v>100000</v>
      </c>
    </row>
    <row r="348" spans="1:5" ht="16.5" customHeight="1" x14ac:dyDescent="0.3">
      <c r="A348" s="247" t="b">
        <v>1</v>
      </c>
      <c r="B348" s="248" t="s">
        <v>1054</v>
      </c>
      <c r="C348" s="275" t="s">
        <v>831</v>
      </c>
      <c r="D348" s="247" t="s">
        <v>739</v>
      </c>
      <c r="E348" s="247">
        <v>100000</v>
      </c>
    </row>
    <row r="349" spans="1:5" ht="16.5" customHeight="1" x14ac:dyDescent="0.3">
      <c r="A349" s="247" t="b">
        <v>1</v>
      </c>
      <c r="B349" s="248" t="s">
        <v>1055</v>
      </c>
      <c r="C349" s="275" t="s">
        <v>831</v>
      </c>
      <c r="D349" s="247" t="s">
        <v>739</v>
      </c>
      <c r="E349" s="247">
        <v>100000</v>
      </c>
    </row>
    <row r="350" spans="1:5" ht="16.5" customHeight="1" x14ac:dyDescent="0.3">
      <c r="A350" s="247" t="b">
        <v>1</v>
      </c>
      <c r="B350" s="248" t="s">
        <v>1056</v>
      </c>
      <c r="C350" s="275" t="s">
        <v>831</v>
      </c>
      <c r="D350" s="247" t="s">
        <v>739</v>
      </c>
      <c r="E350" s="247">
        <v>100000</v>
      </c>
    </row>
    <row r="351" spans="1:5" ht="16.5" customHeight="1" x14ac:dyDescent="0.3">
      <c r="A351" s="247" t="b">
        <v>1</v>
      </c>
      <c r="B351" s="248" t="s">
        <v>1057</v>
      </c>
      <c r="C351" s="275" t="s">
        <v>831</v>
      </c>
      <c r="D351" s="247" t="s">
        <v>739</v>
      </c>
      <c r="E351" s="247">
        <v>100000</v>
      </c>
    </row>
    <row r="352" spans="1:5" ht="16.5" customHeight="1" x14ac:dyDescent="0.3">
      <c r="A352" s="262" t="b">
        <v>1</v>
      </c>
      <c r="B352" s="263" t="s">
        <v>1058</v>
      </c>
      <c r="C352" s="218" t="s">
        <v>106</v>
      </c>
      <c r="D352" s="250" t="s">
        <v>739</v>
      </c>
      <c r="E352" s="249">
        <v>10000</v>
      </c>
    </row>
    <row r="353" spans="1:5" ht="16.5" customHeight="1" x14ac:dyDescent="0.3">
      <c r="A353" s="262" t="b">
        <v>1</v>
      </c>
      <c r="B353" s="263" t="s">
        <v>1059</v>
      </c>
      <c r="C353" s="218" t="s">
        <v>106</v>
      </c>
      <c r="D353" s="262" t="s">
        <v>739</v>
      </c>
      <c r="E353" s="262">
        <v>10000</v>
      </c>
    </row>
    <row r="354" spans="1:5" ht="16.5" customHeight="1" x14ac:dyDescent="0.3">
      <c r="A354" s="262" t="b">
        <v>1</v>
      </c>
      <c r="B354" s="263" t="s">
        <v>1060</v>
      </c>
      <c r="C354" s="218" t="s">
        <v>106</v>
      </c>
      <c r="D354" s="262" t="s">
        <v>739</v>
      </c>
      <c r="E354" s="262">
        <v>10000</v>
      </c>
    </row>
    <row r="355" spans="1:5" ht="16.5" customHeight="1" x14ac:dyDescent="0.3">
      <c r="A355" s="262" t="b">
        <v>1</v>
      </c>
      <c r="B355" s="263" t="s">
        <v>1061</v>
      </c>
      <c r="C355" s="218" t="s">
        <v>106</v>
      </c>
      <c r="D355" s="262" t="s">
        <v>739</v>
      </c>
      <c r="E355" s="262">
        <v>10000</v>
      </c>
    </row>
    <row r="356" spans="1:5" ht="16.5" customHeight="1" x14ac:dyDescent="0.3">
      <c r="A356" s="262" t="b">
        <v>1</v>
      </c>
      <c r="B356" s="263" t="s">
        <v>1062</v>
      </c>
      <c r="C356" s="218" t="s">
        <v>106</v>
      </c>
      <c r="D356" s="262" t="s">
        <v>739</v>
      </c>
      <c r="E356" s="262">
        <v>10000</v>
      </c>
    </row>
    <row r="357" spans="1:5" ht="16.5" customHeight="1" x14ac:dyDescent="0.3">
      <c r="A357" s="262" t="b">
        <v>1</v>
      </c>
      <c r="B357" s="263" t="s">
        <v>1063</v>
      </c>
      <c r="C357" s="218" t="s">
        <v>106</v>
      </c>
      <c r="D357" s="262" t="s">
        <v>739</v>
      </c>
      <c r="E357" s="262">
        <v>10000</v>
      </c>
    </row>
    <row r="358" spans="1:5" ht="16.5" customHeight="1" x14ac:dyDescent="0.3">
      <c r="A358" s="262" t="b">
        <v>1</v>
      </c>
      <c r="B358" s="263" t="s">
        <v>1064</v>
      </c>
      <c r="C358" s="218" t="s">
        <v>106</v>
      </c>
      <c r="D358" s="262" t="s">
        <v>739</v>
      </c>
      <c r="E358" s="262">
        <v>10000</v>
      </c>
    </row>
    <row r="359" spans="1:5" ht="16.5" customHeight="1" x14ac:dyDescent="0.3">
      <c r="A359" s="262" t="b">
        <v>1</v>
      </c>
      <c r="B359" s="263" t="s">
        <v>1065</v>
      </c>
      <c r="C359" s="218" t="s">
        <v>106</v>
      </c>
      <c r="D359" s="262" t="s">
        <v>739</v>
      </c>
      <c r="E359" s="262">
        <v>10000</v>
      </c>
    </row>
    <row r="360" spans="1:5" ht="16.5" customHeight="1" x14ac:dyDescent="0.3">
      <c r="A360" s="262" t="b">
        <v>1</v>
      </c>
      <c r="B360" s="263" t="s">
        <v>1066</v>
      </c>
      <c r="C360" s="218" t="s">
        <v>106</v>
      </c>
      <c r="D360" s="262" t="s">
        <v>739</v>
      </c>
      <c r="E360" s="262">
        <v>10000</v>
      </c>
    </row>
    <row r="361" spans="1:5" ht="16.5" customHeight="1" x14ac:dyDescent="0.3">
      <c r="A361" s="262" t="b">
        <v>1</v>
      </c>
      <c r="B361" s="263" t="s">
        <v>1067</v>
      </c>
      <c r="C361" s="218" t="s">
        <v>106</v>
      </c>
      <c r="D361" s="262" t="s">
        <v>739</v>
      </c>
      <c r="E361" s="262">
        <v>10000</v>
      </c>
    </row>
    <row r="362" spans="1:5" ht="16.5" customHeight="1" x14ac:dyDescent="0.3">
      <c r="A362" s="262" t="b">
        <v>1</v>
      </c>
      <c r="B362" s="263" t="s">
        <v>1068</v>
      </c>
      <c r="C362" s="218" t="s">
        <v>106</v>
      </c>
      <c r="D362" s="262" t="s">
        <v>739</v>
      </c>
      <c r="E362" s="262">
        <v>20000</v>
      </c>
    </row>
    <row r="363" spans="1:5" ht="16.5" customHeight="1" x14ac:dyDescent="0.3">
      <c r="A363" s="262" t="b">
        <v>1</v>
      </c>
      <c r="B363" s="263" t="s">
        <v>1069</v>
      </c>
      <c r="C363" s="218" t="s">
        <v>106</v>
      </c>
      <c r="D363" s="262" t="s">
        <v>739</v>
      </c>
      <c r="E363" s="262">
        <v>20000</v>
      </c>
    </row>
    <row r="364" spans="1:5" ht="16.5" customHeight="1" x14ac:dyDescent="0.3">
      <c r="A364" s="262" t="b">
        <v>1</v>
      </c>
      <c r="B364" s="263" t="s">
        <v>1070</v>
      </c>
      <c r="C364" s="218" t="s">
        <v>106</v>
      </c>
      <c r="D364" s="262" t="s">
        <v>739</v>
      </c>
      <c r="E364" s="262">
        <v>20000</v>
      </c>
    </row>
    <row r="365" spans="1:5" ht="16.5" customHeight="1" x14ac:dyDescent="0.3">
      <c r="A365" s="262" t="b">
        <v>1</v>
      </c>
      <c r="B365" s="263" t="s">
        <v>1071</v>
      </c>
      <c r="C365" s="218" t="s">
        <v>106</v>
      </c>
      <c r="D365" s="262" t="s">
        <v>739</v>
      </c>
      <c r="E365" s="262">
        <v>20000</v>
      </c>
    </row>
    <row r="366" spans="1:5" ht="16.5" customHeight="1" x14ac:dyDescent="0.3">
      <c r="A366" s="262" t="b">
        <v>1</v>
      </c>
      <c r="B366" s="263" t="s">
        <v>1072</v>
      </c>
      <c r="C366" s="218" t="s">
        <v>106</v>
      </c>
      <c r="D366" s="262" t="s">
        <v>739</v>
      </c>
      <c r="E366" s="262">
        <v>20000</v>
      </c>
    </row>
    <row r="367" spans="1:5" ht="16.5" customHeight="1" x14ac:dyDescent="0.3">
      <c r="A367" s="262" t="b">
        <v>1</v>
      </c>
      <c r="B367" s="263" t="s">
        <v>1073</v>
      </c>
      <c r="C367" s="218" t="s">
        <v>106</v>
      </c>
      <c r="D367" s="262" t="s">
        <v>739</v>
      </c>
      <c r="E367" s="262">
        <v>50000</v>
      </c>
    </row>
    <row r="368" spans="1:5" ht="16.5" customHeight="1" x14ac:dyDescent="0.3">
      <c r="A368" s="262" t="b">
        <v>1</v>
      </c>
      <c r="B368" s="263" t="s">
        <v>1074</v>
      </c>
      <c r="C368" s="218" t="s">
        <v>106</v>
      </c>
      <c r="D368" s="262" t="s">
        <v>739</v>
      </c>
      <c r="E368" s="262">
        <v>50000</v>
      </c>
    </row>
    <row r="369" spans="1:5" ht="16.5" customHeight="1" x14ac:dyDescent="0.3">
      <c r="A369" s="262" t="b">
        <v>1</v>
      </c>
      <c r="B369" s="263" t="s">
        <v>1075</v>
      </c>
      <c r="C369" s="218" t="s">
        <v>106</v>
      </c>
      <c r="D369" s="262" t="s">
        <v>739</v>
      </c>
      <c r="E369" s="262">
        <v>50000</v>
      </c>
    </row>
    <row r="370" spans="1:5" ht="16.5" customHeight="1" x14ac:dyDescent="0.3">
      <c r="A370" s="262" t="b">
        <v>1</v>
      </c>
      <c r="B370" s="263" t="s">
        <v>1076</v>
      </c>
      <c r="C370" s="218" t="s">
        <v>106</v>
      </c>
      <c r="D370" s="262" t="s">
        <v>739</v>
      </c>
      <c r="E370" s="262">
        <v>50000</v>
      </c>
    </row>
    <row r="371" spans="1:5" ht="16.5" customHeight="1" x14ac:dyDescent="0.3">
      <c r="A371" s="262" t="b">
        <v>1</v>
      </c>
      <c r="B371" s="263" t="s">
        <v>1077</v>
      </c>
      <c r="C371" s="218" t="s">
        <v>106</v>
      </c>
      <c r="D371" s="262" t="s">
        <v>739</v>
      </c>
      <c r="E371" s="262">
        <v>50000</v>
      </c>
    </row>
    <row r="372" spans="1:5" ht="16.5" customHeight="1" x14ac:dyDescent="0.3">
      <c r="A372" s="262" t="b">
        <v>1</v>
      </c>
      <c r="B372" s="263" t="s">
        <v>1078</v>
      </c>
      <c r="C372" s="218" t="s">
        <v>106</v>
      </c>
      <c r="D372" s="262" t="s">
        <v>739</v>
      </c>
      <c r="E372" s="262">
        <v>50000</v>
      </c>
    </row>
    <row r="373" spans="1:5" ht="16.5" customHeight="1" x14ac:dyDescent="0.3">
      <c r="A373" s="262" t="b">
        <v>1</v>
      </c>
      <c r="B373" s="263" t="s">
        <v>1079</v>
      </c>
      <c r="C373" s="218" t="s">
        <v>106</v>
      </c>
      <c r="D373" s="262" t="s">
        <v>739</v>
      </c>
      <c r="E373" s="262">
        <v>100000</v>
      </c>
    </row>
    <row r="374" spans="1:5" ht="16.5" customHeight="1" x14ac:dyDescent="0.3">
      <c r="A374" s="262" t="b">
        <v>1</v>
      </c>
      <c r="B374" s="263" t="s">
        <v>1080</v>
      </c>
      <c r="C374" s="218" t="s">
        <v>106</v>
      </c>
      <c r="D374" s="262" t="s">
        <v>739</v>
      </c>
      <c r="E374" s="262">
        <v>100000</v>
      </c>
    </row>
    <row r="375" spans="1:5" ht="16.5" customHeight="1" x14ac:dyDescent="0.3">
      <c r="A375" s="262" t="b">
        <v>1</v>
      </c>
      <c r="B375" s="263" t="s">
        <v>1081</v>
      </c>
      <c r="C375" s="218" t="s">
        <v>106</v>
      </c>
      <c r="D375" s="262" t="s">
        <v>739</v>
      </c>
      <c r="E375" s="262">
        <v>100000</v>
      </c>
    </row>
    <row r="376" spans="1:5" ht="16.5" customHeight="1" x14ac:dyDescent="0.3">
      <c r="A376" s="262" t="b">
        <v>1</v>
      </c>
      <c r="B376" s="263" t="s">
        <v>1082</v>
      </c>
      <c r="C376" s="218" t="s">
        <v>106</v>
      </c>
      <c r="D376" s="262" t="s">
        <v>739</v>
      </c>
      <c r="E376" s="262">
        <v>100000</v>
      </c>
    </row>
    <row r="377" spans="1:5" ht="16.5" customHeight="1" x14ac:dyDescent="0.3">
      <c r="A377" s="262" t="b">
        <v>1</v>
      </c>
      <c r="B377" s="263" t="s">
        <v>1083</v>
      </c>
      <c r="C377" s="218" t="s">
        <v>106</v>
      </c>
      <c r="D377" s="262" t="s">
        <v>739</v>
      </c>
      <c r="E377" s="262">
        <v>100000</v>
      </c>
    </row>
    <row r="378" spans="1:5" ht="16.5" customHeight="1" x14ac:dyDescent="0.3">
      <c r="A378" s="247" t="b">
        <v>1</v>
      </c>
      <c r="B378" s="248" t="s">
        <v>1084</v>
      </c>
      <c r="C378" s="247" t="s">
        <v>106</v>
      </c>
      <c r="D378" s="250" t="s">
        <v>546</v>
      </c>
      <c r="E378" s="249">
        <v>50</v>
      </c>
    </row>
    <row r="379" spans="1:5" ht="16.5" customHeight="1" x14ac:dyDescent="0.3">
      <c r="A379" s="247" t="b">
        <v>1</v>
      </c>
      <c r="B379" s="248" t="s">
        <v>1085</v>
      </c>
      <c r="C379" s="247" t="s">
        <v>106</v>
      </c>
      <c r="D379" s="247" t="s">
        <v>546</v>
      </c>
      <c r="E379" s="247">
        <v>50</v>
      </c>
    </row>
    <row r="380" spans="1:5" ht="16.5" customHeight="1" x14ac:dyDescent="0.3">
      <c r="A380" s="247" t="b">
        <v>1</v>
      </c>
      <c r="B380" s="248" t="s">
        <v>1086</v>
      </c>
      <c r="C380" s="247" t="s">
        <v>106</v>
      </c>
      <c r="D380" s="247" t="s">
        <v>546</v>
      </c>
      <c r="E380" s="247">
        <v>50</v>
      </c>
    </row>
    <row r="381" spans="1:5" ht="16.5" customHeight="1" x14ac:dyDescent="0.3">
      <c r="A381" s="247" t="b">
        <v>1</v>
      </c>
      <c r="B381" s="248" t="s">
        <v>1087</v>
      </c>
      <c r="C381" s="247" t="s">
        <v>106</v>
      </c>
      <c r="D381" s="247" t="s">
        <v>546</v>
      </c>
      <c r="E381" s="247">
        <v>50</v>
      </c>
    </row>
    <row r="382" spans="1:5" ht="16.5" customHeight="1" x14ac:dyDescent="0.3">
      <c r="A382" s="247" t="b">
        <v>1</v>
      </c>
      <c r="B382" s="248" t="s">
        <v>1088</v>
      </c>
      <c r="C382" s="247" t="s">
        <v>106</v>
      </c>
      <c r="D382" s="247" t="s">
        <v>546</v>
      </c>
      <c r="E382" s="247">
        <v>50</v>
      </c>
    </row>
    <row r="383" spans="1:5" ht="16.5" customHeight="1" x14ac:dyDescent="0.3">
      <c r="A383" s="247" t="b">
        <v>1</v>
      </c>
      <c r="B383" s="248" t="s">
        <v>1089</v>
      </c>
      <c r="C383" s="247" t="s">
        <v>106</v>
      </c>
      <c r="D383" s="247" t="s">
        <v>546</v>
      </c>
      <c r="E383" s="247">
        <v>50</v>
      </c>
    </row>
    <row r="384" spans="1:5" ht="16.5" customHeight="1" x14ac:dyDescent="0.3">
      <c r="A384" s="247" t="b">
        <v>1</v>
      </c>
      <c r="B384" s="248" t="s">
        <v>1090</v>
      </c>
      <c r="C384" s="247" t="s">
        <v>106</v>
      </c>
      <c r="D384" s="247" t="s">
        <v>546</v>
      </c>
      <c r="E384" s="247">
        <v>50</v>
      </c>
    </row>
    <row r="385" spans="1:5" ht="16.5" customHeight="1" x14ac:dyDescent="0.3">
      <c r="A385" s="247" t="b">
        <v>1</v>
      </c>
      <c r="B385" s="248" t="s">
        <v>1091</v>
      </c>
      <c r="C385" s="247" t="s">
        <v>106</v>
      </c>
      <c r="D385" s="247" t="s">
        <v>546</v>
      </c>
      <c r="E385" s="247">
        <v>50</v>
      </c>
    </row>
    <row r="386" spans="1:5" ht="16.5" customHeight="1" x14ac:dyDescent="0.3">
      <c r="A386" s="247" t="b">
        <v>1</v>
      </c>
      <c r="B386" s="248" t="s">
        <v>1092</v>
      </c>
      <c r="C386" s="247" t="s">
        <v>106</v>
      </c>
      <c r="D386" s="247" t="s">
        <v>546</v>
      </c>
      <c r="E386" s="247">
        <v>50</v>
      </c>
    </row>
    <row r="387" spans="1:5" ht="16.5" customHeight="1" x14ac:dyDescent="0.3">
      <c r="A387" s="247" t="b">
        <v>1</v>
      </c>
      <c r="B387" s="248" t="s">
        <v>1093</v>
      </c>
      <c r="C387" s="247" t="s">
        <v>106</v>
      </c>
      <c r="D387" s="247" t="s">
        <v>546</v>
      </c>
      <c r="E387" s="247">
        <v>50</v>
      </c>
    </row>
    <row r="388" spans="1:5" ht="16.5" customHeight="1" x14ac:dyDescent="0.3">
      <c r="A388" s="247" t="b">
        <v>1</v>
      </c>
      <c r="B388" s="248" t="s">
        <v>1094</v>
      </c>
      <c r="C388" s="247" t="s">
        <v>106</v>
      </c>
      <c r="D388" s="247" t="s">
        <v>546</v>
      </c>
      <c r="E388" s="247">
        <v>75</v>
      </c>
    </row>
    <row r="389" spans="1:5" ht="16.5" customHeight="1" x14ac:dyDescent="0.3">
      <c r="A389" s="247" t="b">
        <v>1</v>
      </c>
      <c r="B389" s="248" t="s">
        <v>1095</v>
      </c>
      <c r="C389" s="247" t="s">
        <v>106</v>
      </c>
      <c r="D389" s="247" t="s">
        <v>546</v>
      </c>
      <c r="E389" s="247">
        <v>75</v>
      </c>
    </row>
    <row r="390" spans="1:5" ht="16.5" customHeight="1" x14ac:dyDescent="0.3">
      <c r="A390" s="247" t="b">
        <v>1</v>
      </c>
      <c r="B390" s="248" t="s">
        <v>1096</v>
      </c>
      <c r="C390" s="247" t="s">
        <v>106</v>
      </c>
      <c r="D390" s="247" t="s">
        <v>546</v>
      </c>
      <c r="E390" s="247">
        <v>75</v>
      </c>
    </row>
    <row r="391" spans="1:5" ht="16.5" customHeight="1" x14ac:dyDescent="0.3">
      <c r="A391" s="247" t="b">
        <v>1</v>
      </c>
      <c r="B391" s="248" t="s">
        <v>1097</v>
      </c>
      <c r="C391" s="247" t="s">
        <v>106</v>
      </c>
      <c r="D391" s="247" t="s">
        <v>546</v>
      </c>
      <c r="E391" s="247">
        <v>75</v>
      </c>
    </row>
    <row r="392" spans="1:5" ht="16.5" customHeight="1" x14ac:dyDescent="0.3">
      <c r="A392" s="247" t="b">
        <v>1</v>
      </c>
      <c r="B392" s="248" t="s">
        <v>1098</v>
      </c>
      <c r="C392" s="247" t="s">
        <v>106</v>
      </c>
      <c r="D392" s="247" t="s">
        <v>546</v>
      </c>
      <c r="E392" s="247">
        <v>75</v>
      </c>
    </row>
    <row r="393" spans="1:5" ht="16.5" customHeight="1" x14ac:dyDescent="0.3">
      <c r="A393" s="247" t="b">
        <v>1</v>
      </c>
      <c r="B393" s="248" t="s">
        <v>1099</v>
      </c>
      <c r="C393" s="247" t="s">
        <v>106</v>
      </c>
      <c r="D393" s="247" t="s">
        <v>546</v>
      </c>
      <c r="E393" s="247">
        <v>100</v>
      </c>
    </row>
    <row r="394" spans="1:5" ht="16.5" customHeight="1" x14ac:dyDescent="0.3">
      <c r="A394" s="247" t="b">
        <v>1</v>
      </c>
      <c r="B394" s="248" t="s">
        <v>1100</v>
      </c>
      <c r="C394" s="247" t="s">
        <v>106</v>
      </c>
      <c r="D394" s="247" t="s">
        <v>546</v>
      </c>
      <c r="E394" s="247">
        <v>100</v>
      </c>
    </row>
    <row r="395" spans="1:5" ht="16.5" customHeight="1" x14ac:dyDescent="0.3">
      <c r="A395" s="247" t="b">
        <v>1</v>
      </c>
      <c r="B395" s="248" t="s">
        <v>1101</v>
      </c>
      <c r="C395" s="247" t="s">
        <v>106</v>
      </c>
      <c r="D395" s="247" t="s">
        <v>546</v>
      </c>
      <c r="E395" s="247">
        <v>100</v>
      </c>
    </row>
    <row r="396" spans="1:5" ht="16.5" customHeight="1" x14ac:dyDescent="0.3">
      <c r="A396" s="247" t="b">
        <v>1</v>
      </c>
      <c r="B396" s="248" t="s">
        <v>1102</v>
      </c>
      <c r="C396" s="247" t="s">
        <v>106</v>
      </c>
      <c r="D396" s="247" t="s">
        <v>546</v>
      </c>
      <c r="E396" s="247">
        <v>100</v>
      </c>
    </row>
    <row r="397" spans="1:5" ht="16.5" customHeight="1" x14ac:dyDescent="0.3">
      <c r="A397" s="247" t="b">
        <v>1</v>
      </c>
      <c r="B397" s="248" t="s">
        <v>1103</v>
      </c>
      <c r="C397" s="247" t="s">
        <v>106</v>
      </c>
      <c r="D397" s="247" t="s">
        <v>546</v>
      </c>
      <c r="E397" s="247">
        <v>100</v>
      </c>
    </row>
    <row r="398" spans="1:5" ht="16.5" customHeight="1" x14ac:dyDescent="0.3">
      <c r="A398" s="247" t="b">
        <v>1</v>
      </c>
      <c r="B398" s="248" t="s">
        <v>1104</v>
      </c>
      <c r="C398" s="247" t="s">
        <v>106</v>
      </c>
      <c r="D398" s="247" t="s">
        <v>546</v>
      </c>
      <c r="E398" s="247">
        <v>100</v>
      </c>
    </row>
    <row r="399" spans="1:5" ht="16.5" customHeight="1" x14ac:dyDescent="0.3">
      <c r="A399" s="247" t="b">
        <v>1</v>
      </c>
      <c r="B399" s="248" t="s">
        <v>1105</v>
      </c>
      <c r="C399" s="247" t="s">
        <v>106</v>
      </c>
      <c r="D399" s="247" t="s">
        <v>546</v>
      </c>
      <c r="E399" s="247">
        <v>100</v>
      </c>
    </row>
    <row r="400" spans="1:5" ht="16.5" customHeight="1" x14ac:dyDescent="0.3">
      <c r="A400" s="247" t="b">
        <v>1</v>
      </c>
      <c r="B400" s="248" t="s">
        <v>1106</v>
      </c>
      <c r="C400" s="247" t="s">
        <v>106</v>
      </c>
      <c r="D400" s="247" t="s">
        <v>546</v>
      </c>
      <c r="E400" s="247">
        <v>100</v>
      </c>
    </row>
    <row r="401" spans="1:5" ht="16.5" customHeight="1" x14ac:dyDescent="0.3">
      <c r="A401" s="247" t="b">
        <v>1</v>
      </c>
      <c r="B401" s="248" t="s">
        <v>1107</v>
      </c>
      <c r="C401" s="247" t="s">
        <v>106</v>
      </c>
      <c r="D401" s="247" t="s">
        <v>546</v>
      </c>
      <c r="E401" s="247">
        <v>100</v>
      </c>
    </row>
    <row r="402" spans="1:5" ht="16.5" customHeight="1" x14ac:dyDescent="0.3">
      <c r="A402" s="247" t="b">
        <v>1</v>
      </c>
      <c r="B402" s="248" t="s">
        <v>1108</v>
      </c>
      <c r="C402" s="247" t="s">
        <v>106</v>
      </c>
      <c r="D402" s="247" t="s">
        <v>546</v>
      </c>
      <c r="E402" s="247">
        <v>100</v>
      </c>
    </row>
    <row r="403" spans="1:5" ht="16.5" customHeight="1" x14ac:dyDescent="0.3">
      <c r="A403" s="247" t="b">
        <v>1</v>
      </c>
      <c r="B403" s="248" t="s">
        <v>1109</v>
      </c>
      <c r="C403" s="247" t="s">
        <v>106</v>
      </c>
      <c r="D403" s="247" t="s">
        <v>546</v>
      </c>
      <c r="E403" s="247">
        <v>100</v>
      </c>
    </row>
    <row r="404" spans="1:5" ht="16.5" customHeight="1" x14ac:dyDescent="0.3">
      <c r="A404" s="247" t="b">
        <v>1</v>
      </c>
      <c r="B404" s="248" t="s">
        <v>1110</v>
      </c>
      <c r="C404" s="247" t="s">
        <v>106</v>
      </c>
      <c r="D404" s="247" t="s">
        <v>546</v>
      </c>
      <c r="E404" s="247">
        <v>100</v>
      </c>
    </row>
    <row r="405" spans="1:5" ht="16.5" customHeight="1" x14ac:dyDescent="0.3">
      <c r="A405" s="247" t="b">
        <v>1</v>
      </c>
      <c r="B405" s="248" t="s">
        <v>1111</v>
      </c>
      <c r="C405" s="247" t="s">
        <v>106</v>
      </c>
      <c r="D405" s="247" t="s">
        <v>546</v>
      </c>
      <c r="E405" s="247">
        <v>100</v>
      </c>
    </row>
    <row r="406" spans="1:5" ht="16.5" customHeight="1" x14ac:dyDescent="0.3">
      <c r="A406" s="247" t="b">
        <v>1</v>
      </c>
      <c r="B406" s="248" t="s">
        <v>1112</v>
      </c>
      <c r="C406" s="247" t="s">
        <v>106</v>
      </c>
      <c r="D406" s="247" t="s">
        <v>546</v>
      </c>
      <c r="E406" s="247">
        <v>100</v>
      </c>
    </row>
    <row r="407" spans="1:5" ht="16.5" customHeight="1" x14ac:dyDescent="0.3">
      <c r="A407" s="247" t="b">
        <v>1</v>
      </c>
      <c r="B407" s="248" t="s">
        <v>1113</v>
      </c>
      <c r="C407" s="247" t="s">
        <v>106</v>
      </c>
      <c r="D407" s="247" t="s">
        <v>546</v>
      </c>
      <c r="E407" s="247">
        <v>100</v>
      </c>
    </row>
    <row r="408" spans="1:5" ht="16.5" customHeight="1" x14ac:dyDescent="0.3">
      <c r="A408" s="247" t="b">
        <v>1</v>
      </c>
      <c r="B408" s="248" t="s">
        <v>1114</v>
      </c>
      <c r="C408" s="247" t="s">
        <v>106</v>
      </c>
      <c r="D408" s="247" t="s">
        <v>546</v>
      </c>
      <c r="E408" s="247">
        <v>150</v>
      </c>
    </row>
    <row r="409" spans="1:5" ht="16.5" customHeight="1" x14ac:dyDescent="0.3">
      <c r="A409" s="247" t="b">
        <v>1</v>
      </c>
      <c r="B409" s="248" t="s">
        <v>1115</v>
      </c>
      <c r="C409" s="247" t="s">
        <v>106</v>
      </c>
      <c r="D409" s="247" t="s">
        <v>546</v>
      </c>
      <c r="E409" s="247">
        <v>150</v>
      </c>
    </row>
    <row r="410" spans="1:5" ht="16.5" customHeight="1" x14ac:dyDescent="0.3">
      <c r="A410" s="247" t="b">
        <v>1</v>
      </c>
      <c r="B410" s="248" t="s">
        <v>1116</v>
      </c>
      <c r="C410" s="247" t="s">
        <v>106</v>
      </c>
      <c r="D410" s="247" t="s">
        <v>546</v>
      </c>
      <c r="E410" s="247">
        <v>150</v>
      </c>
    </row>
    <row r="411" spans="1:5" ht="16.5" customHeight="1" x14ac:dyDescent="0.3">
      <c r="A411" s="247" t="b">
        <v>1</v>
      </c>
      <c r="B411" s="248" t="s">
        <v>1117</v>
      </c>
      <c r="C411" s="247" t="s">
        <v>106</v>
      </c>
      <c r="D411" s="247" t="s">
        <v>546</v>
      </c>
      <c r="E411" s="247">
        <v>150</v>
      </c>
    </row>
    <row r="412" spans="1:5" ht="16.5" customHeight="1" x14ac:dyDescent="0.3">
      <c r="A412" s="247" t="b">
        <v>1</v>
      </c>
      <c r="B412" s="248" t="s">
        <v>1118</v>
      </c>
      <c r="C412" s="247" t="s">
        <v>106</v>
      </c>
      <c r="D412" s="247" t="s">
        <v>546</v>
      </c>
      <c r="E412" s="247">
        <v>150</v>
      </c>
    </row>
    <row r="413" spans="1:5" ht="16.5" customHeight="1" x14ac:dyDescent="0.3">
      <c r="A413" s="247" t="b">
        <v>1</v>
      </c>
      <c r="B413" s="248" t="s">
        <v>1119</v>
      </c>
      <c r="C413" s="247" t="s">
        <v>106</v>
      </c>
      <c r="D413" s="247" t="s">
        <v>546</v>
      </c>
      <c r="E413" s="247">
        <v>150</v>
      </c>
    </row>
    <row r="414" spans="1:5" ht="16.5" customHeight="1" x14ac:dyDescent="0.3">
      <c r="A414" s="247" t="b">
        <v>1</v>
      </c>
      <c r="B414" s="248" t="s">
        <v>1120</v>
      </c>
      <c r="C414" s="247" t="s">
        <v>106</v>
      </c>
      <c r="D414" s="247" t="s">
        <v>546</v>
      </c>
      <c r="E414" s="247">
        <v>150</v>
      </c>
    </row>
    <row r="415" spans="1:5" ht="16.5" customHeight="1" x14ac:dyDescent="0.3">
      <c r="A415" s="247" t="b">
        <v>1</v>
      </c>
      <c r="B415" s="248" t="s">
        <v>1121</v>
      </c>
      <c r="C415" s="247" t="s">
        <v>106</v>
      </c>
      <c r="D415" s="247" t="s">
        <v>546</v>
      </c>
      <c r="E415" s="247">
        <v>150</v>
      </c>
    </row>
    <row r="416" spans="1:5" ht="16.5" customHeight="1" x14ac:dyDescent="0.3">
      <c r="A416" s="247" t="b">
        <v>1</v>
      </c>
      <c r="B416" s="248" t="s">
        <v>1122</v>
      </c>
      <c r="C416" s="247" t="s">
        <v>106</v>
      </c>
      <c r="D416" s="247" t="s">
        <v>546</v>
      </c>
      <c r="E416" s="247">
        <v>150</v>
      </c>
    </row>
    <row r="417" spans="1:5" ht="16.5" customHeight="1" x14ac:dyDescent="0.3">
      <c r="A417" s="247" t="b">
        <v>1</v>
      </c>
      <c r="B417" s="248" t="s">
        <v>1123</v>
      </c>
      <c r="C417" s="247" t="s">
        <v>106</v>
      </c>
      <c r="D417" s="247" t="s">
        <v>546</v>
      </c>
      <c r="E417" s="247">
        <v>150</v>
      </c>
    </row>
    <row r="418" spans="1:5" ht="16.5" customHeight="1" x14ac:dyDescent="0.3">
      <c r="A418" s="262" t="b">
        <v>1</v>
      </c>
      <c r="B418" s="263" t="s">
        <v>1124</v>
      </c>
      <c r="C418" s="218" t="s">
        <v>106</v>
      </c>
      <c r="D418" s="250" t="s">
        <v>739</v>
      </c>
      <c r="E418" s="249">
        <v>500000</v>
      </c>
    </row>
    <row r="419" spans="1:5" ht="16.5" customHeight="1" x14ac:dyDescent="0.3">
      <c r="A419" s="262" t="b">
        <v>1</v>
      </c>
      <c r="B419" s="263" t="s">
        <v>1125</v>
      </c>
      <c r="C419" s="218" t="s">
        <v>106</v>
      </c>
      <c r="D419" s="262" t="s">
        <v>991</v>
      </c>
      <c r="E419" s="262">
        <v>50</v>
      </c>
    </row>
    <row r="420" spans="1:5" ht="16.5" customHeight="1" x14ac:dyDescent="0.3">
      <c r="A420" s="262" t="b">
        <v>1</v>
      </c>
      <c r="B420" s="263" t="s">
        <v>1126</v>
      </c>
      <c r="C420" s="218" t="s">
        <v>106</v>
      </c>
      <c r="D420" s="262" t="s">
        <v>993</v>
      </c>
      <c r="E420" s="262">
        <v>25</v>
      </c>
    </row>
    <row r="421" spans="1:5" ht="16.5" customHeight="1" x14ac:dyDescent="0.3">
      <c r="A421" s="262" t="b">
        <v>1</v>
      </c>
      <c r="B421" s="263" t="s">
        <v>1127</v>
      </c>
      <c r="C421" s="218" t="s">
        <v>106</v>
      </c>
      <c r="D421" s="262" t="s">
        <v>995</v>
      </c>
      <c r="E421" s="262">
        <v>7</v>
      </c>
    </row>
    <row r="422" spans="1:5" ht="16.5" customHeight="1" x14ac:dyDescent="0.3">
      <c r="A422" s="262" t="b">
        <v>1</v>
      </c>
      <c r="B422" s="263" t="s">
        <v>1128</v>
      </c>
      <c r="C422" s="218" t="s">
        <v>106</v>
      </c>
      <c r="D422" s="262" t="s">
        <v>997</v>
      </c>
      <c r="E422" s="262">
        <v>10</v>
      </c>
    </row>
    <row r="423" spans="1:5" ht="16.5" customHeight="1" x14ac:dyDescent="0.3">
      <c r="A423" s="262" t="b">
        <v>1</v>
      </c>
      <c r="B423" s="263" t="s">
        <v>1129</v>
      </c>
      <c r="C423" s="218" t="s">
        <v>106</v>
      </c>
      <c r="D423" s="262" t="s">
        <v>999</v>
      </c>
      <c r="E423" s="262">
        <v>20</v>
      </c>
    </row>
    <row r="424" spans="1:5" ht="16.5" customHeight="1" x14ac:dyDescent="0.3">
      <c r="A424" s="262" t="b">
        <v>1</v>
      </c>
      <c r="B424" s="263" t="s">
        <v>1130</v>
      </c>
      <c r="C424" s="218" t="s">
        <v>106</v>
      </c>
      <c r="D424" s="262" t="s">
        <v>1001</v>
      </c>
      <c r="E424" s="262">
        <v>30</v>
      </c>
    </row>
    <row r="425" spans="1:5" ht="16.5" customHeight="1" x14ac:dyDescent="0.3">
      <c r="A425" s="262" t="b">
        <v>1</v>
      </c>
      <c r="B425" s="263" t="s">
        <v>1131</v>
      </c>
      <c r="C425" s="218" t="s">
        <v>106</v>
      </c>
      <c r="D425" s="262" t="s">
        <v>1003</v>
      </c>
      <c r="E425" s="262">
        <v>50</v>
      </c>
    </row>
    <row r="426" spans="1:5" ht="16.5" customHeight="1" x14ac:dyDescent="0.3">
      <c r="A426" s="262" t="b">
        <v>1</v>
      </c>
      <c r="B426" s="263" t="s">
        <v>1132</v>
      </c>
      <c r="C426" s="218" t="s">
        <v>106</v>
      </c>
      <c r="D426" s="262" t="s">
        <v>648</v>
      </c>
      <c r="E426" s="262">
        <v>200</v>
      </c>
    </row>
    <row r="427" spans="1:5" ht="16.5" customHeight="1" x14ac:dyDescent="0.3">
      <c r="A427" s="262" t="b">
        <v>1</v>
      </c>
      <c r="B427" s="263" t="s">
        <v>1133</v>
      </c>
      <c r="C427" s="218" t="s">
        <v>106</v>
      </c>
      <c r="D427" s="262" t="s">
        <v>688</v>
      </c>
      <c r="E427" s="262">
        <v>2</v>
      </c>
    </row>
    <row r="428" spans="1:5" ht="16.5" customHeight="1" x14ac:dyDescent="0.3">
      <c r="A428" s="262" t="b">
        <v>1</v>
      </c>
      <c r="B428" s="263" t="s">
        <v>1134</v>
      </c>
      <c r="C428" s="218" t="s">
        <v>106</v>
      </c>
      <c r="D428" s="262" t="s">
        <v>739</v>
      </c>
      <c r="E428" s="262">
        <v>500000</v>
      </c>
    </row>
    <row r="429" spans="1:5" ht="16.5" customHeight="1" x14ac:dyDescent="0.3">
      <c r="A429" s="262" t="b">
        <v>1</v>
      </c>
      <c r="B429" s="263" t="s">
        <v>1135</v>
      </c>
      <c r="C429" s="218" t="s">
        <v>106</v>
      </c>
      <c r="D429" s="262" t="s">
        <v>991</v>
      </c>
      <c r="E429" s="262">
        <v>50</v>
      </c>
    </row>
    <row r="430" spans="1:5" ht="16.5" customHeight="1" x14ac:dyDescent="0.3">
      <c r="A430" s="262" t="b">
        <v>1</v>
      </c>
      <c r="B430" s="263" t="s">
        <v>1136</v>
      </c>
      <c r="C430" s="218" t="s">
        <v>106</v>
      </c>
      <c r="D430" s="262" t="s">
        <v>993</v>
      </c>
      <c r="E430" s="262">
        <v>25</v>
      </c>
    </row>
    <row r="431" spans="1:5" ht="16.5" customHeight="1" x14ac:dyDescent="0.3">
      <c r="A431" s="262" t="b">
        <v>1</v>
      </c>
      <c r="B431" s="263" t="s">
        <v>1137</v>
      </c>
      <c r="C431" s="218" t="s">
        <v>106</v>
      </c>
      <c r="D431" s="262" t="s">
        <v>995</v>
      </c>
      <c r="E431" s="262">
        <v>7</v>
      </c>
    </row>
    <row r="432" spans="1:5" ht="16.5" customHeight="1" x14ac:dyDescent="0.3">
      <c r="A432" s="262" t="b">
        <v>1</v>
      </c>
      <c r="B432" s="263" t="s">
        <v>1138</v>
      </c>
      <c r="C432" s="218" t="s">
        <v>106</v>
      </c>
      <c r="D432" s="262" t="s">
        <v>997</v>
      </c>
      <c r="E432" s="262">
        <v>10</v>
      </c>
    </row>
    <row r="433" spans="1:6" ht="16.5" customHeight="1" x14ac:dyDescent="0.3">
      <c r="A433" s="262" t="b">
        <v>1</v>
      </c>
      <c r="B433" s="263" t="s">
        <v>1139</v>
      </c>
      <c r="C433" s="218" t="s">
        <v>106</v>
      </c>
      <c r="D433" s="262" t="s">
        <v>999</v>
      </c>
      <c r="E433" s="262">
        <v>20</v>
      </c>
    </row>
    <row r="434" spans="1:6" ht="16.5" customHeight="1" x14ac:dyDescent="0.3">
      <c r="A434" s="262" t="b">
        <v>1</v>
      </c>
      <c r="B434" s="263" t="s">
        <v>1140</v>
      </c>
      <c r="C434" s="218" t="s">
        <v>106</v>
      </c>
      <c r="D434" s="262" t="s">
        <v>1001</v>
      </c>
      <c r="E434" s="262">
        <v>30</v>
      </c>
    </row>
    <row r="435" spans="1:6" ht="16.5" customHeight="1" x14ac:dyDescent="0.3">
      <c r="A435" s="262" t="b">
        <v>1</v>
      </c>
      <c r="B435" s="263" t="s">
        <v>1141</v>
      </c>
      <c r="C435" s="218" t="s">
        <v>106</v>
      </c>
      <c r="D435" s="262" t="s">
        <v>1003</v>
      </c>
      <c r="E435" s="262">
        <v>50</v>
      </c>
    </row>
    <row r="436" spans="1:6" ht="16.5" customHeight="1" x14ac:dyDescent="0.3">
      <c r="A436" s="262" t="b">
        <v>1</v>
      </c>
      <c r="B436" s="263" t="s">
        <v>1142</v>
      </c>
      <c r="C436" s="218" t="s">
        <v>106</v>
      </c>
      <c r="D436" s="262" t="s">
        <v>648</v>
      </c>
      <c r="E436" s="262">
        <v>200</v>
      </c>
    </row>
    <row r="437" spans="1:6" ht="16.5" customHeight="1" x14ac:dyDescent="0.3">
      <c r="A437" s="262" t="b">
        <v>1</v>
      </c>
      <c r="B437" s="263" t="s">
        <v>1143</v>
      </c>
      <c r="C437" s="218" t="s">
        <v>106</v>
      </c>
      <c r="D437" s="262" t="s">
        <v>688</v>
      </c>
      <c r="E437" s="262">
        <v>2</v>
      </c>
    </row>
    <row r="438" spans="1:6" ht="16.5" customHeight="1" x14ac:dyDescent="0.3">
      <c r="A438" s="262" t="b">
        <v>1</v>
      </c>
      <c r="B438" s="263" t="s">
        <v>1144</v>
      </c>
      <c r="C438" s="218" t="s">
        <v>106</v>
      </c>
      <c r="D438" s="262" t="s">
        <v>739</v>
      </c>
      <c r="E438" s="262">
        <v>500000</v>
      </c>
    </row>
    <row r="439" spans="1:6" ht="16.5" customHeight="1" x14ac:dyDescent="0.3">
      <c r="A439" s="262" t="b">
        <v>1</v>
      </c>
      <c r="B439" s="263" t="s">
        <v>1145</v>
      </c>
      <c r="C439" s="218" t="s">
        <v>106</v>
      </c>
      <c r="D439" s="262" t="s">
        <v>991</v>
      </c>
      <c r="E439" s="262">
        <v>50</v>
      </c>
    </row>
    <row r="440" spans="1:6" ht="16.5" customHeight="1" x14ac:dyDescent="0.3">
      <c r="A440" s="262" t="b">
        <v>1</v>
      </c>
      <c r="B440" s="263" t="s">
        <v>1146</v>
      </c>
      <c r="C440" s="218" t="s">
        <v>106</v>
      </c>
      <c r="D440" s="262" t="s">
        <v>993</v>
      </c>
      <c r="E440" s="262">
        <v>25</v>
      </c>
    </row>
    <row r="441" spans="1:6" ht="16.5" customHeight="1" x14ac:dyDescent="0.3">
      <c r="A441" s="262" t="b">
        <v>1</v>
      </c>
      <c r="B441" s="263" t="s">
        <v>1147</v>
      </c>
      <c r="C441" s="218" t="s">
        <v>106</v>
      </c>
      <c r="D441" s="262" t="s">
        <v>995</v>
      </c>
      <c r="E441" s="262">
        <v>7</v>
      </c>
    </row>
    <row r="442" spans="1:6" ht="16.5" customHeight="1" x14ac:dyDescent="0.3">
      <c r="A442" s="262" t="b">
        <v>1</v>
      </c>
      <c r="B442" s="263" t="s">
        <v>1148</v>
      </c>
      <c r="C442" s="218" t="s">
        <v>106</v>
      </c>
      <c r="D442" s="262" t="s">
        <v>997</v>
      </c>
      <c r="E442" s="262">
        <v>10</v>
      </c>
    </row>
    <row r="443" spans="1:6" ht="16.5" customHeight="1" x14ac:dyDescent="0.3">
      <c r="A443" s="262" t="b">
        <v>1</v>
      </c>
      <c r="B443" s="263" t="s">
        <v>1149</v>
      </c>
      <c r="C443" s="218" t="s">
        <v>106</v>
      </c>
      <c r="D443" s="262" t="s">
        <v>999</v>
      </c>
      <c r="E443" s="262">
        <v>20</v>
      </c>
    </row>
    <row r="444" spans="1:6" ht="16.5" customHeight="1" x14ac:dyDescent="0.3">
      <c r="A444" s="262" t="b">
        <v>1</v>
      </c>
      <c r="B444" s="263" t="s">
        <v>1150</v>
      </c>
      <c r="C444" s="218" t="s">
        <v>106</v>
      </c>
      <c r="D444" s="262" t="s">
        <v>1001</v>
      </c>
      <c r="E444" s="262">
        <v>30</v>
      </c>
      <c r="F444" s="276"/>
    </row>
    <row r="445" spans="1:6" ht="16.5" customHeight="1" x14ac:dyDescent="0.3">
      <c r="A445" s="262" t="b">
        <v>1</v>
      </c>
      <c r="B445" s="263" t="s">
        <v>1151</v>
      </c>
      <c r="C445" s="218" t="s">
        <v>106</v>
      </c>
      <c r="D445" s="262" t="s">
        <v>1003</v>
      </c>
      <c r="E445" s="262">
        <v>50</v>
      </c>
    </row>
    <row r="446" spans="1:6" ht="16.5" customHeight="1" x14ac:dyDescent="0.3">
      <c r="A446" s="262" t="b">
        <v>1</v>
      </c>
      <c r="B446" s="263" t="s">
        <v>1152</v>
      </c>
      <c r="C446" s="218" t="s">
        <v>106</v>
      </c>
      <c r="D446" s="262" t="s">
        <v>648</v>
      </c>
      <c r="E446" s="262">
        <v>200</v>
      </c>
    </row>
    <row r="447" spans="1:6" ht="16.5" customHeight="1" x14ac:dyDescent="0.3">
      <c r="A447" s="262" t="b">
        <v>1</v>
      </c>
      <c r="B447" s="263" t="s">
        <v>1153</v>
      </c>
      <c r="C447" s="218" t="s">
        <v>106</v>
      </c>
      <c r="D447" s="262" t="s">
        <v>688</v>
      </c>
      <c r="E447" s="262">
        <v>2</v>
      </c>
    </row>
    <row r="448" spans="1:6" ht="16.5" customHeight="1" x14ac:dyDescent="0.3">
      <c r="A448" s="262" t="b">
        <v>1</v>
      </c>
      <c r="B448" s="263" t="s">
        <v>1154</v>
      </c>
      <c r="C448" s="218" t="s">
        <v>106</v>
      </c>
      <c r="D448" s="262" t="s">
        <v>739</v>
      </c>
      <c r="E448" s="262">
        <v>500000</v>
      </c>
    </row>
    <row r="449" spans="1:5" ht="16.5" customHeight="1" x14ac:dyDescent="0.3">
      <c r="A449" s="262" t="b">
        <v>1</v>
      </c>
      <c r="B449" s="263" t="s">
        <v>1155</v>
      </c>
      <c r="C449" s="218" t="s">
        <v>106</v>
      </c>
      <c r="D449" s="262" t="s">
        <v>991</v>
      </c>
      <c r="E449" s="262">
        <v>50</v>
      </c>
    </row>
    <row r="450" spans="1:5" ht="16.5" customHeight="1" x14ac:dyDescent="0.3">
      <c r="A450" s="262" t="b">
        <v>1</v>
      </c>
      <c r="B450" s="263" t="s">
        <v>1156</v>
      </c>
      <c r="C450" s="218" t="s">
        <v>106</v>
      </c>
      <c r="D450" s="262" t="s">
        <v>993</v>
      </c>
      <c r="E450" s="262">
        <v>25</v>
      </c>
    </row>
    <row r="451" spans="1:5" ht="16.5" customHeight="1" x14ac:dyDescent="0.3">
      <c r="A451" s="262" t="b">
        <v>1</v>
      </c>
      <c r="B451" s="263" t="s">
        <v>1157</v>
      </c>
      <c r="C451" s="218" t="s">
        <v>106</v>
      </c>
      <c r="D451" s="262" t="s">
        <v>995</v>
      </c>
      <c r="E451" s="262">
        <v>7</v>
      </c>
    </row>
    <row r="452" spans="1:5" ht="16.5" customHeight="1" x14ac:dyDescent="0.3">
      <c r="A452" s="262" t="b">
        <v>1</v>
      </c>
      <c r="B452" s="263" t="s">
        <v>1158</v>
      </c>
      <c r="C452" s="218" t="s">
        <v>106</v>
      </c>
      <c r="D452" s="262" t="s">
        <v>997</v>
      </c>
      <c r="E452" s="262">
        <v>10</v>
      </c>
    </row>
    <row r="453" spans="1:5" ht="16.5" customHeight="1" x14ac:dyDescent="0.3">
      <c r="A453" s="262" t="b">
        <v>1</v>
      </c>
      <c r="B453" s="263" t="s">
        <v>1159</v>
      </c>
      <c r="C453" s="218" t="s">
        <v>106</v>
      </c>
      <c r="D453" s="262" t="s">
        <v>999</v>
      </c>
      <c r="E453" s="262">
        <v>20</v>
      </c>
    </row>
    <row r="454" spans="1:5" ht="16.5" customHeight="1" x14ac:dyDescent="0.3">
      <c r="A454" s="262" t="b">
        <v>1</v>
      </c>
      <c r="B454" s="263" t="s">
        <v>1160</v>
      </c>
      <c r="C454" s="218" t="s">
        <v>106</v>
      </c>
      <c r="D454" s="262" t="s">
        <v>1001</v>
      </c>
      <c r="E454" s="262">
        <v>30</v>
      </c>
    </row>
    <row r="455" spans="1:5" ht="16.5" customHeight="1" x14ac:dyDescent="0.3">
      <c r="A455" s="262" t="b">
        <v>1</v>
      </c>
      <c r="B455" s="263" t="s">
        <v>1161</v>
      </c>
      <c r="C455" s="218" t="s">
        <v>106</v>
      </c>
      <c r="D455" s="262" t="s">
        <v>1003</v>
      </c>
      <c r="E455" s="262">
        <v>50</v>
      </c>
    </row>
    <row r="456" spans="1:5" ht="16.5" customHeight="1" x14ac:dyDescent="0.3">
      <c r="A456" s="262" t="b">
        <v>1</v>
      </c>
      <c r="B456" s="263" t="s">
        <v>1162</v>
      </c>
      <c r="C456" s="218" t="s">
        <v>106</v>
      </c>
      <c r="D456" s="262" t="s">
        <v>648</v>
      </c>
      <c r="E456" s="262">
        <v>200</v>
      </c>
    </row>
    <row r="457" spans="1:5" ht="16.5" customHeight="1" x14ac:dyDescent="0.3">
      <c r="A457" s="262" t="b">
        <v>1</v>
      </c>
      <c r="B457" s="263" t="s">
        <v>1163</v>
      </c>
      <c r="C457" s="218" t="s">
        <v>106</v>
      </c>
      <c r="D457" s="262" t="s">
        <v>688</v>
      </c>
      <c r="E457" s="262">
        <v>2</v>
      </c>
    </row>
    <row r="458" spans="1:5" ht="16.5" customHeight="1" x14ac:dyDescent="0.3">
      <c r="A458" s="262" t="b">
        <v>1</v>
      </c>
      <c r="B458" s="263" t="s">
        <v>1164</v>
      </c>
      <c r="C458" s="218" t="s">
        <v>106</v>
      </c>
      <c r="D458" s="262" t="s">
        <v>739</v>
      </c>
      <c r="E458" s="262">
        <v>500000</v>
      </c>
    </row>
    <row r="459" spans="1:5" ht="16.5" customHeight="1" x14ac:dyDescent="0.3">
      <c r="A459" s="262" t="b">
        <v>1</v>
      </c>
      <c r="B459" s="263" t="s">
        <v>1165</v>
      </c>
      <c r="C459" s="218" t="s">
        <v>106</v>
      </c>
      <c r="D459" s="262" t="s">
        <v>991</v>
      </c>
      <c r="E459" s="262">
        <v>50</v>
      </c>
    </row>
    <row r="460" spans="1:5" ht="16.5" customHeight="1" x14ac:dyDescent="0.3">
      <c r="A460" s="262" t="b">
        <v>1</v>
      </c>
      <c r="B460" s="263" t="s">
        <v>1166</v>
      </c>
      <c r="C460" s="218" t="s">
        <v>106</v>
      </c>
      <c r="D460" s="262" t="s">
        <v>993</v>
      </c>
      <c r="E460" s="262">
        <v>25</v>
      </c>
    </row>
    <row r="461" spans="1:5" ht="16.5" customHeight="1" x14ac:dyDescent="0.3">
      <c r="A461" s="262" t="b">
        <v>1</v>
      </c>
      <c r="B461" s="263" t="s">
        <v>1167</v>
      </c>
      <c r="C461" s="218" t="s">
        <v>106</v>
      </c>
      <c r="D461" s="262" t="s">
        <v>995</v>
      </c>
      <c r="E461" s="262">
        <v>7</v>
      </c>
    </row>
    <row r="462" spans="1:5" ht="16.5" customHeight="1" x14ac:dyDescent="0.3">
      <c r="A462" s="262" t="b">
        <v>1</v>
      </c>
      <c r="B462" s="263" t="s">
        <v>1168</v>
      </c>
      <c r="C462" s="218" t="s">
        <v>106</v>
      </c>
      <c r="D462" s="262" t="s">
        <v>997</v>
      </c>
      <c r="E462" s="262">
        <v>10</v>
      </c>
    </row>
    <row r="463" spans="1:5" ht="16.5" customHeight="1" x14ac:dyDescent="0.3">
      <c r="A463" s="262" t="b">
        <v>1</v>
      </c>
      <c r="B463" s="263" t="s">
        <v>1169</v>
      </c>
      <c r="C463" s="218" t="s">
        <v>106</v>
      </c>
      <c r="D463" s="262" t="s">
        <v>999</v>
      </c>
      <c r="E463" s="262">
        <v>20</v>
      </c>
    </row>
    <row r="464" spans="1:5" ht="16.5" customHeight="1" x14ac:dyDescent="0.3">
      <c r="A464" s="262" t="b">
        <v>1</v>
      </c>
      <c r="B464" s="263" t="s">
        <v>1170</v>
      </c>
      <c r="C464" s="218" t="s">
        <v>106</v>
      </c>
      <c r="D464" s="262" t="s">
        <v>1001</v>
      </c>
      <c r="E464" s="262">
        <v>30</v>
      </c>
    </row>
    <row r="465" spans="1:14" ht="16.5" customHeight="1" x14ac:dyDescent="0.3">
      <c r="A465" s="262" t="b">
        <v>1</v>
      </c>
      <c r="B465" s="263" t="s">
        <v>1171</v>
      </c>
      <c r="C465" s="218" t="s">
        <v>106</v>
      </c>
      <c r="D465" s="262" t="s">
        <v>1003</v>
      </c>
      <c r="E465" s="262">
        <v>50</v>
      </c>
    </row>
    <row r="466" spans="1:14" ht="16.5" customHeight="1" x14ac:dyDescent="0.3">
      <c r="A466" s="262" t="b">
        <v>1</v>
      </c>
      <c r="B466" s="263" t="s">
        <v>1172</v>
      </c>
      <c r="C466" s="218" t="s">
        <v>106</v>
      </c>
      <c r="D466" s="262" t="s">
        <v>648</v>
      </c>
      <c r="E466" s="262">
        <v>200</v>
      </c>
    </row>
    <row r="467" spans="1:14" ht="16.5" customHeight="1" x14ac:dyDescent="0.3">
      <c r="A467" s="262" t="b">
        <v>1</v>
      </c>
      <c r="B467" s="263" t="s">
        <v>1173</v>
      </c>
      <c r="C467" s="218" t="s">
        <v>106</v>
      </c>
      <c r="D467" s="262" t="s">
        <v>688</v>
      </c>
      <c r="E467" s="262">
        <v>2</v>
      </c>
    </row>
    <row r="468" spans="1:14" ht="16.5" customHeight="1" x14ac:dyDescent="0.3">
      <c r="D468" s="277"/>
    </row>
    <row r="469" spans="1:14" ht="16.5" customHeight="1" x14ac:dyDescent="0.3">
      <c r="D469" s="277"/>
    </row>
    <row r="470" spans="1:14" s="215" customFormat="1" ht="16.5" customHeight="1" x14ac:dyDescent="0.3">
      <c r="A470" s="214"/>
      <c r="D470" s="277"/>
      <c r="F470" s="214"/>
      <c r="H470" s="214"/>
      <c r="I470" s="214"/>
      <c r="J470" s="214"/>
      <c r="K470" s="214"/>
      <c r="L470" s="214"/>
      <c r="M470" s="214"/>
      <c r="N470" s="214"/>
    </row>
    <row r="471" spans="1:14" s="215" customFormat="1" ht="16.5" customHeight="1" x14ac:dyDescent="0.3">
      <c r="A471" s="214"/>
      <c r="D471" s="277"/>
      <c r="F471" s="214"/>
      <c r="H471" s="214"/>
      <c r="I471" s="214"/>
      <c r="J471" s="214"/>
      <c r="K471" s="214"/>
      <c r="L471" s="214"/>
      <c r="M471" s="214"/>
      <c r="N471" s="214"/>
    </row>
    <row r="472" spans="1:14" s="215" customFormat="1" ht="16.5" customHeight="1" x14ac:dyDescent="0.3">
      <c r="A472" s="214"/>
      <c r="D472" s="277"/>
      <c r="F472" s="214"/>
      <c r="H472" s="214"/>
      <c r="I472" s="214"/>
      <c r="J472" s="214"/>
      <c r="K472" s="214"/>
      <c r="L472" s="214"/>
      <c r="M472" s="214"/>
      <c r="N472" s="214"/>
    </row>
    <row r="473" spans="1:14" s="215" customFormat="1" ht="16.5" customHeight="1" x14ac:dyDescent="0.3">
      <c r="A473" s="214"/>
      <c r="D473" s="277"/>
      <c r="F473" s="214"/>
      <c r="H473" s="214"/>
      <c r="I473" s="214"/>
      <c r="J473" s="214"/>
      <c r="K473" s="214"/>
      <c r="L473" s="214"/>
      <c r="M473" s="214"/>
      <c r="N473" s="214"/>
    </row>
    <row r="474" spans="1:14" s="215" customFormat="1" ht="16.5" customHeight="1" x14ac:dyDescent="0.3">
      <c r="A474" s="214"/>
      <c r="D474" s="277"/>
      <c r="F474" s="214"/>
      <c r="H474" s="214"/>
      <c r="I474" s="214"/>
      <c r="J474" s="214"/>
      <c r="K474" s="214"/>
      <c r="L474" s="214"/>
      <c r="M474" s="214"/>
      <c r="N474" s="214"/>
    </row>
    <row r="475" spans="1:14" s="215" customFormat="1" ht="16.5" customHeight="1" x14ac:dyDescent="0.3">
      <c r="A475" s="214"/>
      <c r="D475" s="277"/>
      <c r="F475" s="214"/>
      <c r="H475" s="214"/>
      <c r="I475" s="214"/>
      <c r="J475" s="214"/>
      <c r="K475" s="214"/>
      <c r="L475" s="214"/>
      <c r="M475" s="214"/>
      <c r="N475" s="214"/>
    </row>
    <row r="476" spans="1:14" s="215" customFormat="1" ht="16.5" customHeight="1" x14ac:dyDescent="0.3">
      <c r="A476" s="214"/>
      <c r="D476" s="277"/>
      <c r="F476" s="214"/>
      <c r="H476" s="214"/>
      <c r="I476" s="214"/>
      <c r="J476" s="214"/>
      <c r="K476" s="214"/>
      <c r="L476" s="214"/>
      <c r="M476" s="214"/>
      <c r="N476" s="214"/>
    </row>
    <row r="477" spans="1:14" s="215" customFormat="1" ht="16.5" customHeight="1" x14ac:dyDescent="0.3">
      <c r="A477" s="214"/>
      <c r="D477" s="277"/>
      <c r="F477" s="214"/>
      <c r="H477" s="214"/>
      <c r="I477" s="214"/>
      <c r="J477" s="214"/>
      <c r="K477" s="214"/>
      <c r="L477" s="214"/>
      <c r="M477" s="214"/>
      <c r="N477" s="214"/>
    </row>
    <row r="478" spans="1:14" s="215" customFormat="1" ht="16.5" customHeight="1" x14ac:dyDescent="0.3">
      <c r="A478" s="214"/>
      <c r="D478" s="277"/>
      <c r="F478" s="214"/>
      <c r="H478" s="214"/>
      <c r="I478" s="214"/>
      <c r="J478" s="214"/>
      <c r="K478" s="214"/>
      <c r="L478" s="214"/>
      <c r="M478" s="214"/>
      <c r="N478" s="214"/>
    </row>
    <row r="479" spans="1:14" s="215" customFormat="1" ht="16.5" customHeight="1" x14ac:dyDescent="0.3">
      <c r="A479" s="214"/>
      <c r="D479" s="277"/>
      <c r="F479" s="214"/>
      <c r="H479" s="214"/>
      <c r="I479" s="214"/>
      <c r="J479" s="214"/>
      <c r="K479" s="214"/>
      <c r="L479" s="214"/>
      <c r="M479" s="214"/>
      <c r="N479" s="214"/>
    </row>
    <row r="480" spans="1:14" s="215" customFormat="1" ht="16.5" customHeight="1" x14ac:dyDescent="0.3">
      <c r="A480" s="214"/>
      <c r="D480" s="277"/>
      <c r="F480" s="214"/>
      <c r="H480" s="214"/>
      <c r="I480" s="214"/>
      <c r="J480" s="214"/>
      <c r="K480" s="214"/>
      <c r="L480" s="214"/>
      <c r="M480" s="214"/>
      <c r="N480" s="214"/>
    </row>
    <row r="481" spans="1:14" s="215" customFormat="1" ht="16.5" customHeight="1" x14ac:dyDescent="0.3">
      <c r="A481" s="214"/>
      <c r="D481" s="277"/>
      <c r="F481" s="214"/>
      <c r="H481" s="214"/>
      <c r="I481" s="214"/>
      <c r="J481" s="214"/>
      <c r="K481" s="214"/>
      <c r="L481" s="214"/>
      <c r="M481" s="214"/>
      <c r="N481" s="214"/>
    </row>
    <row r="482" spans="1:14" s="215" customFormat="1" ht="16.5" customHeight="1" x14ac:dyDescent="0.3">
      <c r="A482" s="214"/>
      <c r="D482" s="277"/>
      <c r="F482" s="214"/>
      <c r="H482" s="214"/>
      <c r="I482" s="214"/>
      <c r="J482" s="214"/>
      <c r="K482" s="214"/>
      <c r="L482" s="214"/>
      <c r="M482" s="214"/>
      <c r="N482" s="214"/>
    </row>
    <row r="483" spans="1:14" s="215" customFormat="1" ht="16.5" customHeight="1" x14ac:dyDescent="0.3">
      <c r="A483" s="214"/>
      <c r="D483" s="277"/>
      <c r="F483" s="214"/>
      <c r="H483" s="214"/>
      <c r="I483" s="214"/>
      <c r="J483" s="214"/>
      <c r="K483" s="214"/>
      <c r="L483" s="214"/>
      <c r="M483" s="214"/>
      <c r="N483" s="214"/>
    </row>
    <row r="484" spans="1:14" s="215" customFormat="1" ht="16.5" customHeight="1" x14ac:dyDescent="0.3">
      <c r="A484" s="214"/>
      <c r="D484" s="277"/>
      <c r="F484" s="214"/>
      <c r="H484" s="214"/>
      <c r="I484" s="214"/>
      <c r="J484" s="214"/>
      <c r="K484" s="214"/>
      <c r="L484" s="214"/>
      <c r="M484" s="214"/>
      <c r="N484" s="214"/>
    </row>
    <row r="485" spans="1:14" s="215" customFormat="1" ht="16.5" customHeight="1" x14ac:dyDescent="0.3">
      <c r="A485" s="214"/>
      <c r="D485" s="277"/>
      <c r="F485" s="214"/>
      <c r="H485" s="214"/>
      <c r="I485" s="214"/>
      <c r="J485" s="214"/>
      <c r="K485" s="214"/>
      <c r="L485" s="214"/>
      <c r="M485" s="214"/>
      <c r="N485" s="214"/>
    </row>
    <row r="486" spans="1:14" s="215" customFormat="1" ht="16.5" customHeight="1" x14ac:dyDescent="0.3">
      <c r="A486" s="214"/>
      <c r="D486" s="277"/>
      <c r="F486" s="214"/>
      <c r="H486" s="214"/>
      <c r="I486" s="214"/>
      <c r="J486" s="214"/>
      <c r="K486" s="214"/>
      <c r="L486" s="214"/>
      <c r="M486" s="214"/>
      <c r="N486" s="214"/>
    </row>
    <row r="487" spans="1:14" s="215" customFormat="1" ht="16.5" customHeight="1" x14ac:dyDescent="0.3">
      <c r="A487" s="214"/>
      <c r="D487" s="277"/>
      <c r="F487" s="214"/>
      <c r="H487" s="214"/>
      <c r="I487" s="214"/>
      <c r="J487" s="214"/>
      <c r="K487" s="214"/>
      <c r="L487" s="214"/>
      <c r="M487" s="214"/>
      <c r="N487" s="214"/>
    </row>
    <row r="488" spans="1:14" s="215" customFormat="1" ht="16.5" customHeight="1" x14ac:dyDescent="0.3">
      <c r="A488" s="214"/>
      <c r="D488" s="277"/>
      <c r="F488" s="214"/>
      <c r="H488" s="214"/>
      <c r="I488" s="214"/>
      <c r="J488" s="214"/>
      <c r="K488" s="214"/>
      <c r="L488" s="214"/>
      <c r="M488" s="214"/>
      <c r="N488" s="214"/>
    </row>
    <row r="489" spans="1:14" s="215" customFormat="1" ht="16.5" customHeight="1" x14ac:dyDescent="0.3">
      <c r="A489" s="214"/>
      <c r="D489" s="277"/>
      <c r="F489" s="214"/>
      <c r="H489" s="214"/>
      <c r="I489" s="214"/>
      <c r="J489" s="214"/>
      <c r="K489" s="214"/>
      <c r="L489" s="214"/>
      <c r="M489" s="214"/>
      <c r="N489" s="214"/>
    </row>
    <row r="490" spans="1:14" s="215" customFormat="1" ht="16.5" customHeight="1" x14ac:dyDescent="0.3">
      <c r="A490" s="214"/>
      <c r="D490" s="277"/>
      <c r="F490" s="214"/>
      <c r="H490" s="214"/>
      <c r="I490" s="214"/>
      <c r="J490" s="214"/>
      <c r="K490" s="214"/>
      <c r="L490" s="214"/>
      <c r="M490" s="214"/>
      <c r="N490" s="214"/>
    </row>
    <row r="491" spans="1:14" s="215" customFormat="1" ht="16.5" customHeight="1" x14ac:dyDescent="0.3">
      <c r="A491" s="214"/>
      <c r="D491" s="277"/>
      <c r="F491" s="214"/>
      <c r="H491" s="214"/>
      <c r="I491" s="214"/>
      <c r="J491" s="214"/>
      <c r="K491" s="214"/>
      <c r="L491" s="214"/>
      <c r="M491" s="214"/>
      <c r="N491" s="214"/>
    </row>
    <row r="492" spans="1:14" s="215" customFormat="1" ht="16.5" customHeight="1" x14ac:dyDescent="0.3">
      <c r="A492" s="214"/>
      <c r="D492" s="277"/>
      <c r="F492" s="214"/>
      <c r="H492" s="214"/>
      <c r="I492" s="214"/>
      <c r="J492" s="214"/>
      <c r="K492" s="214"/>
      <c r="L492" s="214"/>
      <c r="M492" s="214"/>
      <c r="N492" s="214"/>
    </row>
    <row r="493" spans="1:14" s="215" customFormat="1" ht="16.5" customHeight="1" x14ac:dyDescent="0.3">
      <c r="A493" s="214"/>
      <c r="D493" s="277"/>
      <c r="F493" s="214"/>
      <c r="H493" s="214"/>
      <c r="I493" s="214"/>
      <c r="J493" s="214"/>
      <c r="K493" s="214"/>
      <c r="L493" s="214"/>
      <c r="M493" s="214"/>
      <c r="N493" s="214"/>
    </row>
    <row r="494" spans="1:14" s="215" customFormat="1" ht="16.5" customHeight="1" x14ac:dyDescent="0.3">
      <c r="A494" s="214"/>
      <c r="D494" s="277"/>
      <c r="F494" s="214"/>
      <c r="H494" s="214"/>
      <c r="I494" s="214"/>
      <c r="J494" s="214"/>
      <c r="K494" s="214"/>
      <c r="L494" s="214"/>
      <c r="M494" s="214"/>
      <c r="N494" s="214"/>
    </row>
    <row r="495" spans="1:14" s="215" customFormat="1" ht="16.5" customHeight="1" x14ac:dyDescent="0.3">
      <c r="A495" s="214"/>
      <c r="D495" s="277"/>
      <c r="F495" s="214"/>
      <c r="H495" s="214"/>
      <c r="I495" s="214"/>
      <c r="J495" s="214"/>
      <c r="K495" s="214"/>
      <c r="L495" s="214"/>
      <c r="M495" s="214"/>
      <c r="N495" s="214"/>
    </row>
    <row r="496" spans="1:14" s="215" customFormat="1" ht="16.5" customHeight="1" x14ac:dyDescent="0.3">
      <c r="A496" s="214"/>
      <c r="D496" s="277"/>
      <c r="F496" s="214"/>
      <c r="H496" s="214"/>
      <c r="I496" s="214"/>
      <c r="J496" s="214"/>
      <c r="K496" s="214"/>
      <c r="L496" s="214"/>
      <c r="M496" s="214"/>
      <c r="N496" s="214"/>
    </row>
    <row r="497" spans="1:14" s="215" customFormat="1" ht="16.5" customHeight="1" x14ac:dyDescent="0.3">
      <c r="A497" s="214"/>
      <c r="D497" s="277"/>
      <c r="F497" s="214"/>
      <c r="H497" s="214"/>
      <c r="I497" s="214"/>
      <c r="J497" s="214"/>
      <c r="K497" s="214"/>
      <c r="L497" s="214"/>
      <c r="M497" s="214"/>
      <c r="N497" s="214"/>
    </row>
    <row r="498" spans="1:14" s="215" customFormat="1" ht="16.5" customHeight="1" x14ac:dyDescent="0.3">
      <c r="A498" s="214"/>
      <c r="D498" s="277"/>
      <c r="F498" s="214"/>
      <c r="H498" s="214"/>
      <c r="I498" s="214"/>
      <c r="J498" s="214"/>
      <c r="K498" s="214"/>
      <c r="L498" s="214"/>
      <c r="M498" s="214"/>
      <c r="N498" s="214"/>
    </row>
    <row r="499" spans="1:14" s="215" customFormat="1" ht="16.5" customHeight="1" x14ac:dyDescent="0.3">
      <c r="A499" s="214"/>
      <c r="D499" s="277"/>
      <c r="F499" s="214"/>
      <c r="H499" s="214"/>
      <c r="I499" s="214"/>
      <c r="J499" s="214"/>
      <c r="K499" s="214"/>
      <c r="L499" s="214"/>
      <c r="M499" s="214"/>
      <c r="N499" s="214"/>
    </row>
    <row r="500" spans="1:14" s="215" customFormat="1" ht="16.5" customHeight="1" x14ac:dyDescent="0.3">
      <c r="A500" s="214"/>
      <c r="D500" s="277"/>
      <c r="F500" s="214"/>
      <c r="H500" s="214"/>
      <c r="I500" s="214"/>
      <c r="J500" s="214"/>
      <c r="K500" s="214"/>
      <c r="L500" s="214"/>
      <c r="M500" s="214"/>
      <c r="N500" s="214"/>
    </row>
    <row r="501" spans="1:14" s="215" customFormat="1" ht="16.5" customHeight="1" x14ac:dyDescent="0.3">
      <c r="A501" s="214"/>
      <c r="D501" s="277"/>
      <c r="F501" s="214"/>
      <c r="H501" s="214"/>
      <c r="I501" s="214"/>
      <c r="J501" s="214"/>
      <c r="K501" s="214"/>
      <c r="L501" s="214"/>
      <c r="M501" s="214"/>
      <c r="N501" s="214"/>
    </row>
    <row r="502" spans="1:14" s="215" customFormat="1" ht="16.5" customHeight="1" x14ac:dyDescent="0.3">
      <c r="A502" s="214"/>
      <c r="D502" s="277"/>
      <c r="F502" s="214"/>
      <c r="H502" s="214"/>
      <c r="I502" s="214"/>
      <c r="J502" s="214"/>
      <c r="K502" s="214"/>
      <c r="L502" s="214"/>
      <c r="M502" s="214"/>
      <c r="N502" s="214"/>
    </row>
    <row r="503" spans="1:14" s="215" customFormat="1" ht="16.5" customHeight="1" x14ac:dyDescent="0.3">
      <c r="A503" s="214"/>
      <c r="D503" s="277"/>
      <c r="F503" s="214"/>
      <c r="H503" s="214"/>
      <c r="I503" s="214"/>
      <c r="J503" s="214"/>
      <c r="K503" s="214"/>
      <c r="L503" s="214"/>
      <c r="M503" s="214"/>
      <c r="N503" s="214"/>
    </row>
    <row r="504" spans="1:14" s="215" customFormat="1" ht="16.5" customHeight="1" x14ac:dyDescent="0.3">
      <c r="A504" s="214"/>
      <c r="D504" s="277"/>
      <c r="F504" s="214"/>
      <c r="H504" s="214"/>
      <c r="I504" s="214"/>
      <c r="J504" s="214"/>
      <c r="K504" s="214"/>
      <c r="L504" s="214"/>
      <c r="M504" s="214"/>
      <c r="N504" s="214"/>
    </row>
    <row r="505" spans="1:14" s="215" customFormat="1" ht="16.5" customHeight="1" x14ac:dyDescent="0.3">
      <c r="A505" s="214"/>
      <c r="D505" s="277"/>
      <c r="F505" s="214"/>
      <c r="H505" s="214"/>
      <c r="I505" s="214"/>
      <c r="J505" s="214"/>
      <c r="K505" s="214"/>
      <c r="L505" s="214"/>
      <c r="M505" s="214"/>
      <c r="N505" s="214"/>
    </row>
    <row r="506" spans="1:14" s="215" customFormat="1" ht="16.5" customHeight="1" x14ac:dyDescent="0.3">
      <c r="A506" s="214"/>
      <c r="D506" s="277"/>
      <c r="F506" s="214"/>
      <c r="H506" s="214"/>
      <c r="I506" s="214"/>
      <c r="J506" s="214"/>
      <c r="K506" s="214"/>
      <c r="L506" s="214"/>
      <c r="M506" s="214"/>
      <c r="N506" s="214"/>
    </row>
    <row r="507" spans="1:14" s="215" customFormat="1" ht="16.5" customHeight="1" x14ac:dyDescent="0.3">
      <c r="A507" s="214"/>
      <c r="D507" s="277"/>
      <c r="F507" s="214"/>
      <c r="H507" s="214"/>
      <c r="I507" s="214"/>
      <c r="J507" s="214"/>
      <c r="K507" s="214"/>
      <c r="L507" s="214"/>
      <c r="M507" s="214"/>
      <c r="N507" s="214"/>
    </row>
    <row r="508" spans="1:14" s="215" customFormat="1" ht="16.5" customHeight="1" x14ac:dyDescent="0.3">
      <c r="A508" s="214"/>
      <c r="D508" s="277"/>
      <c r="F508" s="214"/>
      <c r="H508" s="214"/>
      <c r="I508" s="214"/>
      <c r="J508" s="214"/>
      <c r="K508" s="214"/>
      <c r="L508" s="214"/>
      <c r="M508" s="214"/>
      <c r="N508" s="214"/>
    </row>
    <row r="509" spans="1:14" s="215" customFormat="1" ht="16.5" customHeight="1" x14ac:dyDescent="0.3">
      <c r="A509" s="214"/>
      <c r="D509" s="277"/>
      <c r="F509" s="214"/>
      <c r="H509" s="214"/>
      <c r="I509" s="214"/>
      <c r="J509" s="214"/>
      <c r="K509" s="214"/>
      <c r="L509" s="214"/>
      <c r="M509" s="214"/>
      <c r="N509" s="214"/>
    </row>
    <row r="510" spans="1:14" s="215" customFormat="1" ht="16.5" customHeight="1" x14ac:dyDescent="0.3">
      <c r="A510" s="214"/>
      <c r="D510" s="277"/>
      <c r="F510" s="214"/>
      <c r="H510" s="214"/>
      <c r="I510" s="214"/>
      <c r="J510" s="214"/>
      <c r="K510" s="214"/>
      <c r="L510" s="214"/>
      <c r="M510" s="214"/>
      <c r="N510" s="214"/>
    </row>
    <row r="511" spans="1:14" s="215" customFormat="1" ht="16.5" customHeight="1" x14ac:dyDescent="0.3">
      <c r="A511" s="214"/>
      <c r="D511" s="277"/>
      <c r="F511" s="214"/>
      <c r="H511" s="214"/>
      <c r="I511" s="214"/>
      <c r="J511" s="214"/>
      <c r="K511" s="214"/>
      <c r="L511" s="214"/>
      <c r="M511" s="214"/>
      <c r="N511" s="214"/>
    </row>
    <row r="512" spans="1:14" s="215" customFormat="1" ht="16.5" customHeight="1" x14ac:dyDescent="0.3">
      <c r="A512" s="214"/>
      <c r="D512" s="277"/>
      <c r="F512" s="214"/>
      <c r="H512" s="214"/>
      <c r="I512" s="214"/>
      <c r="J512" s="214"/>
      <c r="K512" s="214"/>
      <c r="L512" s="214"/>
      <c r="M512" s="214"/>
      <c r="N512" s="214"/>
    </row>
    <row r="513" spans="1:14" s="215" customFormat="1" ht="16.5" customHeight="1" x14ac:dyDescent="0.3">
      <c r="A513" s="214"/>
      <c r="D513" s="277"/>
      <c r="F513" s="214"/>
      <c r="H513" s="214"/>
      <c r="I513" s="214"/>
      <c r="J513" s="214"/>
      <c r="K513" s="214"/>
      <c r="L513" s="214"/>
      <c r="M513" s="214"/>
      <c r="N513" s="214"/>
    </row>
    <row r="514" spans="1:14" s="215" customFormat="1" ht="16.5" customHeight="1" x14ac:dyDescent="0.3">
      <c r="A514" s="214"/>
      <c r="D514" s="277"/>
      <c r="F514" s="214"/>
      <c r="H514" s="214"/>
      <c r="I514" s="214"/>
      <c r="J514" s="214"/>
      <c r="K514" s="214"/>
      <c r="L514" s="214"/>
      <c r="M514" s="214"/>
      <c r="N514" s="214"/>
    </row>
    <row r="515" spans="1:14" s="215" customFormat="1" ht="16.5" customHeight="1" x14ac:dyDescent="0.3">
      <c r="A515" s="214"/>
      <c r="D515" s="277"/>
      <c r="F515" s="214"/>
      <c r="H515" s="214"/>
      <c r="I515" s="214"/>
      <c r="J515" s="214"/>
      <c r="K515" s="214"/>
      <c r="L515" s="214"/>
      <c r="M515" s="214"/>
      <c r="N515" s="214"/>
    </row>
    <row r="516" spans="1:14" s="215" customFormat="1" ht="16.5" customHeight="1" x14ac:dyDescent="0.3">
      <c r="A516" s="214"/>
      <c r="D516" s="277"/>
      <c r="F516" s="214"/>
      <c r="H516" s="214"/>
      <c r="I516" s="214"/>
      <c r="J516" s="214"/>
      <c r="K516" s="214"/>
      <c r="L516" s="214"/>
      <c r="M516" s="214"/>
      <c r="N516" s="214"/>
    </row>
    <row r="517" spans="1:14" s="215" customFormat="1" ht="16.5" customHeight="1" x14ac:dyDescent="0.3">
      <c r="A517" s="214"/>
      <c r="D517" s="277"/>
      <c r="F517" s="214"/>
      <c r="H517" s="214"/>
      <c r="I517" s="214"/>
      <c r="J517" s="214"/>
      <c r="K517" s="214"/>
      <c r="L517" s="214"/>
      <c r="M517" s="214"/>
      <c r="N517" s="214"/>
    </row>
    <row r="518" spans="1:14" s="215" customFormat="1" ht="16.5" customHeight="1" x14ac:dyDescent="0.3">
      <c r="A518" s="214"/>
      <c r="D518" s="277"/>
      <c r="F518" s="214"/>
      <c r="H518" s="214"/>
      <c r="I518" s="214"/>
      <c r="J518" s="214"/>
      <c r="K518" s="214"/>
      <c r="L518" s="214"/>
      <c r="M518" s="214"/>
      <c r="N518" s="214"/>
    </row>
    <row r="519" spans="1:14" s="215" customFormat="1" ht="16.5" customHeight="1" x14ac:dyDescent="0.3">
      <c r="A519" s="214"/>
      <c r="D519" s="277"/>
      <c r="F519" s="214"/>
      <c r="H519" s="214"/>
      <c r="I519" s="214"/>
      <c r="J519" s="214"/>
      <c r="K519" s="214"/>
      <c r="L519" s="214"/>
      <c r="M519" s="214"/>
      <c r="N519" s="214"/>
    </row>
    <row r="520" spans="1:14" s="215" customFormat="1" ht="16.5" customHeight="1" x14ac:dyDescent="0.3">
      <c r="A520" s="214"/>
      <c r="D520" s="277"/>
      <c r="F520" s="214"/>
      <c r="H520" s="214"/>
      <c r="I520" s="214"/>
      <c r="J520" s="214"/>
      <c r="K520" s="214"/>
      <c r="L520" s="214"/>
      <c r="M520" s="214"/>
      <c r="N520" s="214"/>
    </row>
    <row r="521" spans="1:14" s="215" customFormat="1" ht="16.5" customHeight="1" x14ac:dyDescent="0.3">
      <c r="A521" s="214"/>
      <c r="D521" s="277"/>
      <c r="F521" s="214"/>
      <c r="H521" s="214"/>
      <c r="I521" s="214"/>
      <c r="J521" s="214"/>
      <c r="K521" s="214"/>
      <c r="L521" s="214"/>
      <c r="M521" s="214"/>
      <c r="N521" s="214"/>
    </row>
    <row r="522" spans="1:14" s="215" customFormat="1" ht="16.5" customHeight="1" x14ac:dyDescent="0.3">
      <c r="A522" s="214"/>
      <c r="D522" s="277"/>
      <c r="F522" s="214"/>
      <c r="H522" s="214"/>
      <c r="I522" s="214"/>
      <c r="J522" s="214"/>
      <c r="K522" s="214"/>
      <c r="L522" s="214"/>
      <c r="M522" s="214"/>
      <c r="N522" s="214"/>
    </row>
    <row r="523" spans="1:14" s="215" customFormat="1" ht="16.5" customHeight="1" x14ac:dyDescent="0.3">
      <c r="A523" s="214"/>
      <c r="D523" s="277"/>
      <c r="F523" s="214"/>
      <c r="H523" s="214"/>
      <c r="I523" s="214"/>
      <c r="J523" s="214"/>
      <c r="K523" s="214"/>
      <c r="L523" s="214"/>
      <c r="M523" s="214"/>
      <c r="N523" s="214"/>
    </row>
    <row r="524" spans="1:14" s="215" customFormat="1" ht="16.5" customHeight="1" x14ac:dyDescent="0.3">
      <c r="A524" s="214"/>
      <c r="D524" s="277"/>
      <c r="F524" s="214"/>
      <c r="H524" s="214"/>
      <c r="I524" s="214"/>
      <c r="J524" s="214"/>
      <c r="K524" s="214"/>
      <c r="L524" s="214"/>
      <c r="M524" s="214"/>
      <c r="N524" s="214"/>
    </row>
    <row r="525" spans="1:14" s="215" customFormat="1" ht="16.5" customHeight="1" x14ac:dyDescent="0.3">
      <c r="A525" s="214"/>
      <c r="D525" s="277"/>
      <c r="F525" s="214"/>
      <c r="H525" s="214"/>
      <c r="I525" s="214"/>
      <c r="J525" s="214"/>
      <c r="K525" s="214"/>
      <c r="L525" s="214"/>
      <c r="M525" s="214"/>
      <c r="N525" s="214"/>
    </row>
    <row r="526" spans="1:14" s="215" customFormat="1" ht="16.5" customHeight="1" x14ac:dyDescent="0.3">
      <c r="A526" s="214"/>
      <c r="D526" s="277"/>
      <c r="F526" s="214"/>
      <c r="H526" s="214"/>
      <c r="I526" s="214"/>
      <c r="J526" s="214"/>
      <c r="K526" s="214"/>
      <c r="L526" s="214"/>
      <c r="M526" s="214"/>
      <c r="N526" s="214"/>
    </row>
    <row r="527" spans="1:14" s="215" customFormat="1" ht="16.5" customHeight="1" x14ac:dyDescent="0.3">
      <c r="A527" s="214"/>
      <c r="D527" s="277"/>
      <c r="F527" s="214"/>
      <c r="H527" s="214"/>
      <c r="I527" s="214"/>
      <c r="J527" s="214"/>
      <c r="K527" s="214"/>
      <c r="L527" s="214"/>
      <c r="M527" s="214"/>
      <c r="N527" s="214"/>
    </row>
    <row r="528" spans="1:14" s="215" customFormat="1" ht="16.5" customHeight="1" x14ac:dyDescent="0.3">
      <c r="A528" s="214"/>
      <c r="D528" s="277"/>
      <c r="F528" s="214"/>
      <c r="H528" s="214"/>
      <c r="I528" s="214"/>
      <c r="J528" s="214"/>
      <c r="K528" s="214"/>
      <c r="L528" s="214"/>
      <c r="M528" s="214"/>
      <c r="N528" s="214"/>
    </row>
    <row r="529" spans="1:14" s="215" customFormat="1" ht="16.5" customHeight="1" x14ac:dyDescent="0.3">
      <c r="A529" s="214"/>
      <c r="D529" s="277"/>
      <c r="F529" s="214"/>
      <c r="H529" s="214"/>
      <c r="I529" s="214"/>
      <c r="J529" s="214"/>
      <c r="K529" s="214"/>
      <c r="L529" s="214"/>
      <c r="M529" s="214"/>
      <c r="N529" s="214"/>
    </row>
    <row r="530" spans="1:14" s="215" customFormat="1" ht="16.5" customHeight="1" x14ac:dyDescent="0.3">
      <c r="A530" s="214"/>
      <c r="D530" s="277"/>
      <c r="F530" s="214"/>
      <c r="H530" s="214"/>
      <c r="I530" s="214"/>
      <c r="J530" s="214"/>
      <c r="K530" s="214"/>
      <c r="L530" s="214"/>
      <c r="M530" s="214"/>
      <c r="N530" s="214"/>
    </row>
    <row r="531" spans="1:14" s="215" customFormat="1" ht="16.5" customHeight="1" x14ac:dyDescent="0.3">
      <c r="A531" s="214"/>
      <c r="D531" s="277"/>
      <c r="F531" s="214"/>
      <c r="H531" s="214"/>
      <c r="I531" s="214"/>
      <c r="J531" s="214"/>
      <c r="K531" s="214"/>
      <c r="L531" s="214"/>
      <c r="M531" s="214"/>
      <c r="N531" s="214"/>
    </row>
    <row r="532" spans="1:14" s="215" customFormat="1" ht="16.5" customHeight="1" x14ac:dyDescent="0.3">
      <c r="A532" s="214"/>
      <c r="D532" s="277"/>
      <c r="F532" s="214"/>
      <c r="H532" s="214"/>
      <c r="I532" s="214"/>
      <c r="J532" s="214"/>
      <c r="K532" s="214"/>
      <c r="L532" s="214"/>
      <c r="M532" s="214"/>
      <c r="N532" s="214"/>
    </row>
    <row r="533" spans="1:14" s="215" customFormat="1" ht="16.5" customHeight="1" x14ac:dyDescent="0.3">
      <c r="A533" s="214"/>
      <c r="D533" s="277"/>
      <c r="F533" s="214"/>
      <c r="H533" s="214"/>
      <c r="I533" s="214"/>
      <c r="J533" s="214"/>
      <c r="K533" s="214"/>
      <c r="L533" s="214"/>
      <c r="M533" s="214"/>
      <c r="N533" s="214"/>
    </row>
    <row r="534" spans="1:14" s="215" customFormat="1" ht="16.5" customHeight="1" x14ac:dyDescent="0.3">
      <c r="A534" s="214"/>
      <c r="D534" s="277"/>
      <c r="F534" s="214"/>
      <c r="H534" s="214"/>
      <c r="I534" s="214"/>
      <c r="J534" s="214"/>
      <c r="K534" s="214"/>
      <c r="L534" s="214"/>
      <c r="M534" s="214"/>
      <c r="N534" s="214"/>
    </row>
    <row r="535" spans="1:14" s="215" customFormat="1" ht="16.5" customHeight="1" x14ac:dyDescent="0.3">
      <c r="A535" s="214"/>
      <c r="D535" s="277"/>
      <c r="F535" s="214"/>
      <c r="H535" s="214"/>
      <c r="I535" s="214"/>
      <c r="J535" s="214"/>
      <c r="K535" s="214"/>
      <c r="L535" s="214"/>
      <c r="M535" s="214"/>
      <c r="N535" s="214"/>
    </row>
    <row r="536" spans="1:14" s="215" customFormat="1" ht="16.5" customHeight="1" x14ac:dyDescent="0.3">
      <c r="A536" s="214"/>
      <c r="D536" s="277"/>
      <c r="F536" s="214"/>
      <c r="H536" s="214"/>
      <c r="I536" s="214"/>
      <c r="J536" s="214"/>
      <c r="K536" s="214"/>
      <c r="L536" s="214"/>
      <c r="M536" s="214"/>
      <c r="N536" s="214"/>
    </row>
    <row r="537" spans="1:14" s="215" customFormat="1" ht="16.5" customHeight="1" x14ac:dyDescent="0.3">
      <c r="A537" s="214"/>
      <c r="D537" s="277"/>
      <c r="F537" s="214"/>
      <c r="H537" s="214"/>
      <c r="I537" s="214"/>
      <c r="J537" s="214"/>
      <c r="K537" s="214"/>
      <c r="L537" s="214"/>
      <c r="M537" s="214"/>
      <c r="N537" s="214"/>
    </row>
    <row r="538" spans="1:14" s="215" customFormat="1" ht="16.5" customHeight="1" x14ac:dyDescent="0.3">
      <c r="A538" s="214"/>
      <c r="D538" s="277"/>
      <c r="F538" s="214"/>
      <c r="H538" s="214"/>
      <c r="I538" s="214"/>
      <c r="J538" s="214"/>
      <c r="K538" s="214"/>
      <c r="L538" s="214"/>
      <c r="M538" s="214"/>
      <c r="N538" s="214"/>
    </row>
    <row r="539" spans="1:14" s="215" customFormat="1" ht="16.5" customHeight="1" x14ac:dyDescent="0.3">
      <c r="A539" s="214"/>
      <c r="D539" s="277"/>
      <c r="F539" s="214"/>
      <c r="H539" s="214"/>
      <c r="I539" s="214"/>
      <c r="J539" s="214"/>
      <c r="K539" s="214"/>
      <c r="L539" s="214"/>
      <c r="M539" s="214"/>
      <c r="N539" s="214"/>
    </row>
    <row r="540" spans="1:14" s="215" customFormat="1" ht="16.5" customHeight="1" x14ac:dyDescent="0.3">
      <c r="A540" s="214"/>
      <c r="D540" s="277"/>
      <c r="F540" s="214"/>
      <c r="H540" s="214"/>
      <c r="I540" s="214"/>
      <c r="J540" s="214"/>
      <c r="K540" s="214"/>
      <c r="L540" s="214"/>
      <c r="M540" s="214"/>
      <c r="N540" s="214"/>
    </row>
    <row r="541" spans="1:14" s="215" customFormat="1" ht="16.5" customHeight="1" x14ac:dyDescent="0.3">
      <c r="A541" s="214"/>
      <c r="D541" s="277"/>
      <c r="F541" s="214"/>
      <c r="H541" s="214"/>
      <c r="I541" s="214"/>
      <c r="J541" s="214"/>
      <c r="K541" s="214"/>
      <c r="L541" s="214"/>
      <c r="M541" s="214"/>
      <c r="N541" s="214"/>
    </row>
    <row r="542" spans="1:14" s="215" customFormat="1" ht="16.5" customHeight="1" x14ac:dyDescent="0.3">
      <c r="A542" s="214"/>
      <c r="D542" s="277"/>
      <c r="F542" s="214"/>
      <c r="H542" s="214"/>
      <c r="I542" s="214"/>
      <c r="J542" s="214"/>
      <c r="K542" s="214"/>
      <c r="L542" s="214"/>
      <c r="M542" s="214"/>
      <c r="N542" s="214"/>
    </row>
    <row r="543" spans="1:14" s="215" customFormat="1" ht="16.5" customHeight="1" x14ac:dyDescent="0.3">
      <c r="A543" s="214"/>
      <c r="D543" s="277"/>
      <c r="F543" s="214"/>
      <c r="H543" s="214"/>
      <c r="I543" s="214"/>
      <c r="J543" s="214"/>
      <c r="K543" s="214"/>
      <c r="L543" s="214"/>
      <c r="M543" s="214"/>
      <c r="N543" s="214"/>
    </row>
    <row r="544" spans="1:14" s="215" customFormat="1" ht="16.5" customHeight="1" x14ac:dyDescent="0.3">
      <c r="A544" s="214"/>
      <c r="D544" s="277"/>
      <c r="F544" s="214"/>
      <c r="H544" s="214"/>
      <c r="I544" s="214"/>
      <c r="J544" s="214"/>
      <c r="K544" s="214"/>
      <c r="L544" s="214"/>
      <c r="M544" s="214"/>
      <c r="N544" s="214"/>
    </row>
    <row r="545" spans="1:14" s="215" customFormat="1" ht="16.5" customHeight="1" x14ac:dyDescent="0.3">
      <c r="A545" s="214"/>
      <c r="D545" s="277"/>
      <c r="F545" s="214"/>
      <c r="H545" s="214"/>
      <c r="I545" s="214"/>
      <c r="J545" s="214"/>
      <c r="K545" s="214"/>
      <c r="L545" s="214"/>
      <c r="M545" s="214"/>
      <c r="N545" s="214"/>
    </row>
    <row r="546" spans="1:14" s="215" customFormat="1" ht="16.5" customHeight="1" x14ac:dyDescent="0.3">
      <c r="A546" s="214"/>
      <c r="D546" s="277"/>
      <c r="F546" s="214"/>
      <c r="H546" s="214"/>
      <c r="I546" s="214"/>
      <c r="J546" s="214"/>
      <c r="K546" s="214"/>
      <c r="L546" s="214"/>
      <c r="M546" s="214"/>
      <c r="N546" s="214"/>
    </row>
    <row r="547" spans="1:14" s="215" customFormat="1" ht="16.5" customHeight="1" x14ac:dyDescent="0.3">
      <c r="A547" s="214"/>
      <c r="D547" s="277"/>
      <c r="F547" s="214"/>
      <c r="H547" s="214"/>
      <c r="I547" s="214"/>
      <c r="J547" s="214"/>
      <c r="K547" s="214"/>
      <c r="L547" s="214"/>
      <c r="M547" s="214"/>
      <c r="N547" s="214"/>
    </row>
    <row r="548" spans="1:14" s="215" customFormat="1" ht="16.5" customHeight="1" x14ac:dyDescent="0.3">
      <c r="A548" s="214"/>
      <c r="D548" s="277"/>
      <c r="F548" s="214"/>
      <c r="H548" s="214"/>
      <c r="I548" s="214"/>
      <c r="J548" s="214"/>
      <c r="K548" s="214"/>
      <c r="L548" s="214"/>
      <c r="M548" s="214"/>
      <c r="N548" s="214"/>
    </row>
    <row r="549" spans="1:14" s="215" customFormat="1" ht="16.5" customHeight="1" x14ac:dyDescent="0.3">
      <c r="A549" s="214"/>
      <c r="D549" s="277"/>
      <c r="F549" s="214"/>
      <c r="H549" s="214"/>
      <c r="I549" s="214"/>
      <c r="J549" s="214"/>
      <c r="K549" s="214"/>
      <c r="L549" s="214"/>
      <c r="M549" s="214"/>
      <c r="N549" s="214"/>
    </row>
    <row r="550" spans="1:14" s="215" customFormat="1" ht="16.5" customHeight="1" x14ac:dyDescent="0.3">
      <c r="A550" s="214"/>
      <c r="D550" s="277"/>
      <c r="F550" s="214"/>
      <c r="H550" s="214"/>
      <c r="I550" s="214"/>
      <c r="J550" s="214"/>
      <c r="K550" s="214"/>
      <c r="L550" s="214"/>
      <c r="M550" s="214"/>
      <c r="N550" s="214"/>
    </row>
    <row r="551" spans="1:14" s="215" customFormat="1" ht="16.5" customHeight="1" x14ac:dyDescent="0.3">
      <c r="A551" s="214"/>
      <c r="D551" s="277"/>
      <c r="F551" s="214"/>
      <c r="H551" s="214"/>
      <c r="I551" s="214"/>
      <c r="J551" s="214"/>
      <c r="K551" s="214"/>
      <c r="L551" s="214"/>
      <c r="M551" s="214"/>
      <c r="N551" s="214"/>
    </row>
    <row r="552" spans="1:14" s="215" customFormat="1" ht="16.5" customHeight="1" x14ac:dyDescent="0.3">
      <c r="A552" s="214"/>
      <c r="D552" s="277"/>
      <c r="F552" s="214"/>
      <c r="H552" s="214"/>
      <c r="I552" s="214"/>
      <c r="J552" s="214"/>
      <c r="K552" s="214"/>
      <c r="L552" s="214"/>
      <c r="M552" s="214"/>
      <c r="N552" s="214"/>
    </row>
    <row r="553" spans="1:14" s="215" customFormat="1" ht="16.5" customHeight="1" x14ac:dyDescent="0.3">
      <c r="A553" s="214"/>
      <c r="D553" s="277"/>
      <c r="F553" s="214"/>
      <c r="H553" s="214"/>
      <c r="I553" s="214"/>
      <c r="J553" s="214"/>
      <c r="K553" s="214"/>
      <c r="L553" s="214"/>
      <c r="M553" s="214"/>
      <c r="N553" s="214"/>
    </row>
    <row r="554" spans="1:14" s="215" customFormat="1" ht="16.5" customHeight="1" x14ac:dyDescent="0.3">
      <c r="A554" s="214"/>
      <c r="D554" s="277"/>
      <c r="F554" s="214"/>
      <c r="H554" s="214"/>
      <c r="I554" s="214"/>
      <c r="J554" s="214"/>
      <c r="K554" s="214"/>
      <c r="L554" s="214"/>
      <c r="M554" s="214"/>
      <c r="N554" s="214"/>
    </row>
    <row r="555" spans="1:14" s="215" customFormat="1" ht="16.5" customHeight="1" x14ac:dyDescent="0.3">
      <c r="A555" s="214"/>
      <c r="D555" s="277"/>
      <c r="F555" s="214"/>
      <c r="H555" s="214"/>
      <c r="I555" s="214"/>
      <c r="J555" s="214"/>
      <c r="K555" s="214"/>
      <c r="L555" s="214"/>
      <c r="M555" s="214"/>
      <c r="N555" s="214"/>
    </row>
    <row r="556" spans="1:14" s="215" customFormat="1" ht="16.5" customHeight="1" x14ac:dyDescent="0.3">
      <c r="A556" s="214"/>
      <c r="D556" s="277"/>
      <c r="F556" s="214"/>
      <c r="H556" s="214"/>
      <c r="I556" s="214"/>
      <c r="J556" s="214"/>
      <c r="K556" s="214"/>
      <c r="L556" s="214"/>
      <c r="M556" s="214"/>
      <c r="N556" s="214"/>
    </row>
    <row r="557" spans="1:14" s="215" customFormat="1" ht="16.5" customHeight="1" x14ac:dyDescent="0.3">
      <c r="A557" s="214"/>
      <c r="D557" s="277"/>
      <c r="F557" s="214"/>
      <c r="H557" s="214"/>
      <c r="I557" s="214"/>
      <c r="J557" s="214"/>
      <c r="K557" s="214"/>
      <c r="L557" s="214"/>
      <c r="M557" s="214"/>
      <c r="N557" s="214"/>
    </row>
    <row r="558" spans="1:14" s="215" customFormat="1" ht="16.5" customHeight="1" x14ac:dyDescent="0.3">
      <c r="A558" s="214"/>
      <c r="D558" s="277"/>
      <c r="F558" s="214"/>
      <c r="H558" s="214"/>
      <c r="I558" s="214"/>
      <c r="J558" s="214"/>
      <c r="K558" s="214"/>
      <c r="L558" s="214"/>
      <c r="M558" s="214"/>
      <c r="N558" s="214"/>
    </row>
    <row r="559" spans="1:14" s="215" customFormat="1" ht="16.5" customHeight="1" x14ac:dyDescent="0.3">
      <c r="A559" s="214"/>
      <c r="D559" s="277"/>
      <c r="F559" s="214"/>
      <c r="H559" s="214"/>
      <c r="I559" s="214"/>
      <c r="J559" s="214"/>
      <c r="K559" s="214"/>
      <c r="L559" s="214"/>
      <c r="M559" s="214"/>
      <c r="N559" s="214"/>
    </row>
    <row r="560" spans="1:14" s="215" customFormat="1" ht="16.5" customHeight="1" x14ac:dyDescent="0.3">
      <c r="A560" s="214"/>
      <c r="D560" s="277"/>
      <c r="F560" s="214"/>
      <c r="H560" s="214"/>
      <c r="I560" s="214"/>
      <c r="J560" s="214"/>
      <c r="K560" s="214"/>
      <c r="L560" s="214"/>
      <c r="M560" s="214"/>
      <c r="N560" s="214"/>
    </row>
    <row r="561" spans="1:14" s="215" customFormat="1" ht="16.5" customHeight="1" x14ac:dyDescent="0.3">
      <c r="A561" s="214"/>
      <c r="D561" s="277"/>
      <c r="F561" s="214"/>
      <c r="H561" s="214"/>
      <c r="I561" s="214"/>
      <c r="J561" s="214"/>
      <c r="K561" s="214"/>
      <c r="L561" s="214"/>
      <c r="M561" s="214"/>
      <c r="N561" s="214"/>
    </row>
    <row r="562" spans="1:14" s="215" customFormat="1" ht="16.5" customHeight="1" x14ac:dyDescent="0.3">
      <c r="A562" s="214"/>
      <c r="D562" s="277"/>
      <c r="F562" s="214"/>
      <c r="H562" s="214"/>
      <c r="I562" s="214"/>
      <c r="J562" s="214"/>
      <c r="K562" s="214"/>
      <c r="L562" s="214"/>
      <c r="M562" s="214"/>
      <c r="N562" s="214"/>
    </row>
    <row r="563" spans="1:14" s="215" customFormat="1" ht="16.5" customHeight="1" x14ac:dyDescent="0.3">
      <c r="A563" s="214"/>
      <c r="D563" s="277"/>
      <c r="F563" s="214"/>
      <c r="H563" s="214"/>
      <c r="I563" s="214"/>
      <c r="J563" s="214"/>
      <c r="K563" s="214"/>
      <c r="L563" s="214"/>
      <c r="M563" s="214"/>
      <c r="N563" s="214"/>
    </row>
    <row r="564" spans="1:14" s="215" customFormat="1" ht="16.5" customHeight="1" x14ac:dyDescent="0.3">
      <c r="A564" s="214"/>
      <c r="D564" s="277"/>
      <c r="F564" s="214"/>
      <c r="H564" s="214"/>
      <c r="I564" s="214"/>
      <c r="J564" s="214"/>
      <c r="K564" s="214"/>
      <c r="L564" s="214"/>
      <c r="M564" s="214"/>
      <c r="N564" s="214"/>
    </row>
    <row r="565" spans="1:14" s="215" customFormat="1" ht="16.5" customHeight="1" x14ac:dyDescent="0.3">
      <c r="A565" s="214"/>
      <c r="D565" s="277"/>
      <c r="F565" s="214"/>
      <c r="H565" s="214"/>
      <c r="I565" s="214"/>
      <c r="J565" s="214"/>
      <c r="K565" s="214"/>
      <c r="L565" s="214"/>
      <c r="M565" s="214"/>
      <c r="N565" s="214"/>
    </row>
    <row r="566" spans="1:14" s="215" customFormat="1" ht="16.5" customHeight="1" x14ac:dyDescent="0.3">
      <c r="A566" s="214"/>
      <c r="D566" s="277"/>
      <c r="F566" s="214"/>
      <c r="H566" s="214"/>
      <c r="I566" s="214"/>
      <c r="J566" s="214"/>
      <c r="K566" s="214"/>
      <c r="L566" s="214"/>
      <c r="M566" s="214"/>
      <c r="N566" s="214"/>
    </row>
    <row r="567" spans="1:14" s="215" customFormat="1" ht="16.5" customHeight="1" x14ac:dyDescent="0.3">
      <c r="A567" s="214"/>
      <c r="D567" s="277"/>
      <c r="F567" s="214"/>
      <c r="H567" s="214"/>
      <c r="I567" s="214"/>
      <c r="J567" s="214"/>
      <c r="K567" s="214"/>
      <c r="L567" s="214"/>
      <c r="M567" s="214"/>
      <c r="N567" s="214"/>
    </row>
    <row r="568" spans="1:14" s="215" customFormat="1" ht="16.5" customHeight="1" x14ac:dyDescent="0.3">
      <c r="A568" s="214"/>
      <c r="D568" s="277"/>
      <c r="F568" s="214"/>
      <c r="H568" s="214"/>
      <c r="I568" s="214"/>
      <c r="J568" s="214"/>
      <c r="K568" s="214"/>
      <c r="L568" s="214"/>
      <c r="M568" s="214"/>
      <c r="N568" s="214"/>
    </row>
    <row r="569" spans="1:14" s="215" customFormat="1" ht="16.5" customHeight="1" x14ac:dyDescent="0.3">
      <c r="A569" s="214"/>
      <c r="D569" s="277"/>
      <c r="F569" s="214"/>
      <c r="H569" s="214"/>
      <c r="I569" s="214"/>
      <c r="J569" s="214"/>
      <c r="K569" s="214"/>
      <c r="L569" s="214"/>
      <c r="M569" s="214"/>
      <c r="N569" s="214"/>
    </row>
    <row r="570" spans="1:14" s="215" customFormat="1" ht="16.5" customHeight="1" x14ac:dyDescent="0.3">
      <c r="A570" s="214"/>
      <c r="D570" s="277"/>
      <c r="F570" s="214"/>
      <c r="H570" s="214"/>
      <c r="I570" s="214"/>
      <c r="J570" s="214"/>
      <c r="K570" s="214"/>
      <c r="L570" s="214"/>
      <c r="M570" s="214"/>
      <c r="N570" s="214"/>
    </row>
    <row r="571" spans="1:14" s="215" customFormat="1" ht="16.5" customHeight="1" x14ac:dyDescent="0.3">
      <c r="A571" s="214"/>
      <c r="D571" s="277"/>
      <c r="F571" s="214"/>
      <c r="H571" s="214"/>
      <c r="I571" s="214"/>
      <c r="J571" s="214"/>
      <c r="K571" s="214"/>
      <c r="L571" s="214"/>
      <c r="M571" s="214"/>
      <c r="N571" s="214"/>
    </row>
    <row r="572" spans="1:14" s="215" customFormat="1" ht="16.5" customHeight="1" x14ac:dyDescent="0.3">
      <c r="A572" s="214"/>
      <c r="D572" s="277"/>
      <c r="F572" s="214"/>
      <c r="H572" s="214"/>
      <c r="I572" s="214"/>
      <c r="J572" s="214"/>
      <c r="K572" s="214"/>
      <c r="L572" s="214"/>
      <c r="M572" s="214"/>
      <c r="N572" s="214"/>
    </row>
    <row r="573" spans="1:14" s="215" customFormat="1" ht="16.5" customHeight="1" x14ac:dyDescent="0.3">
      <c r="A573" s="214"/>
      <c r="D573" s="277"/>
      <c r="F573" s="214"/>
      <c r="H573" s="214"/>
      <c r="I573" s="214"/>
      <c r="J573" s="214"/>
      <c r="K573" s="214"/>
      <c r="L573" s="214"/>
      <c r="M573" s="214"/>
      <c r="N573" s="214"/>
    </row>
    <row r="574" spans="1:14" s="215" customFormat="1" ht="16.5" customHeight="1" x14ac:dyDescent="0.3">
      <c r="A574" s="214"/>
      <c r="D574" s="277"/>
      <c r="F574" s="214"/>
      <c r="H574" s="214"/>
      <c r="I574" s="214"/>
      <c r="J574" s="214"/>
      <c r="K574" s="214"/>
      <c r="L574" s="214"/>
      <c r="M574" s="214"/>
      <c r="N574" s="214"/>
    </row>
    <row r="575" spans="1:14" s="215" customFormat="1" ht="16.5" customHeight="1" x14ac:dyDescent="0.3">
      <c r="A575" s="214"/>
      <c r="D575" s="277"/>
      <c r="F575" s="214"/>
      <c r="H575" s="214"/>
      <c r="I575" s="214"/>
      <c r="J575" s="214"/>
      <c r="K575" s="214"/>
      <c r="L575" s="214"/>
      <c r="M575" s="214"/>
      <c r="N575" s="214"/>
    </row>
    <row r="576" spans="1:14" s="215" customFormat="1" ht="16.5" customHeight="1" x14ac:dyDescent="0.3">
      <c r="A576" s="214"/>
      <c r="D576" s="277"/>
      <c r="F576" s="214"/>
      <c r="H576" s="214"/>
      <c r="I576" s="214"/>
      <c r="J576" s="214"/>
      <c r="K576" s="214"/>
      <c r="L576" s="214"/>
      <c r="M576" s="214"/>
      <c r="N576" s="214"/>
    </row>
    <row r="577" spans="1:14" s="215" customFormat="1" ht="16.5" customHeight="1" x14ac:dyDescent="0.3">
      <c r="A577" s="214"/>
      <c r="D577" s="277"/>
      <c r="F577" s="214"/>
      <c r="H577" s="214"/>
      <c r="I577" s="214"/>
      <c r="J577" s="214"/>
      <c r="K577" s="214"/>
      <c r="L577" s="214"/>
      <c r="M577" s="214"/>
      <c r="N577" s="214"/>
    </row>
    <row r="578" spans="1:14" s="215" customFormat="1" ht="16.5" customHeight="1" x14ac:dyDescent="0.3">
      <c r="A578" s="214"/>
      <c r="D578" s="277"/>
      <c r="F578" s="214"/>
      <c r="H578" s="214"/>
      <c r="I578" s="214"/>
      <c r="J578" s="214"/>
      <c r="K578" s="214"/>
      <c r="L578" s="214"/>
      <c r="M578" s="214"/>
      <c r="N578" s="214"/>
    </row>
    <row r="579" spans="1:14" s="215" customFormat="1" ht="16.5" customHeight="1" x14ac:dyDescent="0.3">
      <c r="A579" s="214"/>
      <c r="D579" s="277"/>
      <c r="F579" s="214"/>
      <c r="H579" s="214"/>
      <c r="I579" s="214"/>
      <c r="J579" s="214"/>
      <c r="K579" s="214"/>
      <c r="L579" s="214"/>
      <c r="M579" s="214"/>
      <c r="N579" s="214"/>
    </row>
    <row r="580" spans="1:14" s="215" customFormat="1" ht="16.5" customHeight="1" x14ac:dyDescent="0.3">
      <c r="A580" s="214"/>
      <c r="D580" s="277"/>
      <c r="F580" s="214"/>
      <c r="H580" s="214"/>
      <c r="I580" s="214"/>
      <c r="J580" s="214"/>
      <c r="K580" s="214"/>
      <c r="L580" s="214"/>
      <c r="M580" s="214"/>
      <c r="N580" s="214"/>
    </row>
    <row r="581" spans="1:14" s="215" customFormat="1" ht="16.5" customHeight="1" x14ac:dyDescent="0.3">
      <c r="A581" s="214"/>
      <c r="D581" s="277"/>
      <c r="F581" s="214"/>
      <c r="H581" s="214"/>
      <c r="I581" s="214"/>
      <c r="J581" s="214"/>
      <c r="K581" s="214"/>
      <c r="L581" s="214"/>
      <c r="M581" s="214"/>
      <c r="N581" s="214"/>
    </row>
    <row r="582" spans="1:14" s="215" customFormat="1" ht="16.5" customHeight="1" x14ac:dyDescent="0.3">
      <c r="A582" s="214"/>
      <c r="D582" s="277"/>
      <c r="F582" s="214"/>
      <c r="H582" s="214"/>
      <c r="I582" s="214"/>
      <c r="J582" s="214"/>
      <c r="K582" s="214"/>
      <c r="L582" s="214"/>
      <c r="M582" s="214"/>
      <c r="N582" s="214"/>
    </row>
    <row r="583" spans="1:14" s="215" customFormat="1" ht="16.5" customHeight="1" x14ac:dyDescent="0.3">
      <c r="A583" s="214"/>
      <c r="D583" s="277"/>
      <c r="F583" s="214"/>
      <c r="H583" s="214"/>
      <c r="I583" s="214"/>
      <c r="J583" s="214"/>
      <c r="K583" s="214"/>
      <c r="L583" s="214"/>
      <c r="M583" s="214"/>
      <c r="N583" s="214"/>
    </row>
    <row r="584" spans="1:14" s="215" customFormat="1" ht="16.5" customHeight="1" x14ac:dyDescent="0.3">
      <c r="A584" s="214"/>
      <c r="D584" s="277"/>
      <c r="F584" s="214"/>
      <c r="H584" s="214"/>
      <c r="I584" s="214"/>
      <c r="J584" s="214"/>
      <c r="K584" s="214"/>
      <c r="L584" s="214"/>
      <c r="M584" s="214"/>
      <c r="N584" s="214"/>
    </row>
    <row r="585" spans="1:14" s="215" customFormat="1" ht="16.5" customHeight="1" x14ac:dyDescent="0.3">
      <c r="A585" s="214"/>
      <c r="D585" s="277"/>
      <c r="F585" s="214"/>
      <c r="H585" s="214"/>
      <c r="I585" s="214"/>
      <c r="J585" s="214"/>
      <c r="K585" s="214"/>
      <c r="L585" s="214"/>
      <c r="M585" s="214"/>
      <c r="N585" s="214"/>
    </row>
    <row r="586" spans="1:14" s="215" customFormat="1" ht="16.5" customHeight="1" x14ac:dyDescent="0.3">
      <c r="A586" s="214"/>
      <c r="D586" s="277"/>
      <c r="F586" s="214"/>
      <c r="H586" s="214"/>
      <c r="I586" s="214"/>
      <c r="J586" s="214"/>
      <c r="K586" s="214"/>
      <c r="L586" s="214"/>
      <c r="M586" s="214"/>
      <c r="N586" s="214"/>
    </row>
    <row r="587" spans="1:14" s="215" customFormat="1" ht="16.5" customHeight="1" x14ac:dyDescent="0.3">
      <c r="A587" s="214"/>
      <c r="D587" s="277"/>
      <c r="F587" s="214"/>
      <c r="H587" s="214"/>
      <c r="I587" s="214"/>
      <c r="J587" s="214"/>
      <c r="K587" s="214"/>
      <c r="L587" s="214"/>
      <c r="M587" s="214"/>
      <c r="N587" s="214"/>
    </row>
    <row r="588" spans="1:14" s="215" customFormat="1" ht="16.5" customHeight="1" x14ac:dyDescent="0.3">
      <c r="A588" s="214"/>
      <c r="D588" s="277"/>
      <c r="F588" s="214"/>
      <c r="H588" s="214"/>
      <c r="I588" s="214"/>
      <c r="J588" s="214"/>
      <c r="K588" s="214"/>
      <c r="L588" s="214"/>
      <c r="M588" s="214"/>
      <c r="N588" s="214"/>
    </row>
    <row r="589" spans="1:14" s="215" customFormat="1" ht="16.5" customHeight="1" x14ac:dyDescent="0.3">
      <c r="A589" s="214"/>
      <c r="D589" s="277"/>
      <c r="F589" s="214"/>
      <c r="H589" s="214"/>
      <c r="I589" s="214"/>
      <c r="J589" s="214"/>
      <c r="K589" s="214"/>
      <c r="L589" s="214"/>
      <c r="M589" s="214"/>
      <c r="N589" s="214"/>
    </row>
    <row r="590" spans="1:14" s="215" customFormat="1" ht="16.5" customHeight="1" x14ac:dyDescent="0.3">
      <c r="A590" s="214"/>
      <c r="D590" s="277"/>
      <c r="F590" s="214"/>
      <c r="H590" s="214"/>
      <c r="I590" s="214"/>
      <c r="J590" s="214"/>
      <c r="K590" s="214"/>
      <c r="L590" s="214"/>
      <c r="M590" s="214"/>
      <c r="N590" s="214"/>
    </row>
    <row r="591" spans="1:14" s="215" customFormat="1" ht="16.5" customHeight="1" x14ac:dyDescent="0.3">
      <c r="A591" s="214"/>
      <c r="D591" s="277"/>
      <c r="F591" s="214"/>
      <c r="H591" s="214"/>
      <c r="I591" s="214"/>
      <c r="J591" s="214"/>
      <c r="K591" s="214"/>
      <c r="L591" s="214"/>
      <c r="M591" s="214"/>
      <c r="N591" s="214"/>
    </row>
    <row r="592" spans="1:14" s="215" customFormat="1" ht="16.5" customHeight="1" x14ac:dyDescent="0.3">
      <c r="A592" s="214"/>
      <c r="D592" s="277"/>
      <c r="F592" s="214"/>
      <c r="H592" s="214"/>
      <c r="I592" s="214"/>
      <c r="J592" s="214"/>
      <c r="K592" s="214"/>
      <c r="L592" s="214"/>
      <c r="M592" s="214"/>
      <c r="N592" s="214"/>
    </row>
    <row r="593" spans="1:14" s="215" customFormat="1" ht="16.5" customHeight="1" x14ac:dyDescent="0.3">
      <c r="A593" s="214"/>
      <c r="D593" s="277"/>
      <c r="F593" s="214"/>
      <c r="H593" s="214"/>
      <c r="I593" s="214"/>
      <c r="J593" s="214"/>
      <c r="K593" s="214"/>
      <c r="L593" s="214"/>
      <c r="M593" s="214"/>
      <c r="N593" s="214"/>
    </row>
    <row r="594" spans="1:14" s="215" customFormat="1" ht="16.5" customHeight="1" x14ac:dyDescent="0.3">
      <c r="A594" s="214"/>
      <c r="D594" s="277"/>
      <c r="F594" s="214"/>
      <c r="H594" s="214"/>
      <c r="I594" s="214"/>
      <c r="J594" s="214"/>
      <c r="K594" s="214"/>
      <c r="L594" s="214"/>
      <c r="M594" s="214"/>
      <c r="N594" s="214"/>
    </row>
    <row r="595" spans="1:14" s="215" customFormat="1" ht="16.5" customHeight="1" x14ac:dyDescent="0.3">
      <c r="A595" s="214"/>
      <c r="D595" s="277"/>
      <c r="F595" s="214"/>
      <c r="H595" s="214"/>
      <c r="I595" s="214"/>
      <c r="J595" s="214"/>
      <c r="K595" s="214"/>
      <c r="L595" s="214"/>
      <c r="M595" s="214"/>
      <c r="N595" s="214"/>
    </row>
    <row r="596" spans="1:14" s="215" customFormat="1" ht="16.5" customHeight="1" x14ac:dyDescent="0.3">
      <c r="A596" s="214"/>
      <c r="D596" s="277"/>
      <c r="F596" s="214"/>
      <c r="H596" s="214"/>
      <c r="I596" s="214"/>
      <c r="J596" s="214"/>
      <c r="K596" s="214"/>
      <c r="L596" s="214"/>
      <c r="M596" s="214"/>
      <c r="N596" s="214"/>
    </row>
    <row r="597" spans="1:14" s="215" customFormat="1" ht="16.5" customHeight="1" x14ac:dyDescent="0.3">
      <c r="A597" s="214"/>
      <c r="D597" s="277"/>
      <c r="F597" s="214"/>
      <c r="H597" s="214"/>
      <c r="I597" s="214"/>
      <c r="J597" s="214"/>
      <c r="K597" s="214"/>
      <c r="L597" s="214"/>
      <c r="M597" s="214"/>
      <c r="N597" s="214"/>
    </row>
    <row r="598" spans="1:14" s="215" customFormat="1" ht="16.5" customHeight="1" x14ac:dyDescent="0.3">
      <c r="A598" s="214"/>
      <c r="D598" s="277"/>
      <c r="F598" s="214"/>
      <c r="H598" s="214"/>
      <c r="I598" s="214"/>
      <c r="J598" s="214"/>
      <c r="K598" s="214"/>
      <c r="L598" s="214"/>
      <c r="M598" s="214"/>
      <c r="N598" s="214"/>
    </row>
    <row r="599" spans="1:14" s="215" customFormat="1" ht="16.5" customHeight="1" x14ac:dyDescent="0.3">
      <c r="A599" s="214"/>
      <c r="D599" s="277"/>
      <c r="F599" s="214"/>
      <c r="H599" s="214"/>
      <c r="I599" s="214"/>
      <c r="J599" s="214"/>
      <c r="K599" s="214"/>
      <c r="L599" s="214"/>
      <c r="M599" s="214"/>
      <c r="N599" s="214"/>
    </row>
    <row r="600" spans="1:14" s="215" customFormat="1" ht="16.5" customHeight="1" x14ac:dyDescent="0.3">
      <c r="A600" s="214"/>
      <c r="D600" s="277"/>
      <c r="F600" s="214"/>
      <c r="H600" s="214"/>
      <c r="I600" s="214"/>
      <c r="J600" s="214"/>
      <c r="K600" s="214"/>
      <c r="L600" s="214"/>
      <c r="M600" s="214"/>
      <c r="N600" s="214"/>
    </row>
    <row r="601" spans="1:14" s="215" customFormat="1" ht="16.5" customHeight="1" x14ac:dyDescent="0.3">
      <c r="A601" s="214"/>
      <c r="D601" s="277"/>
      <c r="F601" s="214"/>
      <c r="H601" s="214"/>
      <c r="I601" s="214"/>
      <c r="J601" s="214"/>
      <c r="K601" s="214"/>
      <c r="L601" s="214"/>
      <c r="M601" s="214"/>
      <c r="N601" s="214"/>
    </row>
    <row r="602" spans="1:14" s="215" customFormat="1" ht="16.5" customHeight="1" x14ac:dyDescent="0.3">
      <c r="A602" s="214"/>
      <c r="D602" s="277"/>
      <c r="F602" s="214"/>
      <c r="H602" s="214"/>
      <c r="I602" s="214"/>
      <c r="J602" s="214"/>
      <c r="K602" s="214"/>
      <c r="L602" s="214"/>
      <c r="M602" s="214"/>
      <c r="N602" s="214"/>
    </row>
    <row r="603" spans="1:14" s="215" customFormat="1" ht="16.5" customHeight="1" x14ac:dyDescent="0.3">
      <c r="A603" s="214"/>
      <c r="D603" s="277"/>
      <c r="F603" s="214"/>
      <c r="H603" s="214"/>
      <c r="I603" s="214"/>
      <c r="J603" s="214"/>
      <c r="K603" s="214"/>
      <c r="L603" s="214"/>
      <c r="M603" s="214"/>
      <c r="N603" s="214"/>
    </row>
    <row r="604" spans="1:14" s="215" customFormat="1" ht="16.5" customHeight="1" x14ac:dyDescent="0.3">
      <c r="A604" s="214"/>
      <c r="D604" s="277"/>
      <c r="F604" s="214"/>
      <c r="H604" s="214"/>
      <c r="I604" s="214"/>
      <c r="J604" s="214"/>
      <c r="K604" s="214"/>
      <c r="L604" s="214"/>
      <c r="M604" s="214"/>
      <c r="N604" s="214"/>
    </row>
    <row r="605" spans="1:14" s="215" customFormat="1" ht="16.5" customHeight="1" x14ac:dyDescent="0.3">
      <c r="A605" s="214"/>
      <c r="D605" s="277"/>
      <c r="F605" s="214"/>
      <c r="H605" s="214"/>
      <c r="I605" s="214"/>
      <c r="J605" s="214"/>
      <c r="K605" s="214"/>
      <c r="L605" s="214"/>
      <c r="M605" s="214"/>
      <c r="N605" s="214"/>
    </row>
    <row r="606" spans="1:14" s="215" customFormat="1" ht="16.5" customHeight="1" x14ac:dyDescent="0.3">
      <c r="A606" s="214"/>
      <c r="D606" s="277"/>
      <c r="F606" s="214"/>
      <c r="H606" s="214"/>
      <c r="I606" s="214"/>
      <c r="J606" s="214"/>
      <c r="K606" s="214"/>
      <c r="L606" s="214"/>
      <c r="M606" s="214"/>
      <c r="N606" s="214"/>
    </row>
    <row r="607" spans="1:14" s="215" customFormat="1" ht="16.5" customHeight="1" x14ac:dyDescent="0.3">
      <c r="A607" s="214"/>
      <c r="D607" s="277"/>
      <c r="F607" s="214"/>
      <c r="H607" s="214"/>
      <c r="I607" s="214"/>
      <c r="J607" s="214"/>
      <c r="K607" s="214"/>
      <c r="L607" s="214"/>
      <c r="M607" s="214"/>
      <c r="N607" s="214"/>
    </row>
    <row r="608" spans="1:14" s="215" customFormat="1" ht="16.5" customHeight="1" x14ac:dyDescent="0.3">
      <c r="A608" s="214"/>
      <c r="D608" s="277"/>
      <c r="F608" s="214"/>
      <c r="H608" s="214"/>
      <c r="I608" s="214"/>
      <c r="J608" s="214"/>
      <c r="K608" s="214"/>
      <c r="L608" s="214"/>
      <c r="M608" s="214"/>
      <c r="N608" s="214"/>
    </row>
    <row r="609" spans="1:14" s="215" customFormat="1" ht="16.5" customHeight="1" x14ac:dyDescent="0.3">
      <c r="A609" s="214"/>
      <c r="D609" s="277"/>
      <c r="F609" s="214"/>
      <c r="H609" s="214"/>
      <c r="I609" s="214"/>
      <c r="J609" s="214"/>
      <c r="K609" s="214"/>
      <c r="L609" s="214"/>
      <c r="M609" s="214"/>
      <c r="N609" s="214"/>
    </row>
    <row r="610" spans="1:14" s="215" customFormat="1" ht="16.5" customHeight="1" x14ac:dyDescent="0.3">
      <c r="A610" s="214"/>
      <c r="D610" s="277"/>
      <c r="F610" s="214"/>
      <c r="H610" s="214"/>
      <c r="I610" s="214"/>
      <c r="J610" s="214"/>
      <c r="K610" s="214"/>
      <c r="L610" s="214"/>
      <c r="M610" s="214"/>
      <c r="N610" s="214"/>
    </row>
    <row r="611" spans="1:14" s="215" customFormat="1" ht="16.5" customHeight="1" x14ac:dyDescent="0.3">
      <c r="A611" s="214"/>
      <c r="D611" s="277"/>
      <c r="F611" s="214"/>
      <c r="H611" s="214"/>
      <c r="I611" s="214"/>
      <c r="J611" s="214"/>
      <c r="K611" s="214"/>
      <c r="L611" s="214"/>
      <c r="M611" s="214"/>
      <c r="N611" s="214"/>
    </row>
    <row r="612" spans="1:14" s="215" customFormat="1" ht="16.5" customHeight="1" x14ac:dyDescent="0.3">
      <c r="A612" s="214"/>
      <c r="D612" s="277"/>
      <c r="F612" s="214"/>
      <c r="H612" s="214"/>
      <c r="I612" s="214"/>
      <c r="J612" s="214"/>
      <c r="K612" s="214"/>
      <c r="L612" s="214"/>
      <c r="M612" s="214"/>
      <c r="N612" s="214"/>
    </row>
    <row r="613" spans="1:14" s="215" customFormat="1" ht="16.5" customHeight="1" x14ac:dyDescent="0.3">
      <c r="A613" s="214"/>
      <c r="D613" s="277"/>
      <c r="F613" s="214"/>
      <c r="H613" s="214"/>
      <c r="I613" s="214"/>
      <c r="J613" s="214"/>
      <c r="K613" s="214"/>
      <c r="L613" s="214"/>
      <c r="M613" s="214"/>
      <c r="N613" s="214"/>
    </row>
    <row r="614" spans="1:14" s="215" customFormat="1" ht="16.5" customHeight="1" x14ac:dyDescent="0.3">
      <c r="A614" s="214"/>
      <c r="D614" s="277"/>
      <c r="F614" s="214"/>
      <c r="H614" s="214"/>
      <c r="I614" s="214"/>
      <c r="J614" s="214"/>
      <c r="K614" s="214"/>
      <c r="L614" s="214"/>
      <c r="M614" s="214"/>
      <c r="N614" s="214"/>
    </row>
    <row r="615" spans="1:14" s="215" customFormat="1" ht="16.5" customHeight="1" x14ac:dyDescent="0.3">
      <c r="A615" s="214"/>
      <c r="D615" s="277"/>
      <c r="F615" s="214"/>
      <c r="H615" s="214"/>
      <c r="I615" s="214"/>
      <c r="J615" s="214"/>
      <c r="K615" s="214"/>
      <c r="L615" s="214"/>
      <c r="M615" s="214"/>
      <c r="N615" s="214"/>
    </row>
    <row r="616" spans="1:14" s="215" customFormat="1" ht="16.5" customHeight="1" x14ac:dyDescent="0.3">
      <c r="A616" s="214"/>
      <c r="D616" s="277"/>
      <c r="F616" s="214"/>
      <c r="H616" s="214"/>
      <c r="I616" s="214"/>
      <c r="J616" s="214"/>
      <c r="K616" s="214"/>
      <c r="L616" s="214"/>
      <c r="M616" s="214"/>
      <c r="N616" s="214"/>
    </row>
    <row r="617" spans="1:14" s="215" customFormat="1" ht="16.5" customHeight="1" x14ac:dyDescent="0.3">
      <c r="A617" s="214"/>
      <c r="D617" s="277"/>
      <c r="F617" s="214"/>
      <c r="H617" s="214"/>
      <c r="I617" s="214"/>
      <c r="J617" s="214"/>
      <c r="K617" s="214"/>
      <c r="L617" s="214"/>
      <c r="M617" s="214"/>
      <c r="N617" s="214"/>
    </row>
    <row r="618" spans="1:14" s="215" customFormat="1" ht="16.5" customHeight="1" x14ac:dyDescent="0.3">
      <c r="A618" s="214"/>
      <c r="D618" s="277"/>
      <c r="F618" s="214"/>
      <c r="H618" s="214"/>
      <c r="I618" s="214"/>
      <c r="J618" s="214"/>
      <c r="K618" s="214"/>
      <c r="L618" s="214"/>
      <c r="M618" s="214"/>
      <c r="N618" s="214"/>
    </row>
    <row r="619" spans="1:14" s="215" customFormat="1" ht="16.5" customHeight="1" x14ac:dyDescent="0.3">
      <c r="A619" s="214"/>
      <c r="D619" s="277"/>
      <c r="F619" s="214"/>
      <c r="H619" s="214"/>
      <c r="I619" s="214"/>
      <c r="J619" s="214"/>
      <c r="K619" s="214"/>
      <c r="L619" s="214"/>
      <c r="M619" s="214"/>
      <c r="N619" s="214"/>
    </row>
    <row r="620" spans="1:14" s="215" customFormat="1" ht="16.5" customHeight="1" x14ac:dyDescent="0.3">
      <c r="A620" s="214"/>
      <c r="D620" s="277"/>
      <c r="F620" s="214"/>
      <c r="H620" s="214"/>
      <c r="I620" s="214"/>
      <c r="J620" s="214"/>
      <c r="K620" s="214"/>
      <c r="L620" s="214"/>
      <c r="M620" s="214"/>
      <c r="N620" s="214"/>
    </row>
    <row r="621" spans="1:14" s="215" customFormat="1" ht="16.5" customHeight="1" x14ac:dyDescent="0.3">
      <c r="A621" s="214"/>
      <c r="D621" s="277"/>
      <c r="F621" s="214"/>
      <c r="H621" s="214"/>
      <c r="I621" s="214"/>
      <c r="J621" s="214"/>
      <c r="K621" s="214"/>
      <c r="L621" s="214"/>
      <c r="M621" s="214"/>
      <c r="N621" s="214"/>
    </row>
    <row r="622" spans="1:14" s="215" customFormat="1" ht="16.5" customHeight="1" x14ac:dyDescent="0.3">
      <c r="A622" s="214"/>
      <c r="D622" s="277"/>
      <c r="F622" s="214"/>
      <c r="H622" s="214"/>
      <c r="I622" s="214"/>
      <c r="J622" s="214"/>
      <c r="K622" s="214"/>
      <c r="L622" s="214"/>
      <c r="M622" s="214"/>
      <c r="N622" s="214"/>
    </row>
    <row r="623" spans="1:14" s="215" customFormat="1" ht="16.5" customHeight="1" x14ac:dyDescent="0.3">
      <c r="A623" s="214"/>
      <c r="D623" s="277"/>
      <c r="F623" s="214"/>
      <c r="H623" s="214"/>
      <c r="I623" s="214"/>
      <c r="J623" s="214"/>
      <c r="K623" s="214"/>
      <c r="L623" s="214"/>
      <c r="M623" s="214"/>
      <c r="N623" s="214"/>
    </row>
    <row r="624" spans="1:14" s="215" customFormat="1" ht="16.5" customHeight="1" x14ac:dyDescent="0.3">
      <c r="A624" s="214"/>
      <c r="D624" s="277"/>
      <c r="F624" s="214"/>
      <c r="H624" s="214"/>
      <c r="I624" s="214"/>
      <c r="J624" s="214"/>
      <c r="K624" s="214"/>
      <c r="L624" s="214"/>
      <c r="M624" s="214"/>
      <c r="N624" s="214"/>
    </row>
    <row r="625" spans="1:14" s="215" customFormat="1" ht="16.5" customHeight="1" x14ac:dyDescent="0.3">
      <c r="A625" s="214"/>
      <c r="D625" s="277"/>
      <c r="F625" s="214"/>
      <c r="H625" s="214"/>
      <c r="I625" s="214"/>
      <c r="J625" s="214"/>
      <c r="K625" s="214"/>
      <c r="L625" s="214"/>
      <c r="M625" s="214"/>
      <c r="N625" s="214"/>
    </row>
    <row r="626" spans="1:14" s="215" customFormat="1" ht="16.5" customHeight="1" x14ac:dyDescent="0.3">
      <c r="A626" s="214"/>
      <c r="D626" s="277"/>
      <c r="F626" s="214"/>
      <c r="H626" s="214"/>
      <c r="I626" s="214"/>
      <c r="J626" s="214"/>
      <c r="K626" s="214"/>
      <c r="L626" s="214"/>
      <c r="M626" s="214"/>
      <c r="N626" s="214"/>
    </row>
    <row r="627" spans="1:14" s="215" customFormat="1" ht="16.5" customHeight="1" x14ac:dyDescent="0.3">
      <c r="A627" s="214"/>
      <c r="D627" s="277"/>
      <c r="F627" s="214"/>
      <c r="H627" s="214"/>
      <c r="I627" s="214"/>
      <c r="J627" s="214"/>
      <c r="K627" s="214"/>
      <c r="L627" s="214"/>
      <c r="M627" s="214"/>
      <c r="N627" s="214"/>
    </row>
    <row r="628" spans="1:14" s="215" customFormat="1" ht="16.5" customHeight="1" x14ac:dyDescent="0.3">
      <c r="A628" s="214"/>
      <c r="D628" s="277"/>
      <c r="F628" s="214"/>
      <c r="H628" s="214"/>
      <c r="I628" s="214"/>
      <c r="J628" s="214"/>
      <c r="K628" s="214"/>
      <c r="L628" s="214"/>
      <c r="M628" s="214"/>
      <c r="N628" s="214"/>
    </row>
    <row r="629" spans="1:14" s="215" customFormat="1" ht="16.5" customHeight="1" x14ac:dyDescent="0.3">
      <c r="A629" s="214"/>
      <c r="D629" s="277"/>
      <c r="F629" s="214"/>
      <c r="H629" s="214"/>
      <c r="I629" s="214"/>
      <c r="J629" s="214"/>
      <c r="K629" s="214"/>
      <c r="L629" s="214"/>
      <c r="M629" s="214"/>
      <c r="N629" s="214"/>
    </row>
    <row r="630" spans="1:14" s="215" customFormat="1" ht="16.5" customHeight="1" x14ac:dyDescent="0.3">
      <c r="A630" s="214"/>
      <c r="D630" s="277"/>
      <c r="F630" s="214"/>
      <c r="H630" s="214"/>
      <c r="I630" s="214"/>
      <c r="J630" s="214"/>
      <c r="K630" s="214"/>
      <c r="L630" s="214"/>
      <c r="M630" s="214"/>
      <c r="N630" s="214"/>
    </row>
    <row r="631" spans="1:14" s="215" customFormat="1" ht="16.5" customHeight="1" x14ac:dyDescent="0.3">
      <c r="A631" s="214"/>
      <c r="D631" s="277"/>
      <c r="F631" s="214"/>
      <c r="H631" s="214"/>
      <c r="I631" s="214"/>
      <c r="J631" s="214"/>
      <c r="K631" s="214"/>
      <c r="L631" s="214"/>
      <c r="M631" s="214"/>
      <c r="N631" s="214"/>
    </row>
    <row r="632" spans="1:14" s="215" customFormat="1" ht="16.5" customHeight="1" x14ac:dyDescent="0.3">
      <c r="A632" s="214"/>
      <c r="D632" s="277"/>
      <c r="F632" s="214"/>
      <c r="H632" s="214"/>
      <c r="I632" s="214"/>
      <c r="J632" s="214"/>
      <c r="K632" s="214"/>
      <c r="L632" s="214"/>
      <c r="M632" s="214"/>
      <c r="N632" s="214"/>
    </row>
    <row r="633" spans="1:14" s="215" customFormat="1" ht="16.5" customHeight="1" x14ac:dyDescent="0.3">
      <c r="A633" s="214"/>
      <c r="D633" s="277"/>
      <c r="F633" s="214"/>
      <c r="H633" s="214"/>
      <c r="I633" s="214"/>
      <c r="J633" s="214"/>
      <c r="K633" s="214"/>
      <c r="L633" s="214"/>
      <c r="M633" s="214"/>
      <c r="N633" s="214"/>
    </row>
    <row r="634" spans="1:14" s="215" customFormat="1" ht="16.5" customHeight="1" x14ac:dyDescent="0.3">
      <c r="A634" s="214"/>
      <c r="D634" s="277"/>
      <c r="F634" s="214"/>
      <c r="H634" s="214"/>
      <c r="I634" s="214"/>
      <c r="J634" s="214"/>
      <c r="K634" s="214"/>
      <c r="L634" s="214"/>
      <c r="M634" s="214"/>
      <c r="N634" s="214"/>
    </row>
    <row r="635" spans="1:14" s="215" customFormat="1" ht="16.5" customHeight="1" x14ac:dyDescent="0.3">
      <c r="A635" s="214"/>
      <c r="D635" s="277"/>
      <c r="F635" s="214"/>
      <c r="H635" s="214"/>
      <c r="I635" s="214"/>
      <c r="J635" s="214"/>
      <c r="K635" s="214"/>
      <c r="L635" s="214"/>
      <c r="M635" s="214"/>
      <c r="N635" s="214"/>
    </row>
    <row r="636" spans="1:14" s="215" customFormat="1" ht="16.5" customHeight="1" x14ac:dyDescent="0.3">
      <c r="A636" s="214"/>
      <c r="D636" s="277"/>
      <c r="F636" s="214"/>
      <c r="H636" s="214"/>
      <c r="I636" s="214"/>
      <c r="J636" s="214"/>
      <c r="K636" s="214"/>
      <c r="L636" s="214"/>
      <c r="M636" s="214"/>
      <c r="N636" s="214"/>
    </row>
    <row r="637" spans="1:14" s="215" customFormat="1" ht="16.5" customHeight="1" x14ac:dyDescent="0.3">
      <c r="A637" s="214"/>
      <c r="D637" s="277"/>
      <c r="F637" s="214"/>
      <c r="H637" s="214"/>
      <c r="I637" s="214"/>
      <c r="J637" s="214"/>
      <c r="K637" s="214"/>
      <c r="L637" s="214"/>
      <c r="M637" s="214"/>
      <c r="N637" s="214"/>
    </row>
    <row r="638" spans="1:14" s="215" customFormat="1" ht="16.5" customHeight="1" x14ac:dyDescent="0.3">
      <c r="A638" s="214"/>
      <c r="D638" s="277"/>
      <c r="F638" s="214"/>
      <c r="H638" s="214"/>
      <c r="I638" s="214"/>
      <c r="J638" s="214"/>
      <c r="K638" s="214"/>
      <c r="L638" s="214"/>
      <c r="M638" s="214"/>
      <c r="N638" s="214"/>
    </row>
    <row r="639" spans="1:14" s="215" customFormat="1" ht="16.5" customHeight="1" x14ac:dyDescent="0.3">
      <c r="A639" s="214"/>
      <c r="D639" s="277"/>
      <c r="F639" s="214"/>
      <c r="H639" s="214"/>
      <c r="I639" s="214"/>
      <c r="J639" s="214"/>
      <c r="K639" s="214"/>
      <c r="L639" s="214"/>
      <c r="M639" s="214"/>
      <c r="N639" s="214"/>
    </row>
    <row r="640" spans="1:14" s="215" customFormat="1" ht="16.5" customHeight="1" x14ac:dyDescent="0.3">
      <c r="A640" s="214"/>
      <c r="D640" s="277"/>
      <c r="F640" s="214"/>
      <c r="H640" s="214"/>
      <c r="I640" s="214"/>
      <c r="J640" s="214"/>
      <c r="K640" s="214"/>
      <c r="L640" s="214"/>
      <c r="M640" s="214"/>
      <c r="N640" s="214"/>
    </row>
    <row r="641" spans="1:14" s="215" customFormat="1" ht="16.5" customHeight="1" x14ac:dyDescent="0.3">
      <c r="A641" s="214"/>
      <c r="D641" s="277"/>
      <c r="F641" s="214"/>
      <c r="H641" s="214"/>
      <c r="I641" s="214"/>
      <c r="J641" s="214"/>
      <c r="K641" s="214"/>
      <c r="L641" s="214"/>
      <c r="M641" s="214"/>
      <c r="N641" s="214"/>
    </row>
    <row r="642" spans="1:14" s="215" customFormat="1" ht="16.5" customHeight="1" x14ac:dyDescent="0.3">
      <c r="A642" s="214"/>
      <c r="D642" s="277"/>
      <c r="F642" s="214"/>
      <c r="H642" s="214"/>
      <c r="I642" s="214"/>
      <c r="J642" s="214"/>
      <c r="K642" s="214"/>
      <c r="L642" s="214"/>
      <c r="M642" s="214"/>
      <c r="N642" s="214"/>
    </row>
    <row r="643" spans="1:14" s="215" customFormat="1" ht="16.5" customHeight="1" x14ac:dyDescent="0.3">
      <c r="A643" s="214"/>
      <c r="D643" s="277"/>
      <c r="F643" s="214"/>
      <c r="H643" s="214"/>
      <c r="I643" s="214"/>
      <c r="J643" s="214"/>
      <c r="K643" s="214"/>
      <c r="L643" s="214"/>
      <c r="M643" s="214"/>
      <c r="N643" s="214"/>
    </row>
    <row r="644" spans="1:14" s="215" customFormat="1" ht="16.5" customHeight="1" x14ac:dyDescent="0.3">
      <c r="A644" s="214"/>
      <c r="D644" s="277"/>
      <c r="F644" s="214"/>
      <c r="H644" s="214"/>
      <c r="I644" s="214"/>
      <c r="J644" s="214"/>
      <c r="K644" s="214"/>
      <c r="L644" s="214"/>
      <c r="M644" s="214"/>
      <c r="N644" s="214"/>
    </row>
    <row r="645" spans="1:14" s="215" customFormat="1" ht="16.5" customHeight="1" x14ac:dyDescent="0.3">
      <c r="A645" s="214"/>
      <c r="D645" s="277"/>
      <c r="F645" s="214"/>
      <c r="H645" s="214"/>
      <c r="I645" s="214"/>
      <c r="J645" s="214"/>
      <c r="K645" s="214"/>
      <c r="L645" s="214"/>
      <c r="M645" s="214"/>
      <c r="N645" s="214"/>
    </row>
    <row r="646" spans="1:14" s="215" customFormat="1" ht="16.5" customHeight="1" x14ac:dyDescent="0.3">
      <c r="A646" s="214"/>
      <c r="D646" s="277"/>
      <c r="F646" s="214"/>
      <c r="H646" s="214"/>
      <c r="I646" s="214"/>
      <c r="J646" s="214"/>
      <c r="K646" s="214"/>
      <c r="L646" s="214"/>
      <c r="M646" s="214"/>
      <c r="N646" s="214"/>
    </row>
    <row r="647" spans="1:14" s="215" customFormat="1" ht="16.5" customHeight="1" x14ac:dyDescent="0.3">
      <c r="A647" s="214"/>
      <c r="D647" s="277"/>
      <c r="F647" s="214"/>
      <c r="H647" s="214"/>
      <c r="I647" s="214"/>
      <c r="J647" s="214"/>
      <c r="K647" s="214"/>
      <c r="L647" s="214"/>
      <c r="M647" s="214"/>
      <c r="N647" s="214"/>
    </row>
    <row r="648" spans="1:14" s="215" customFormat="1" ht="16.5" customHeight="1" x14ac:dyDescent="0.3">
      <c r="A648" s="214"/>
      <c r="D648" s="277"/>
      <c r="F648" s="214"/>
      <c r="H648" s="214"/>
      <c r="I648" s="214"/>
      <c r="J648" s="214"/>
      <c r="K648" s="214"/>
      <c r="L648" s="214"/>
      <c r="M648" s="214"/>
      <c r="N648" s="214"/>
    </row>
    <row r="649" spans="1:14" s="215" customFormat="1" ht="16.5" customHeight="1" x14ac:dyDescent="0.3">
      <c r="A649" s="214"/>
      <c r="D649" s="277"/>
      <c r="F649" s="214"/>
      <c r="H649" s="214"/>
      <c r="I649" s="214"/>
      <c r="J649" s="214"/>
      <c r="K649" s="214"/>
      <c r="L649" s="214"/>
      <c r="M649" s="214"/>
      <c r="N649" s="214"/>
    </row>
    <row r="650" spans="1:14" s="215" customFormat="1" ht="16.5" customHeight="1" x14ac:dyDescent="0.3">
      <c r="A650" s="214"/>
      <c r="D650" s="277"/>
      <c r="F650" s="214"/>
      <c r="H650" s="214"/>
      <c r="I650" s="214"/>
      <c r="J650" s="214"/>
      <c r="K650" s="214"/>
      <c r="L650" s="214"/>
      <c r="M650" s="214"/>
      <c r="N650" s="214"/>
    </row>
    <row r="651" spans="1:14" s="215" customFormat="1" ht="16.5" customHeight="1" x14ac:dyDescent="0.3">
      <c r="A651" s="214"/>
      <c r="D651" s="277"/>
      <c r="F651" s="214"/>
      <c r="H651" s="214"/>
      <c r="I651" s="214"/>
      <c r="J651" s="214"/>
      <c r="K651" s="214"/>
      <c r="L651" s="214"/>
      <c r="M651" s="214"/>
      <c r="N651" s="214"/>
    </row>
    <row r="652" spans="1:14" s="215" customFormat="1" ht="16.5" customHeight="1" x14ac:dyDescent="0.3">
      <c r="A652" s="214"/>
      <c r="D652" s="277"/>
      <c r="F652" s="214"/>
      <c r="H652" s="214"/>
      <c r="I652" s="214"/>
      <c r="J652" s="214"/>
      <c r="K652" s="214"/>
      <c r="L652" s="214"/>
      <c r="M652" s="214"/>
      <c r="N652" s="214"/>
    </row>
    <row r="653" spans="1:14" s="215" customFormat="1" ht="16.5" customHeight="1" x14ac:dyDescent="0.3">
      <c r="A653" s="214"/>
      <c r="D653" s="277"/>
      <c r="F653" s="214"/>
      <c r="H653" s="214"/>
      <c r="I653" s="214"/>
      <c r="J653" s="214"/>
      <c r="K653" s="214"/>
      <c r="L653" s="214"/>
      <c r="M653" s="214"/>
      <c r="N653" s="214"/>
    </row>
    <row r="654" spans="1:14" s="215" customFormat="1" ht="16.5" customHeight="1" x14ac:dyDescent="0.3">
      <c r="A654" s="214"/>
      <c r="D654" s="277"/>
      <c r="F654" s="214"/>
      <c r="H654" s="214"/>
      <c r="I654" s="214"/>
      <c r="J654" s="214"/>
      <c r="K654" s="214"/>
      <c r="L654" s="214"/>
      <c r="M654" s="214"/>
      <c r="N654" s="214"/>
    </row>
    <row r="655" spans="1:14" s="215" customFormat="1" ht="16.5" customHeight="1" x14ac:dyDescent="0.3">
      <c r="A655" s="214"/>
      <c r="D655" s="277"/>
      <c r="F655" s="214"/>
      <c r="H655" s="214"/>
      <c r="I655" s="214"/>
      <c r="J655" s="214"/>
      <c r="K655" s="214"/>
      <c r="L655" s="214"/>
      <c r="M655" s="214"/>
      <c r="N655" s="214"/>
    </row>
    <row r="656" spans="1:14" s="215" customFormat="1" ht="16.5" customHeight="1" x14ac:dyDescent="0.3">
      <c r="A656" s="214"/>
      <c r="D656" s="277"/>
      <c r="F656" s="214"/>
      <c r="H656" s="214"/>
      <c r="I656" s="214"/>
      <c r="J656" s="214"/>
      <c r="K656" s="214"/>
      <c r="L656" s="214"/>
      <c r="M656" s="214"/>
      <c r="N656" s="214"/>
    </row>
    <row r="657" spans="1:14" s="215" customFormat="1" ht="16.5" customHeight="1" x14ac:dyDescent="0.3">
      <c r="A657" s="214"/>
      <c r="D657" s="277"/>
      <c r="F657" s="214"/>
      <c r="H657" s="214"/>
      <c r="I657" s="214"/>
      <c r="J657" s="214"/>
      <c r="K657" s="214"/>
      <c r="L657" s="214"/>
      <c r="M657" s="214"/>
      <c r="N657" s="214"/>
    </row>
    <row r="658" spans="1:14" s="215" customFormat="1" ht="16.5" customHeight="1" x14ac:dyDescent="0.3">
      <c r="A658" s="214"/>
      <c r="D658" s="277"/>
      <c r="F658" s="214"/>
      <c r="H658" s="214"/>
      <c r="I658" s="214"/>
      <c r="J658" s="214"/>
      <c r="K658" s="214"/>
      <c r="L658" s="214"/>
      <c r="M658" s="214"/>
      <c r="N658" s="214"/>
    </row>
    <row r="659" spans="1:14" s="215" customFormat="1" ht="16.5" customHeight="1" x14ac:dyDescent="0.3">
      <c r="A659" s="214"/>
      <c r="D659" s="277"/>
      <c r="F659" s="214"/>
      <c r="H659" s="214"/>
      <c r="I659" s="214"/>
      <c r="J659" s="214"/>
      <c r="K659" s="214"/>
      <c r="L659" s="214"/>
      <c r="M659" s="214"/>
      <c r="N659" s="214"/>
    </row>
    <row r="660" spans="1:14" s="215" customFormat="1" ht="16.5" customHeight="1" x14ac:dyDescent="0.3">
      <c r="A660" s="214"/>
      <c r="D660" s="277"/>
      <c r="F660" s="214"/>
      <c r="H660" s="214"/>
      <c r="I660" s="214"/>
      <c r="J660" s="214"/>
      <c r="K660" s="214"/>
      <c r="L660" s="214"/>
      <c r="M660" s="214"/>
      <c r="N660" s="214"/>
    </row>
    <row r="661" spans="1:14" s="215" customFormat="1" ht="16.5" customHeight="1" x14ac:dyDescent="0.3">
      <c r="A661" s="214"/>
      <c r="D661" s="277"/>
      <c r="F661" s="214"/>
      <c r="H661" s="214"/>
      <c r="I661" s="214"/>
      <c r="J661" s="214"/>
      <c r="K661" s="214"/>
      <c r="L661" s="214"/>
      <c r="M661" s="214"/>
      <c r="N661" s="214"/>
    </row>
    <row r="662" spans="1:14" s="215" customFormat="1" ht="16.5" customHeight="1" x14ac:dyDescent="0.3">
      <c r="A662" s="214"/>
      <c r="D662" s="277"/>
      <c r="F662" s="214"/>
      <c r="H662" s="214"/>
      <c r="I662" s="214"/>
      <c r="J662" s="214"/>
      <c r="K662" s="214"/>
      <c r="L662" s="214"/>
      <c r="M662" s="214"/>
      <c r="N662" s="214"/>
    </row>
    <row r="663" spans="1:14" s="215" customFormat="1" ht="16.5" customHeight="1" x14ac:dyDescent="0.3">
      <c r="A663" s="214"/>
      <c r="D663" s="277"/>
      <c r="F663" s="214"/>
      <c r="H663" s="214"/>
      <c r="I663" s="214"/>
      <c r="J663" s="214"/>
      <c r="K663" s="214"/>
      <c r="L663" s="214"/>
      <c r="M663" s="214"/>
      <c r="N663" s="214"/>
    </row>
    <row r="664" spans="1:14" s="215" customFormat="1" ht="16.5" customHeight="1" x14ac:dyDescent="0.3">
      <c r="A664" s="214"/>
      <c r="D664" s="277"/>
      <c r="F664" s="214"/>
      <c r="H664" s="214"/>
      <c r="I664" s="214"/>
      <c r="J664" s="214"/>
      <c r="K664" s="214"/>
      <c r="L664" s="214"/>
      <c r="M664" s="214"/>
      <c r="N664" s="214"/>
    </row>
    <row r="665" spans="1:14" s="215" customFormat="1" ht="16.5" customHeight="1" x14ac:dyDescent="0.3">
      <c r="A665" s="214"/>
      <c r="D665" s="277"/>
      <c r="F665" s="214"/>
      <c r="H665" s="214"/>
      <c r="I665" s="214"/>
      <c r="J665" s="214"/>
      <c r="K665" s="214"/>
      <c r="L665" s="214"/>
      <c r="M665" s="214"/>
      <c r="N665" s="214"/>
    </row>
    <row r="666" spans="1:14" s="215" customFormat="1" ht="16.5" customHeight="1" x14ac:dyDescent="0.3">
      <c r="A666" s="214"/>
      <c r="D666" s="277"/>
      <c r="F666" s="214"/>
      <c r="H666" s="214"/>
      <c r="I666" s="214"/>
      <c r="J666" s="214"/>
      <c r="K666" s="214"/>
      <c r="L666" s="214"/>
      <c r="M666" s="214"/>
      <c r="N666" s="214"/>
    </row>
    <row r="667" spans="1:14" s="215" customFormat="1" ht="16.5" customHeight="1" x14ac:dyDescent="0.3">
      <c r="A667" s="214"/>
      <c r="D667" s="277"/>
      <c r="F667" s="214"/>
      <c r="H667" s="214"/>
      <c r="I667" s="214"/>
      <c r="J667" s="214"/>
      <c r="K667" s="214"/>
      <c r="L667" s="214"/>
      <c r="M667" s="214"/>
      <c r="N667" s="214"/>
    </row>
    <row r="668" spans="1:14" s="215" customFormat="1" ht="16.5" customHeight="1" x14ac:dyDescent="0.3">
      <c r="A668" s="214"/>
      <c r="D668" s="277"/>
      <c r="F668" s="214"/>
      <c r="H668" s="214"/>
      <c r="I668" s="214"/>
      <c r="J668" s="214"/>
      <c r="K668" s="214"/>
      <c r="L668" s="214"/>
      <c r="M668" s="214"/>
      <c r="N668" s="214"/>
    </row>
    <row r="669" spans="1:14" s="215" customFormat="1" ht="16.5" customHeight="1" x14ac:dyDescent="0.3">
      <c r="A669" s="214"/>
      <c r="D669" s="277"/>
      <c r="F669" s="214"/>
      <c r="H669" s="214"/>
      <c r="I669" s="214"/>
      <c r="J669" s="214"/>
      <c r="K669" s="214"/>
      <c r="L669" s="214"/>
      <c r="M669" s="214"/>
      <c r="N669" s="214"/>
    </row>
    <row r="670" spans="1:14" s="215" customFormat="1" ht="16.5" customHeight="1" x14ac:dyDescent="0.3">
      <c r="A670" s="214"/>
      <c r="D670" s="277"/>
      <c r="F670" s="214"/>
      <c r="H670" s="214"/>
      <c r="I670" s="214"/>
      <c r="J670" s="214"/>
      <c r="K670" s="214"/>
      <c r="L670" s="214"/>
      <c r="M670" s="214"/>
      <c r="N670" s="214"/>
    </row>
    <row r="671" spans="1:14" s="215" customFormat="1" ht="16.5" customHeight="1" x14ac:dyDescent="0.3">
      <c r="A671" s="214"/>
      <c r="D671" s="277"/>
      <c r="F671" s="214"/>
      <c r="H671" s="214"/>
      <c r="I671" s="214"/>
      <c r="J671" s="214"/>
      <c r="K671" s="214"/>
      <c r="L671" s="214"/>
      <c r="M671" s="214"/>
      <c r="N671" s="214"/>
    </row>
    <row r="672" spans="1:14" s="215" customFormat="1" ht="16.5" customHeight="1" x14ac:dyDescent="0.3">
      <c r="A672" s="214"/>
      <c r="D672" s="277"/>
      <c r="F672" s="214"/>
      <c r="H672" s="214"/>
      <c r="I672" s="214"/>
      <c r="J672" s="214"/>
      <c r="K672" s="214"/>
      <c r="L672" s="214"/>
      <c r="M672" s="214"/>
      <c r="N672" s="214"/>
    </row>
    <row r="673" spans="1:14" s="215" customFormat="1" ht="16.5" customHeight="1" x14ac:dyDescent="0.3">
      <c r="A673" s="214"/>
      <c r="D673" s="277"/>
      <c r="F673" s="214"/>
      <c r="H673" s="214"/>
      <c r="I673" s="214"/>
      <c r="J673" s="214"/>
      <c r="K673" s="214"/>
      <c r="L673" s="214"/>
      <c r="M673" s="214"/>
      <c r="N673" s="214"/>
    </row>
    <row r="674" spans="1:14" s="215" customFormat="1" ht="16.5" customHeight="1" x14ac:dyDescent="0.3">
      <c r="A674" s="214"/>
      <c r="D674" s="277"/>
      <c r="F674" s="214"/>
      <c r="H674" s="214"/>
      <c r="I674" s="214"/>
      <c r="J674" s="214"/>
      <c r="K674" s="214"/>
      <c r="L674" s="214"/>
      <c r="M674" s="214"/>
      <c r="N674" s="214"/>
    </row>
    <row r="675" spans="1:14" s="215" customFormat="1" ht="16.5" customHeight="1" x14ac:dyDescent="0.3">
      <c r="A675" s="214"/>
      <c r="D675" s="277"/>
      <c r="F675" s="214"/>
      <c r="H675" s="214"/>
      <c r="I675" s="214"/>
      <c r="J675" s="214"/>
      <c r="K675" s="214"/>
      <c r="L675" s="214"/>
      <c r="M675" s="214"/>
      <c r="N675" s="214"/>
    </row>
    <row r="676" spans="1:14" s="215" customFormat="1" ht="16.5" customHeight="1" x14ac:dyDescent="0.3">
      <c r="A676" s="214"/>
      <c r="D676" s="277"/>
      <c r="F676" s="214"/>
      <c r="H676" s="214"/>
      <c r="I676" s="214"/>
      <c r="J676" s="214"/>
      <c r="K676" s="214"/>
      <c r="L676" s="214"/>
      <c r="M676" s="214"/>
      <c r="N676" s="214"/>
    </row>
    <row r="677" spans="1:14" s="215" customFormat="1" ht="16.5" customHeight="1" x14ac:dyDescent="0.3">
      <c r="A677" s="214"/>
      <c r="D677" s="277"/>
      <c r="F677" s="214"/>
      <c r="H677" s="214"/>
      <c r="I677" s="214"/>
      <c r="J677" s="214"/>
      <c r="K677" s="214"/>
      <c r="L677" s="214"/>
      <c r="M677" s="214"/>
      <c r="N677" s="214"/>
    </row>
    <row r="678" spans="1:14" s="215" customFormat="1" ht="16.5" customHeight="1" x14ac:dyDescent="0.3">
      <c r="A678" s="214"/>
      <c r="D678" s="277"/>
      <c r="F678" s="214"/>
      <c r="H678" s="214"/>
      <c r="I678" s="214"/>
      <c r="J678" s="214"/>
      <c r="K678" s="214"/>
      <c r="L678" s="214"/>
      <c r="M678" s="214"/>
      <c r="N678" s="214"/>
    </row>
    <row r="679" spans="1:14" s="215" customFormat="1" ht="16.5" customHeight="1" x14ac:dyDescent="0.3">
      <c r="A679" s="214"/>
      <c r="D679" s="277"/>
      <c r="F679" s="214"/>
      <c r="H679" s="214"/>
      <c r="I679" s="214"/>
      <c r="J679" s="214"/>
      <c r="K679" s="214"/>
      <c r="L679" s="214"/>
      <c r="M679" s="214"/>
      <c r="N679" s="214"/>
    </row>
    <row r="680" spans="1:14" s="215" customFormat="1" ht="16.5" customHeight="1" x14ac:dyDescent="0.3">
      <c r="A680" s="214"/>
      <c r="D680" s="277"/>
      <c r="F680" s="214"/>
      <c r="H680" s="214"/>
      <c r="I680" s="214"/>
      <c r="J680" s="214"/>
      <c r="K680" s="214"/>
      <c r="L680" s="214"/>
      <c r="M680" s="214"/>
      <c r="N680" s="214"/>
    </row>
    <row r="681" spans="1:14" s="215" customFormat="1" ht="16.5" customHeight="1" x14ac:dyDescent="0.3">
      <c r="A681" s="214"/>
      <c r="D681" s="277"/>
      <c r="F681" s="214"/>
      <c r="H681" s="214"/>
      <c r="I681" s="214"/>
      <c r="J681" s="214"/>
      <c r="K681" s="214"/>
      <c r="L681" s="214"/>
      <c r="M681" s="214"/>
      <c r="N681" s="214"/>
    </row>
    <row r="682" spans="1:14" s="215" customFormat="1" ht="16.5" customHeight="1" x14ac:dyDescent="0.3">
      <c r="A682" s="214"/>
      <c r="D682" s="277"/>
      <c r="F682" s="214"/>
      <c r="H682" s="214"/>
      <c r="I682" s="214"/>
      <c r="J682" s="214"/>
      <c r="K682" s="214"/>
      <c r="L682" s="214"/>
      <c r="M682" s="214"/>
      <c r="N682" s="214"/>
    </row>
    <row r="683" spans="1:14" s="215" customFormat="1" ht="16.5" customHeight="1" x14ac:dyDescent="0.3">
      <c r="A683" s="214"/>
      <c r="D683" s="277"/>
      <c r="F683" s="214"/>
      <c r="H683" s="214"/>
      <c r="I683" s="214"/>
      <c r="J683" s="214"/>
      <c r="K683" s="214"/>
      <c r="L683" s="214"/>
      <c r="M683" s="214"/>
      <c r="N683" s="214"/>
    </row>
    <row r="684" spans="1:14" s="215" customFormat="1" ht="16.5" customHeight="1" x14ac:dyDescent="0.3">
      <c r="A684" s="214"/>
      <c r="D684" s="277"/>
      <c r="F684" s="214"/>
      <c r="H684" s="214"/>
      <c r="I684" s="214"/>
      <c r="J684" s="214"/>
      <c r="K684" s="214"/>
      <c r="L684" s="214"/>
      <c r="M684" s="214"/>
      <c r="N684" s="214"/>
    </row>
    <row r="685" spans="1:14" s="215" customFormat="1" ht="16.5" customHeight="1" x14ac:dyDescent="0.3">
      <c r="A685" s="214"/>
      <c r="D685" s="277"/>
      <c r="F685" s="214"/>
      <c r="H685" s="214"/>
      <c r="I685" s="214"/>
      <c r="J685" s="214"/>
      <c r="K685" s="214"/>
      <c r="L685" s="214"/>
      <c r="M685" s="214"/>
      <c r="N685" s="214"/>
    </row>
    <row r="686" spans="1:14" s="215" customFormat="1" ht="16.5" customHeight="1" x14ac:dyDescent="0.3">
      <c r="A686" s="214"/>
      <c r="D686" s="277"/>
      <c r="F686" s="214"/>
      <c r="H686" s="214"/>
      <c r="I686" s="214"/>
      <c r="J686" s="214"/>
      <c r="K686" s="214"/>
      <c r="L686" s="214"/>
      <c r="M686" s="214"/>
      <c r="N686" s="214"/>
    </row>
    <row r="687" spans="1:14" s="215" customFormat="1" ht="16.5" customHeight="1" x14ac:dyDescent="0.3">
      <c r="A687" s="214"/>
      <c r="D687" s="277"/>
      <c r="F687" s="214"/>
      <c r="H687" s="214"/>
      <c r="I687" s="214"/>
      <c r="J687" s="214"/>
      <c r="K687" s="214"/>
      <c r="L687" s="214"/>
      <c r="M687" s="214"/>
      <c r="N687" s="214"/>
    </row>
    <row r="688" spans="1:14" s="215" customFormat="1" ht="16.5" customHeight="1" x14ac:dyDescent="0.3">
      <c r="A688" s="214"/>
      <c r="D688" s="277"/>
      <c r="F688" s="214"/>
      <c r="H688" s="214"/>
      <c r="I688" s="214"/>
      <c r="J688" s="214"/>
      <c r="K688" s="214"/>
      <c r="L688" s="214"/>
      <c r="M688" s="214"/>
      <c r="N688" s="214"/>
    </row>
    <row r="689" spans="1:14" s="215" customFormat="1" ht="16.5" customHeight="1" x14ac:dyDescent="0.3">
      <c r="A689" s="214"/>
      <c r="D689" s="277"/>
      <c r="F689" s="214"/>
      <c r="H689" s="214"/>
      <c r="I689" s="214"/>
      <c r="J689" s="214"/>
      <c r="K689" s="214"/>
      <c r="L689" s="214"/>
      <c r="M689" s="214"/>
      <c r="N689" s="214"/>
    </row>
    <row r="690" spans="1:14" s="215" customFormat="1" ht="16.5" customHeight="1" x14ac:dyDescent="0.3">
      <c r="A690" s="214"/>
      <c r="D690" s="277"/>
      <c r="F690" s="214"/>
      <c r="H690" s="214"/>
      <c r="I690" s="214"/>
      <c r="J690" s="214"/>
      <c r="K690" s="214"/>
      <c r="L690" s="214"/>
      <c r="M690" s="214"/>
      <c r="N690" s="214"/>
    </row>
    <row r="691" spans="1:14" s="215" customFormat="1" ht="16.5" customHeight="1" x14ac:dyDescent="0.3">
      <c r="A691" s="214"/>
      <c r="D691" s="277"/>
      <c r="F691" s="214"/>
      <c r="H691" s="214"/>
      <c r="I691" s="214"/>
      <c r="J691" s="214"/>
      <c r="K691" s="214"/>
      <c r="L691" s="214"/>
      <c r="M691" s="214"/>
      <c r="N691" s="214"/>
    </row>
    <row r="692" spans="1:14" s="215" customFormat="1" ht="16.5" customHeight="1" x14ac:dyDescent="0.3">
      <c r="A692" s="214"/>
      <c r="D692" s="277"/>
      <c r="F692" s="214"/>
      <c r="H692" s="214"/>
      <c r="I692" s="214"/>
      <c r="J692" s="214"/>
      <c r="K692" s="214"/>
      <c r="L692" s="214"/>
      <c r="M692" s="214"/>
      <c r="N692" s="214"/>
    </row>
    <row r="693" spans="1:14" s="215" customFormat="1" ht="16.5" customHeight="1" x14ac:dyDescent="0.3">
      <c r="A693" s="214"/>
      <c r="D693" s="277"/>
      <c r="F693" s="214"/>
      <c r="H693" s="214"/>
      <c r="I693" s="214"/>
      <c r="J693" s="214"/>
      <c r="K693" s="214"/>
      <c r="L693" s="214"/>
      <c r="M693" s="214"/>
      <c r="N693" s="214"/>
    </row>
    <row r="694" spans="1:14" s="215" customFormat="1" ht="16.5" customHeight="1" x14ac:dyDescent="0.3">
      <c r="A694" s="214"/>
      <c r="D694" s="277"/>
      <c r="F694" s="214"/>
      <c r="H694" s="214"/>
      <c r="I694" s="214"/>
      <c r="J694" s="214"/>
      <c r="K694" s="214"/>
      <c r="L694" s="214"/>
      <c r="M694" s="214"/>
      <c r="N694" s="214"/>
    </row>
    <row r="695" spans="1:14" s="215" customFormat="1" ht="16.5" customHeight="1" x14ac:dyDescent="0.3">
      <c r="A695" s="214"/>
      <c r="D695" s="277"/>
      <c r="F695" s="214"/>
      <c r="H695" s="214"/>
      <c r="I695" s="214"/>
      <c r="J695" s="214"/>
      <c r="K695" s="214"/>
      <c r="L695" s="214"/>
      <c r="M695" s="214"/>
      <c r="N695" s="214"/>
    </row>
    <row r="696" spans="1:14" s="215" customFormat="1" ht="16.5" customHeight="1" x14ac:dyDescent="0.3">
      <c r="A696" s="214"/>
      <c r="D696" s="277"/>
      <c r="F696" s="214"/>
      <c r="H696" s="214"/>
      <c r="I696" s="214"/>
      <c r="J696" s="214"/>
      <c r="K696" s="214"/>
      <c r="L696" s="214"/>
      <c r="M696" s="214"/>
      <c r="N696" s="214"/>
    </row>
    <row r="697" spans="1:14" s="215" customFormat="1" ht="16.5" customHeight="1" x14ac:dyDescent="0.3">
      <c r="A697" s="214"/>
      <c r="D697" s="277"/>
      <c r="F697" s="214"/>
      <c r="H697" s="214"/>
      <c r="I697" s="214"/>
      <c r="J697" s="214"/>
      <c r="K697" s="214"/>
      <c r="L697" s="214"/>
      <c r="M697" s="214"/>
      <c r="N697" s="214"/>
    </row>
    <row r="698" spans="1:14" s="215" customFormat="1" ht="16.5" customHeight="1" x14ac:dyDescent="0.3">
      <c r="A698" s="214"/>
      <c r="D698" s="277"/>
      <c r="F698" s="214"/>
      <c r="H698" s="214"/>
      <c r="I698" s="214"/>
      <c r="J698" s="214"/>
      <c r="K698" s="214"/>
      <c r="L698" s="214"/>
      <c r="M698" s="214"/>
      <c r="N698" s="214"/>
    </row>
    <row r="699" spans="1:14" s="215" customFormat="1" ht="16.5" customHeight="1" x14ac:dyDescent="0.3">
      <c r="A699" s="214"/>
      <c r="D699" s="277"/>
      <c r="F699" s="214"/>
      <c r="H699" s="214"/>
      <c r="I699" s="214"/>
      <c r="J699" s="214"/>
      <c r="K699" s="214"/>
      <c r="L699" s="214"/>
      <c r="M699" s="214"/>
      <c r="N699" s="214"/>
    </row>
    <row r="700" spans="1:14" s="215" customFormat="1" ht="16.5" customHeight="1" x14ac:dyDescent="0.3">
      <c r="A700" s="214"/>
      <c r="D700" s="277"/>
      <c r="F700" s="214"/>
      <c r="H700" s="214"/>
      <c r="I700" s="214"/>
      <c r="J700" s="214"/>
      <c r="K700" s="214"/>
      <c r="L700" s="214"/>
      <c r="M700" s="214"/>
      <c r="N700" s="214"/>
    </row>
    <row r="701" spans="1:14" s="215" customFormat="1" ht="16.5" customHeight="1" x14ac:dyDescent="0.3">
      <c r="A701" s="214"/>
      <c r="D701" s="277"/>
      <c r="F701" s="214"/>
      <c r="H701" s="214"/>
      <c r="I701" s="214"/>
      <c r="J701" s="214"/>
      <c r="K701" s="214"/>
      <c r="L701" s="214"/>
      <c r="M701" s="214"/>
      <c r="N701" s="214"/>
    </row>
    <row r="702" spans="1:14" s="215" customFormat="1" ht="16.5" customHeight="1" x14ac:dyDescent="0.3">
      <c r="A702" s="214"/>
      <c r="D702" s="277"/>
      <c r="F702" s="214"/>
      <c r="H702" s="214"/>
      <c r="I702" s="214"/>
      <c r="J702" s="214"/>
      <c r="K702" s="214"/>
      <c r="L702" s="214"/>
      <c r="M702" s="214"/>
      <c r="N702" s="214"/>
    </row>
    <row r="703" spans="1:14" s="215" customFormat="1" ht="16.5" customHeight="1" x14ac:dyDescent="0.3">
      <c r="A703" s="214"/>
      <c r="D703" s="277"/>
      <c r="F703" s="214"/>
      <c r="H703" s="214"/>
      <c r="I703" s="214"/>
      <c r="J703" s="214"/>
      <c r="K703" s="214"/>
      <c r="L703" s="214"/>
      <c r="M703" s="214"/>
      <c r="N703" s="214"/>
    </row>
    <row r="704" spans="1:14" s="215" customFormat="1" ht="16.5" customHeight="1" x14ac:dyDescent="0.3">
      <c r="A704" s="214"/>
      <c r="D704" s="277"/>
      <c r="F704" s="214"/>
      <c r="H704" s="214"/>
      <c r="I704" s="214"/>
      <c r="J704" s="214"/>
      <c r="K704" s="214"/>
      <c r="L704" s="214"/>
      <c r="M704" s="214"/>
      <c r="N704" s="214"/>
    </row>
    <row r="705" spans="1:14" s="215" customFormat="1" ht="16.5" customHeight="1" x14ac:dyDescent="0.3">
      <c r="A705" s="214"/>
      <c r="D705" s="277"/>
      <c r="F705" s="214"/>
      <c r="H705" s="214"/>
      <c r="I705" s="214"/>
      <c r="J705" s="214"/>
      <c r="K705" s="214"/>
      <c r="L705" s="214"/>
      <c r="M705" s="214"/>
      <c r="N705" s="214"/>
    </row>
    <row r="706" spans="1:14" s="215" customFormat="1" ht="16.5" customHeight="1" x14ac:dyDescent="0.3">
      <c r="A706" s="214"/>
      <c r="D706" s="277"/>
      <c r="F706" s="214"/>
      <c r="H706" s="214"/>
      <c r="I706" s="214"/>
      <c r="J706" s="214"/>
      <c r="K706" s="214"/>
      <c r="L706" s="214"/>
      <c r="M706" s="214"/>
      <c r="N706" s="214"/>
    </row>
    <row r="707" spans="1:14" s="215" customFormat="1" ht="16.5" customHeight="1" x14ac:dyDescent="0.3">
      <c r="A707" s="214"/>
      <c r="D707" s="277"/>
      <c r="F707" s="214"/>
      <c r="H707" s="214"/>
      <c r="I707" s="214"/>
      <c r="J707" s="214"/>
      <c r="K707" s="214"/>
      <c r="L707" s="214"/>
      <c r="M707" s="214"/>
      <c r="N707" s="214"/>
    </row>
    <row r="708" spans="1:14" s="215" customFormat="1" ht="16.5" customHeight="1" x14ac:dyDescent="0.3">
      <c r="A708" s="214"/>
      <c r="D708" s="277"/>
      <c r="F708" s="214"/>
      <c r="H708" s="214"/>
      <c r="I708" s="214"/>
      <c r="J708" s="214"/>
      <c r="K708" s="214"/>
      <c r="L708" s="214"/>
      <c r="M708" s="214"/>
      <c r="N708" s="214"/>
    </row>
    <row r="709" spans="1:14" s="215" customFormat="1" ht="16.5" customHeight="1" x14ac:dyDescent="0.3">
      <c r="A709" s="214"/>
      <c r="D709" s="277"/>
      <c r="F709" s="214"/>
      <c r="H709" s="214"/>
      <c r="I709" s="214"/>
      <c r="J709" s="214"/>
      <c r="K709" s="214"/>
      <c r="L709" s="214"/>
      <c r="M709" s="214"/>
      <c r="N709" s="214"/>
    </row>
    <row r="710" spans="1:14" s="215" customFormat="1" ht="16.5" customHeight="1" x14ac:dyDescent="0.3">
      <c r="A710" s="214"/>
      <c r="D710" s="277"/>
      <c r="F710" s="214"/>
      <c r="H710" s="214"/>
      <c r="I710" s="214"/>
      <c r="J710" s="214"/>
      <c r="K710" s="214"/>
      <c r="L710" s="214"/>
      <c r="M710" s="214"/>
      <c r="N710" s="214"/>
    </row>
    <row r="711" spans="1:14" s="215" customFormat="1" ht="16.5" customHeight="1" x14ac:dyDescent="0.3">
      <c r="A711" s="214"/>
      <c r="D711" s="277"/>
      <c r="F711" s="214"/>
      <c r="H711" s="214"/>
      <c r="I711" s="214"/>
      <c r="J711" s="214"/>
      <c r="K711" s="214"/>
      <c r="L711" s="214"/>
      <c r="M711" s="214"/>
      <c r="N711" s="214"/>
    </row>
    <row r="712" spans="1:14" s="215" customFormat="1" ht="16.5" customHeight="1" x14ac:dyDescent="0.3">
      <c r="A712" s="214"/>
      <c r="D712" s="277"/>
      <c r="F712" s="214"/>
      <c r="H712" s="214"/>
      <c r="I712" s="214"/>
      <c r="J712" s="214"/>
      <c r="K712" s="214"/>
      <c r="L712" s="214"/>
      <c r="M712" s="214"/>
      <c r="N712" s="214"/>
    </row>
    <row r="713" spans="1:14" s="215" customFormat="1" ht="16.5" customHeight="1" x14ac:dyDescent="0.3">
      <c r="A713" s="214"/>
      <c r="D713" s="277"/>
      <c r="F713" s="214"/>
      <c r="H713" s="214"/>
      <c r="I713" s="214"/>
      <c r="J713" s="214"/>
      <c r="K713" s="214"/>
      <c r="L713" s="214"/>
      <c r="M713" s="214"/>
      <c r="N713" s="214"/>
    </row>
    <row r="714" spans="1:14" s="215" customFormat="1" ht="16.5" customHeight="1" x14ac:dyDescent="0.3">
      <c r="A714" s="214"/>
      <c r="D714" s="277"/>
      <c r="F714" s="214"/>
      <c r="H714" s="214"/>
      <c r="I714" s="214"/>
      <c r="J714" s="214"/>
      <c r="K714" s="214"/>
      <c r="L714" s="214"/>
      <c r="M714" s="214"/>
      <c r="N714" s="214"/>
    </row>
    <row r="715" spans="1:14" s="215" customFormat="1" ht="16.5" customHeight="1" x14ac:dyDescent="0.3">
      <c r="A715" s="214"/>
      <c r="D715" s="277"/>
      <c r="F715" s="214"/>
      <c r="H715" s="214"/>
      <c r="I715" s="214"/>
      <c r="J715" s="214"/>
      <c r="K715" s="214"/>
      <c r="L715" s="214"/>
      <c r="M715" s="214"/>
      <c r="N715" s="214"/>
    </row>
    <row r="716" spans="1:14" s="215" customFormat="1" ht="16.5" customHeight="1" x14ac:dyDescent="0.3">
      <c r="A716" s="214"/>
      <c r="D716" s="277"/>
      <c r="F716" s="214"/>
      <c r="H716" s="214"/>
      <c r="I716" s="214"/>
      <c r="J716" s="214"/>
      <c r="K716" s="214"/>
      <c r="L716" s="214"/>
      <c r="M716" s="214"/>
      <c r="N716" s="214"/>
    </row>
    <row r="717" spans="1:14" s="215" customFormat="1" ht="16.5" customHeight="1" x14ac:dyDescent="0.3">
      <c r="A717" s="214"/>
      <c r="D717" s="277"/>
      <c r="F717" s="214"/>
      <c r="H717" s="214"/>
      <c r="I717" s="214"/>
      <c r="J717" s="214"/>
      <c r="K717" s="214"/>
      <c r="L717" s="214"/>
      <c r="M717" s="214"/>
      <c r="N717" s="214"/>
    </row>
    <row r="718" spans="1:14" s="215" customFormat="1" ht="16.5" customHeight="1" x14ac:dyDescent="0.3">
      <c r="A718" s="214"/>
      <c r="D718" s="277"/>
      <c r="F718" s="214"/>
      <c r="H718" s="214"/>
      <c r="I718" s="214"/>
      <c r="J718" s="214"/>
      <c r="K718" s="214"/>
      <c r="L718" s="214"/>
      <c r="M718" s="214"/>
      <c r="N718" s="214"/>
    </row>
    <row r="719" spans="1:14" s="215" customFormat="1" ht="16.5" customHeight="1" x14ac:dyDescent="0.3">
      <c r="A719" s="214"/>
      <c r="D719" s="277"/>
      <c r="F719" s="214"/>
      <c r="H719" s="214"/>
      <c r="I719" s="214"/>
      <c r="J719" s="214"/>
      <c r="K719" s="214"/>
      <c r="L719" s="214"/>
      <c r="M719" s="214"/>
      <c r="N719" s="214"/>
    </row>
    <row r="720" spans="1:14" s="215" customFormat="1" ht="16.5" customHeight="1" x14ac:dyDescent="0.3">
      <c r="A720" s="214"/>
      <c r="D720" s="277"/>
      <c r="F720" s="214"/>
      <c r="H720" s="214"/>
      <c r="I720" s="214"/>
      <c r="J720" s="214"/>
      <c r="K720" s="214"/>
      <c r="L720" s="214"/>
      <c r="M720" s="214"/>
      <c r="N720" s="214"/>
    </row>
    <row r="721" spans="1:14" s="215" customFormat="1" ht="16.5" customHeight="1" x14ac:dyDescent="0.3">
      <c r="A721" s="214"/>
      <c r="D721" s="277"/>
      <c r="F721" s="214"/>
      <c r="H721" s="214"/>
      <c r="I721" s="214"/>
      <c r="J721" s="214"/>
      <c r="K721" s="214"/>
      <c r="L721" s="214"/>
      <c r="M721" s="214"/>
      <c r="N721" s="214"/>
    </row>
    <row r="722" spans="1:14" s="215" customFormat="1" ht="16.5" customHeight="1" x14ac:dyDescent="0.3">
      <c r="A722" s="214"/>
      <c r="D722" s="277"/>
      <c r="F722" s="214"/>
      <c r="H722" s="214"/>
      <c r="I722" s="214"/>
      <c r="J722" s="214"/>
      <c r="K722" s="214"/>
      <c r="L722" s="214"/>
      <c r="M722" s="214"/>
      <c r="N722" s="214"/>
    </row>
    <row r="723" spans="1:14" s="215" customFormat="1" ht="16.5" customHeight="1" x14ac:dyDescent="0.3">
      <c r="A723" s="214"/>
      <c r="D723" s="277"/>
      <c r="F723" s="214"/>
      <c r="H723" s="214"/>
      <c r="I723" s="214"/>
      <c r="J723" s="214"/>
      <c r="K723" s="214"/>
      <c r="L723" s="214"/>
      <c r="M723" s="214"/>
      <c r="N723" s="214"/>
    </row>
    <row r="724" spans="1:14" s="215" customFormat="1" ht="16.5" customHeight="1" x14ac:dyDescent="0.3">
      <c r="A724" s="214"/>
      <c r="D724" s="277"/>
      <c r="F724" s="214"/>
      <c r="H724" s="214"/>
      <c r="I724" s="214"/>
      <c r="J724" s="214"/>
      <c r="K724" s="214"/>
      <c r="L724" s="214"/>
      <c r="M724" s="214"/>
      <c r="N724" s="214"/>
    </row>
    <row r="725" spans="1:14" s="215" customFormat="1" ht="16.5" customHeight="1" x14ac:dyDescent="0.3">
      <c r="A725" s="214"/>
      <c r="D725" s="277"/>
      <c r="F725" s="214"/>
      <c r="H725" s="214"/>
      <c r="I725" s="214"/>
      <c r="J725" s="214"/>
      <c r="K725" s="214"/>
      <c r="L725" s="214"/>
      <c r="M725" s="214"/>
      <c r="N725" s="214"/>
    </row>
    <row r="726" spans="1:14" s="215" customFormat="1" ht="16.5" customHeight="1" x14ac:dyDescent="0.3">
      <c r="A726" s="214"/>
      <c r="D726" s="277"/>
      <c r="F726" s="214"/>
      <c r="H726" s="214"/>
      <c r="I726" s="214"/>
      <c r="J726" s="214"/>
      <c r="K726" s="214"/>
      <c r="L726" s="214"/>
      <c r="M726" s="214"/>
      <c r="N726" s="214"/>
    </row>
    <row r="727" spans="1:14" s="215" customFormat="1" ht="16.5" customHeight="1" x14ac:dyDescent="0.3">
      <c r="A727" s="214"/>
      <c r="D727" s="277"/>
      <c r="F727" s="214"/>
      <c r="H727" s="214"/>
      <c r="I727" s="214"/>
      <c r="J727" s="214"/>
      <c r="K727" s="214"/>
      <c r="L727" s="214"/>
      <c r="M727" s="214"/>
      <c r="N727" s="214"/>
    </row>
    <row r="728" spans="1:14" s="215" customFormat="1" ht="16.5" customHeight="1" x14ac:dyDescent="0.3">
      <c r="A728" s="214"/>
      <c r="D728" s="277"/>
      <c r="F728" s="214"/>
      <c r="H728" s="214"/>
      <c r="I728" s="214"/>
      <c r="J728" s="214"/>
      <c r="K728" s="214"/>
      <c r="L728" s="214"/>
      <c r="M728" s="214"/>
      <c r="N728" s="214"/>
    </row>
    <row r="729" spans="1:14" s="215" customFormat="1" ht="16.5" customHeight="1" x14ac:dyDescent="0.3">
      <c r="A729" s="214"/>
      <c r="D729" s="277"/>
      <c r="F729" s="214"/>
      <c r="H729" s="214"/>
      <c r="I729" s="214"/>
      <c r="J729" s="214"/>
      <c r="K729" s="214"/>
      <c r="L729" s="214"/>
      <c r="M729" s="214"/>
      <c r="N729" s="214"/>
    </row>
    <row r="730" spans="1:14" s="215" customFormat="1" ht="16.5" customHeight="1" x14ac:dyDescent="0.3">
      <c r="A730" s="214"/>
      <c r="D730" s="277"/>
      <c r="F730" s="214"/>
      <c r="H730" s="214"/>
      <c r="I730" s="214"/>
      <c r="J730" s="214"/>
      <c r="K730" s="214"/>
      <c r="L730" s="214"/>
      <c r="M730" s="214"/>
      <c r="N730" s="214"/>
    </row>
    <row r="731" spans="1:14" s="215" customFormat="1" ht="16.5" customHeight="1" x14ac:dyDescent="0.3">
      <c r="A731" s="214"/>
      <c r="D731" s="277"/>
      <c r="F731" s="214"/>
      <c r="H731" s="214"/>
      <c r="I731" s="214"/>
      <c r="J731" s="214"/>
      <c r="K731" s="214"/>
      <c r="L731" s="214"/>
      <c r="M731" s="214"/>
      <c r="N731" s="214"/>
    </row>
    <row r="732" spans="1:14" s="215" customFormat="1" ht="16.5" customHeight="1" x14ac:dyDescent="0.3">
      <c r="A732" s="214"/>
      <c r="D732" s="277"/>
      <c r="F732" s="214"/>
      <c r="H732" s="214"/>
      <c r="I732" s="214"/>
      <c r="J732" s="214"/>
      <c r="K732" s="214"/>
      <c r="L732" s="214"/>
      <c r="M732" s="214"/>
      <c r="N732" s="214"/>
    </row>
    <row r="733" spans="1:14" s="215" customFormat="1" ht="16.5" customHeight="1" x14ac:dyDescent="0.3">
      <c r="A733" s="214"/>
      <c r="D733" s="277"/>
      <c r="F733" s="214"/>
      <c r="H733" s="214"/>
      <c r="I733" s="214"/>
      <c r="J733" s="214"/>
      <c r="K733" s="214"/>
      <c r="L733" s="214"/>
      <c r="M733" s="214"/>
      <c r="N733" s="214"/>
    </row>
    <row r="734" spans="1:14" s="215" customFormat="1" ht="16.5" customHeight="1" x14ac:dyDescent="0.3">
      <c r="A734" s="214"/>
      <c r="D734" s="277"/>
      <c r="F734" s="214"/>
      <c r="H734" s="214"/>
      <c r="I734" s="214"/>
      <c r="J734" s="214"/>
      <c r="K734" s="214"/>
      <c r="L734" s="214"/>
      <c r="M734" s="214"/>
      <c r="N734" s="214"/>
    </row>
    <row r="735" spans="1:14" s="215" customFormat="1" ht="16.5" customHeight="1" x14ac:dyDescent="0.3">
      <c r="A735" s="214"/>
      <c r="D735" s="277"/>
      <c r="F735" s="214"/>
      <c r="H735" s="214"/>
      <c r="I735" s="214"/>
      <c r="J735" s="214"/>
      <c r="K735" s="214"/>
      <c r="L735" s="214"/>
      <c r="M735" s="214"/>
      <c r="N735" s="214"/>
    </row>
    <row r="736" spans="1:14" s="215" customFormat="1" ht="16.5" customHeight="1" x14ac:dyDescent="0.3">
      <c r="A736" s="214"/>
      <c r="D736" s="277"/>
      <c r="F736" s="214"/>
      <c r="H736" s="214"/>
      <c r="I736" s="214"/>
      <c r="J736" s="214"/>
      <c r="K736" s="214"/>
      <c r="L736" s="214"/>
      <c r="M736" s="214"/>
      <c r="N736" s="214"/>
    </row>
    <row r="737" spans="1:14" s="215" customFormat="1" ht="16.5" customHeight="1" x14ac:dyDescent="0.3">
      <c r="A737" s="214"/>
      <c r="D737" s="277"/>
      <c r="F737" s="214"/>
      <c r="H737" s="214"/>
      <c r="I737" s="214"/>
      <c r="J737" s="214"/>
      <c r="K737" s="214"/>
      <c r="L737" s="214"/>
      <c r="M737" s="214"/>
      <c r="N737" s="214"/>
    </row>
    <row r="738" spans="1:14" s="215" customFormat="1" ht="16.5" customHeight="1" x14ac:dyDescent="0.3">
      <c r="A738" s="214"/>
      <c r="D738" s="277"/>
      <c r="F738" s="214"/>
      <c r="H738" s="214"/>
      <c r="I738" s="214"/>
      <c r="J738" s="214"/>
      <c r="K738" s="214"/>
      <c r="L738" s="214"/>
      <c r="M738" s="214"/>
      <c r="N738" s="214"/>
    </row>
    <row r="739" spans="1:14" s="215" customFormat="1" ht="16.5" customHeight="1" x14ac:dyDescent="0.3">
      <c r="A739" s="214"/>
      <c r="D739" s="277"/>
      <c r="F739" s="214"/>
      <c r="H739" s="214"/>
      <c r="I739" s="214"/>
      <c r="J739" s="214"/>
      <c r="K739" s="214"/>
      <c r="L739" s="214"/>
      <c r="M739" s="214"/>
      <c r="N739" s="214"/>
    </row>
    <row r="740" spans="1:14" s="215" customFormat="1" ht="16.5" customHeight="1" x14ac:dyDescent="0.3">
      <c r="A740" s="214"/>
      <c r="D740" s="277"/>
      <c r="F740" s="214"/>
      <c r="H740" s="214"/>
      <c r="I740" s="214"/>
      <c r="J740" s="214"/>
      <c r="K740" s="214"/>
      <c r="L740" s="214"/>
      <c r="M740" s="214"/>
      <c r="N740" s="214"/>
    </row>
    <row r="741" spans="1:14" s="215" customFormat="1" ht="16.5" customHeight="1" x14ac:dyDescent="0.3">
      <c r="A741" s="214"/>
      <c r="D741" s="277"/>
      <c r="F741" s="214"/>
      <c r="H741" s="214"/>
      <c r="I741" s="214"/>
      <c r="J741" s="214"/>
      <c r="K741" s="214"/>
      <c r="L741" s="214"/>
      <c r="M741" s="214"/>
      <c r="N741" s="214"/>
    </row>
    <row r="742" spans="1:14" s="215" customFormat="1" ht="16.5" customHeight="1" x14ac:dyDescent="0.3">
      <c r="A742" s="214"/>
      <c r="D742" s="277"/>
      <c r="F742" s="214"/>
      <c r="H742" s="214"/>
      <c r="I742" s="214"/>
      <c r="J742" s="214"/>
      <c r="K742" s="214"/>
      <c r="L742" s="214"/>
      <c r="M742" s="214"/>
      <c r="N742" s="214"/>
    </row>
    <row r="743" spans="1:14" s="215" customFormat="1" ht="16.5" customHeight="1" x14ac:dyDescent="0.3">
      <c r="A743" s="214"/>
      <c r="D743" s="277"/>
      <c r="F743" s="214"/>
      <c r="H743" s="214"/>
      <c r="I743" s="214"/>
      <c r="J743" s="214"/>
      <c r="K743" s="214"/>
      <c r="L743" s="214"/>
      <c r="M743" s="214"/>
      <c r="N743" s="214"/>
    </row>
    <row r="744" spans="1:14" s="215" customFormat="1" ht="16.5" customHeight="1" x14ac:dyDescent="0.3">
      <c r="A744" s="214"/>
      <c r="D744" s="277"/>
      <c r="F744" s="214"/>
      <c r="H744" s="214"/>
      <c r="I744" s="214"/>
      <c r="J744" s="214"/>
      <c r="K744" s="214"/>
      <c r="L744" s="214"/>
      <c r="M744" s="214"/>
      <c r="N744" s="214"/>
    </row>
    <row r="745" spans="1:14" s="215" customFormat="1" ht="16.5" customHeight="1" x14ac:dyDescent="0.3">
      <c r="A745" s="214"/>
      <c r="D745" s="277"/>
      <c r="F745" s="214"/>
      <c r="H745" s="214"/>
      <c r="I745" s="214"/>
      <c r="J745" s="214"/>
      <c r="K745" s="214"/>
      <c r="L745" s="214"/>
      <c r="M745" s="214"/>
      <c r="N745" s="214"/>
    </row>
    <row r="746" spans="1:14" s="215" customFormat="1" ht="16.5" customHeight="1" x14ac:dyDescent="0.3">
      <c r="A746" s="214"/>
      <c r="D746" s="277"/>
      <c r="F746" s="214"/>
      <c r="H746" s="214"/>
      <c r="I746" s="214"/>
      <c r="J746" s="214"/>
      <c r="K746" s="214"/>
      <c r="L746" s="214"/>
      <c r="M746" s="214"/>
      <c r="N746" s="214"/>
    </row>
    <row r="747" spans="1:14" s="215" customFormat="1" ht="16.5" customHeight="1" x14ac:dyDescent="0.3">
      <c r="A747" s="214"/>
      <c r="D747" s="277"/>
      <c r="F747" s="214"/>
      <c r="H747" s="214"/>
      <c r="I747" s="214"/>
      <c r="J747" s="214"/>
      <c r="K747" s="214"/>
      <c r="L747" s="214"/>
      <c r="M747" s="214"/>
      <c r="N747" s="214"/>
    </row>
    <row r="748" spans="1:14" s="215" customFormat="1" ht="16.5" customHeight="1" x14ac:dyDescent="0.3">
      <c r="A748" s="214"/>
      <c r="D748" s="277"/>
      <c r="F748" s="214"/>
      <c r="H748" s="214"/>
      <c r="I748" s="214"/>
      <c r="J748" s="214"/>
      <c r="K748" s="214"/>
      <c r="L748" s="214"/>
      <c r="M748" s="214"/>
      <c r="N748" s="214"/>
    </row>
    <row r="749" spans="1:14" s="215" customFormat="1" ht="16.5" customHeight="1" x14ac:dyDescent="0.3">
      <c r="A749" s="214"/>
      <c r="D749" s="277"/>
      <c r="F749" s="214"/>
      <c r="H749" s="214"/>
      <c r="I749" s="214"/>
      <c r="J749" s="214"/>
      <c r="K749" s="214"/>
      <c r="L749" s="214"/>
      <c r="M749" s="214"/>
      <c r="N749" s="214"/>
    </row>
    <row r="750" spans="1:14" s="215" customFormat="1" ht="16.5" customHeight="1" x14ac:dyDescent="0.3">
      <c r="A750" s="214"/>
      <c r="D750" s="277"/>
      <c r="F750" s="214"/>
      <c r="H750" s="214"/>
      <c r="I750" s="214"/>
      <c r="J750" s="214"/>
      <c r="K750" s="214"/>
      <c r="L750" s="214"/>
      <c r="M750" s="214"/>
      <c r="N750" s="214"/>
    </row>
    <row r="751" spans="1:14" s="215" customFormat="1" ht="16.5" customHeight="1" x14ac:dyDescent="0.3">
      <c r="A751" s="214"/>
      <c r="D751" s="277"/>
      <c r="F751" s="214"/>
      <c r="H751" s="214"/>
      <c r="I751" s="214"/>
      <c r="J751" s="214"/>
      <c r="K751" s="214"/>
      <c r="L751" s="214"/>
      <c r="M751" s="214"/>
      <c r="N751" s="214"/>
    </row>
    <row r="752" spans="1:14" s="215" customFormat="1" ht="16.5" customHeight="1" x14ac:dyDescent="0.3">
      <c r="A752" s="214"/>
      <c r="D752" s="277"/>
      <c r="F752" s="214"/>
      <c r="H752" s="214"/>
      <c r="I752" s="214"/>
      <c r="J752" s="214"/>
      <c r="K752" s="214"/>
      <c r="L752" s="214"/>
      <c r="M752" s="214"/>
      <c r="N752" s="214"/>
    </row>
    <row r="753" spans="1:14" s="215" customFormat="1" ht="16.5" customHeight="1" x14ac:dyDescent="0.3">
      <c r="A753" s="214"/>
      <c r="D753" s="277"/>
      <c r="F753" s="214"/>
      <c r="H753" s="214"/>
      <c r="I753" s="214"/>
      <c r="J753" s="214"/>
      <c r="K753" s="214"/>
      <c r="L753" s="214"/>
      <c r="M753" s="214"/>
      <c r="N753" s="214"/>
    </row>
    <row r="754" spans="1:14" s="215" customFormat="1" ht="16.5" customHeight="1" x14ac:dyDescent="0.3">
      <c r="A754" s="214"/>
      <c r="D754" s="277"/>
      <c r="F754" s="214"/>
      <c r="H754" s="214"/>
      <c r="I754" s="214"/>
      <c r="J754" s="214"/>
      <c r="K754" s="214"/>
      <c r="L754" s="214"/>
      <c r="M754" s="214"/>
      <c r="N754" s="214"/>
    </row>
    <row r="755" spans="1:14" s="215" customFormat="1" ht="16.5" customHeight="1" x14ac:dyDescent="0.3">
      <c r="A755" s="214"/>
      <c r="D755" s="277"/>
      <c r="F755" s="214"/>
      <c r="H755" s="214"/>
      <c r="I755" s="214"/>
      <c r="J755" s="214"/>
      <c r="K755" s="214"/>
      <c r="L755" s="214"/>
      <c r="M755" s="214"/>
      <c r="N755" s="214"/>
    </row>
    <row r="756" spans="1:14" s="215" customFormat="1" ht="16.5" customHeight="1" x14ac:dyDescent="0.3">
      <c r="A756" s="214"/>
      <c r="D756" s="277"/>
      <c r="F756" s="214"/>
      <c r="H756" s="214"/>
      <c r="I756" s="214"/>
      <c r="J756" s="214"/>
      <c r="K756" s="214"/>
      <c r="L756" s="214"/>
      <c r="M756" s="214"/>
      <c r="N756" s="214"/>
    </row>
    <row r="757" spans="1:14" s="215" customFormat="1" ht="16.5" customHeight="1" x14ac:dyDescent="0.3">
      <c r="A757" s="214"/>
      <c r="D757" s="277"/>
      <c r="F757" s="214"/>
      <c r="H757" s="214"/>
      <c r="I757" s="214"/>
      <c r="J757" s="214"/>
      <c r="K757" s="214"/>
      <c r="L757" s="214"/>
      <c r="M757" s="214"/>
      <c r="N757" s="214"/>
    </row>
    <row r="758" spans="1:14" s="215" customFormat="1" ht="16.5" customHeight="1" x14ac:dyDescent="0.3">
      <c r="A758" s="214"/>
      <c r="D758" s="277"/>
      <c r="F758" s="214"/>
      <c r="H758" s="214"/>
      <c r="I758" s="214"/>
      <c r="J758" s="214"/>
      <c r="K758" s="214"/>
      <c r="L758" s="214"/>
      <c r="M758" s="214"/>
      <c r="N758" s="214"/>
    </row>
    <row r="759" spans="1:14" s="215" customFormat="1" ht="16.5" customHeight="1" x14ac:dyDescent="0.3">
      <c r="A759" s="214"/>
      <c r="D759" s="277"/>
      <c r="F759" s="214"/>
      <c r="H759" s="214"/>
      <c r="I759" s="214"/>
      <c r="J759" s="214"/>
      <c r="K759" s="214"/>
      <c r="L759" s="214"/>
      <c r="M759" s="214"/>
      <c r="N759" s="214"/>
    </row>
    <row r="760" spans="1:14" s="215" customFormat="1" ht="16.5" customHeight="1" x14ac:dyDescent="0.3">
      <c r="A760" s="214"/>
      <c r="D760" s="277"/>
      <c r="F760" s="214"/>
      <c r="H760" s="214"/>
      <c r="I760" s="214"/>
      <c r="J760" s="214"/>
      <c r="K760" s="214"/>
      <c r="L760" s="214"/>
      <c r="M760" s="214"/>
      <c r="N760" s="214"/>
    </row>
    <row r="761" spans="1:14" s="215" customFormat="1" ht="16.5" customHeight="1" x14ac:dyDescent="0.3">
      <c r="A761" s="214"/>
      <c r="D761" s="277"/>
      <c r="F761" s="214"/>
      <c r="H761" s="214"/>
      <c r="I761" s="214"/>
      <c r="J761" s="214"/>
      <c r="K761" s="214"/>
      <c r="L761" s="214"/>
      <c r="M761" s="214"/>
      <c r="N761" s="214"/>
    </row>
    <row r="762" spans="1:14" s="215" customFormat="1" ht="16.5" customHeight="1" x14ac:dyDescent="0.3">
      <c r="A762" s="214"/>
      <c r="D762" s="277"/>
      <c r="F762" s="214"/>
      <c r="H762" s="214"/>
      <c r="I762" s="214"/>
      <c r="J762" s="214"/>
      <c r="K762" s="214"/>
      <c r="L762" s="214"/>
      <c r="M762" s="214"/>
      <c r="N762" s="214"/>
    </row>
    <row r="763" spans="1:14" s="215" customFormat="1" ht="16.5" customHeight="1" x14ac:dyDescent="0.3">
      <c r="A763" s="214"/>
      <c r="D763" s="277"/>
      <c r="F763" s="214"/>
      <c r="H763" s="214"/>
      <c r="I763" s="214"/>
      <c r="J763" s="214"/>
      <c r="K763" s="214"/>
      <c r="L763" s="214"/>
      <c r="M763" s="214"/>
      <c r="N763" s="214"/>
    </row>
    <row r="764" spans="1:14" s="215" customFormat="1" ht="16.5" customHeight="1" x14ac:dyDescent="0.3">
      <c r="A764" s="214"/>
      <c r="D764" s="277"/>
      <c r="F764" s="214"/>
      <c r="H764" s="214"/>
      <c r="I764" s="214"/>
      <c r="J764" s="214"/>
      <c r="K764" s="214"/>
      <c r="L764" s="214"/>
      <c r="M764" s="214"/>
      <c r="N764" s="214"/>
    </row>
    <row r="765" spans="1:14" s="215" customFormat="1" ht="16.5" customHeight="1" x14ac:dyDescent="0.3">
      <c r="A765" s="214"/>
      <c r="D765" s="277"/>
      <c r="F765" s="214"/>
      <c r="H765" s="214"/>
      <c r="I765" s="214"/>
      <c r="J765" s="214"/>
      <c r="K765" s="214"/>
      <c r="L765" s="214"/>
      <c r="M765" s="214"/>
      <c r="N765" s="214"/>
    </row>
    <row r="766" spans="1:14" s="215" customFormat="1" ht="16.5" customHeight="1" x14ac:dyDescent="0.3">
      <c r="A766" s="214"/>
      <c r="D766" s="277"/>
      <c r="F766" s="214"/>
      <c r="H766" s="214"/>
      <c r="I766" s="214"/>
      <c r="J766" s="214"/>
      <c r="K766" s="214"/>
      <c r="L766" s="214"/>
      <c r="M766" s="214"/>
      <c r="N766" s="214"/>
    </row>
    <row r="767" spans="1:14" s="215" customFormat="1" ht="16.5" customHeight="1" x14ac:dyDescent="0.3">
      <c r="A767" s="214"/>
      <c r="D767" s="277"/>
      <c r="F767" s="214"/>
      <c r="H767" s="214"/>
      <c r="I767" s="214"/>
      <c r="J767" s="214"/>
      <c r="K767" s="214"/>
      <c r="L767" s="214"/>
      <c r="M767" s="214"/>
      <c r="N767" s="214"/>
    </row>
    <row r="768" spans="1:14" s="215" customFormat="1" ht="16.5" customHeight="1" x14ac:dyDescent="0.3">
      <c r="A768" s="214"/>
      <c r="D768" s="277"/>
      <c r="F768" s="214"/>
      <c r="H768" s="214"/>
      <c r="I768" s="214"/>
      <c r="J768" s="214"/>
      <c r="K768" s="214"/>
      <c r="L768" s="214"/>
      <c r="M768" s="214"/>
      <c r="N768" s="214"/>
    </row>
    <row r="769" spans="1:14" s="215" customFormat="1" ht="16.5" customHeight="1" x14ac:dyDescent="0.3">
      <c r="A769" s="214"/>
      <c r="D769" s="277"/>
      <c r="F769" s="214"/>
      <c r="H769" s="214"/>
      <c r="I769" s="214"/>
      <c r="J769" s="214"/>
      <c r="K769" s="214"/>
      <c r="L769" s="214"/>
      <c r="M769" s="214"/>
      <c r="N769" s="214"/>
    </row>
    <row r="770" spans="1:14" s="215" customFormat="1" ht="16.5" customHeight="1" x14ac:dyDescent="0.3">
      <c r="A770" s="214"/>
      <c r="D770" s="277"/>
      <c r="F770" s="214"/>
      <c r="H770" s="214"/>
      <c r="I770" s="214"/>
      <c r="J770" s="214"/>
      <c r="K770" s="214"/>
      <c r="L770" s="214"/>
      <c r="M770" s="214"/>
      <c r="N770" s="214"/>
    </row>
    <row r="771" spans="1:14" s="215" customFormat="1" ht="16.5" customHeight="1" x14ac:dyDescent="0.3">
      <c r="A771" s="214"/>
      <c r="D771" s="277"/>
      <c r="F771" s="214"/>
      <c r="H771" s="214"/>
      <c r="I771" s="214"/>
      <c r="J771" s="214"/>
      <c r="K771" s="214"/>
      <c r="L771" s="214"/>
      <c r="M771" s="214"/>
      <c r="N771" s="214"/>
    </row>
    <row r="772" spans="1:14" s="215" customFormat="1" ht="16.5" customHeight="1" x14ac:dyDescent="0.3">
      <c r="A772" s="214"/>
      <c r="D772" s="277"/>
      <c r="F772" s="214"/>
      <c r="H772" s="214"/>
      <c r="I772" s="214"/>
      <c r="J772" s="214"/>
      <c r="K772" s="214"/>
      <c r="L772" s="214"/>
      <c r="M772" s="214"/>
      <c r="N772" s="214"/>
    </row>
    <row r="773" spans="1:14" s="215" customFormat="1" ht="16.5" customHeight="1" x14ac:dyDescent="0.3">
      <c r="A773" s="214"/>
      <c r="D773" s="277"/>
      <c r="F773" s="214"/>
      <c r="H773" s="214"/>
      <c r="I773" s="214"/>
      <c r="J773" s="214"/>
      <c r="K773" s="214"/>
      <c r="L773" s="214"/>
      <c r="M773" s="214"/>
      <c r="N773" s="214"/>
    </row>
    <row r="774" spans="1:14" s="215" customFormat="1" ht="16.5" customHeight="1" x14ac:dyDescent="0.3">
      <c r="A774" s="214"/>
      <c r="D774" s="277"/>
      <c r="F774" s="214"/>
      <c r="H774" s="214"/>
      <c r="I774" s="214"/>
      <c r="J774" s="214"/>
      <c r="K774" s="214"/>
      <c r="L774" s="214"/>
      <c r="M774" s="214"/>
      <c r="N774" s="214"/>
    </row>
    <row r="775" spans="1:14" s="215" customFormat="1" ht="16.5" customHeight="1" x14ac:dyDescent="0.3">
      <c r="A775" s="214"/>
      <c r="D775" s="277"/>
      <c r="F775" s="214"/>
      <c r="H775" s="214"/>
      <c r="I775" s="214"/>
      <c r="J775" s="214"/>
      <c r="K775" s="214"/>
      <c r="L775" s="214"/>
      <c r="M775" s="214"/>
      <c r="N775" s="214"/>
    </row>
    <row r="776" spans="1:14" s="215" customFormat="1" ht="16.5" customHeight="1" x14ac:dyDescent="0.3">
      <c r="A776" s="214"/>
      <c r="D776" s="277"/>
      <c r="F776" s="214"/>
      <c r="H776" s="214"/>
      <c r="I776" s="214"/>
      <c r="J776" s="214"/>
      <c r="K776" s="214"/>
      <c r="L776" s="214"/>
      <c r="M776" s="214"/>
      <c r="N776" s="214"/>
    </row>
    <row r="777" spans="1:14" s="215" customFormat="1" ht="16.5" customHeight="1" x14ac:dyDescent="0.3">
      <c r="A777" s="214"/>
      <c r="D777" s="277"/>
      <c r="F777" s="214"/>
      <c r="H777" s="214"/>
      <c r="I777" s="214"/>
      <c r="J777" s="214"/>
      <c r="K777" s="214"/>
      <c r="L777" s="214"/>
      <c r="M777" s="214"/>
      <c r="N777" s="214"/>
    </row>
    <row r="778" spans="1:14" s="215" customFormat="1" ht="16.5" customHeight="1" x14ac:dyDescent="0.3">
      <c r="A778" s="214"/>
      <c r="D778" s="277"/>
      <c r="F778" s="214"/>
      <c r="H778" s="214"/>
      <c r="I778" s="214"/>
      <c r="J778" s="214"/>
      <c r="K778" s="214"/>
      <c r="L778" s="214"/>
      <c r="M778" s="214"/>
      <c r="N778" s="214"/>
    </row>
    <row r="779" spans="1:14" s="215" customFormat="1" ht="16.5" customHeight="1" x14ac:dyDescent="0.3">
      <c r="A779" s="214"/>
      <c r="D779" s="277"/>
      <c r="F779" s="214"/>
      <c r="H779" s="214"/>
      <c r="I779" s="214"/>
      <c r="J779" s="214"/>
      <c r="K779" s="214"/>
      <c r="L779" s="214"/>
      <c r="M779" s="214"/>
      <c r="N779" s="214"/>
    </row>
    <row r="780" spans="1:14" s="215" customFormat="1" ht="16.5" customHeight="1" x14ac:dyDescent="0.3">
      <c r="A780" s="214"/>
      <c r="D780" s="277"/>
      <c r="F780" s="214"/>
      <c r="H780" s="214"/>
      <c r="I780" s="214"/>
      <c r="J780" s="214"/>
      <c r="K780" s="214"/>
      <c r="L780" s="214"/>
      <c r="M780" s="214"/>
      <c r="N780" s="214"/>
    </row>
    <row r="781" spans="1:14" s="215" customFormat="1" ht="16.5" customHeight="1" x14ac:dyDescent="0.3">
      <c r="A781" s="214"/>
      <c r="D781" s="277"/>
      <c r="F781" s="214"/>
      <c r="H781" s="214"/>
      <c r="I781" s="214"/>
      <c r="J781" s="214"/>
      <c r="K781" s="214"/>
      <c r="L781" s="214"/>
      <c r="M781" s="214"/>
      <c r="N781" s="214"/>
    </row>
    <row r="782" spans="1:14" s="215" customFormat="1" ht="16.5" customHeight="1" x14ac:dyDescent="0.3">
      <c r="A782" s="214"/>
      <c r="D782" s="277"/>
      <c r="F782" s="214"/>
      <c r="H782" s="214"/>
      <c r="I782" s="214"/>
      <c r="J782" s="214"/>
      <c r="K782" s="214"/>
      <c r="L782" s="214"/>
      <c r="M782" s="214"/>
      <c r="N782" s="214"/>
    </row>
    <row r="783" spans="1:14" s="215" customFormat="1" ht="16.5" customHeight="1" x14ac:dyDescent="0.3">
      <c r="A783" s="214"/>
      <c r="D783" s="277"/>
      <c r="F783" s="214"/>
      <c r="H783" s="214"/>
      <c r="I783" s="214"/>
      <c r="J783" s="214"/>
      <c r="K783" s="214"/>
      <c r="L783" s="214"/>
      <c r="M783" s="214"/>
      <c r="N783" s="214"/>
    </row>
    <row r="784" spans="1:14" s="215" customFormat="1" ht="16.5" customHeight="1" x14ac:dyDescent="0.3">
      <c r="A784" s="214"/>
      <c r="D784" s="277"/>
      <c r="F784" s="214"/>
      <c r="H784" s="214"/>
      <c r="I784" s="214"/>
      <c r="J784" s="214"/>
      <c r="K784" s="214"/>
      <c r="L784" s="214"/>
      <c r="M784" s="214"/>
      <c r="N784" s="214"/>
    </row>
    <row r="785" spans="1:14" s="215" customFormat="1" ht="16.5" customHeight="1" x14ac:dyDescent="0.3">
      <c r="A785" s="214"/>
      <c r="D785" s="277"/>
      <c r="F785" s="214"/>
      <c r="H785" s="214"/>
      <c r="I785" s="214"/>
      <c r="J785" s="214"/>
      <c r="K785" s="214"/>
      <c r="L785" s="214"/>
      <c r="M785" s="214"/>
      <c r="N785" s="214"/>
    </row>
    <row r="786" spans="1:14" s="215" customFormat="1" ht="16.5" customHeight="1" x14ac:dyDescent="0.3">
      <c r="A786" s="214"/>
      <c r="D786" s="277"/>
      <c r="F786" s="214"/>
      <c r="H786" s="214"/>
      <c r="I786" s="214"/>
      <c r="J786" s="214"/>
      <c r="K786" s="214"/>
      <c r="L786" s="214"/>
      <c r="M786" s="214"/>
      <c r="N786" s="214"/>
    </row>
    <row r="787" spans="1:14" s="215" customFormat="1" ht="16.5" customHeight="1" x14ac:dyDescent="0.3">
      <c r="A787" s="214"/>
      <c r="D787" s="277"/>
      <c r="F787" s="214"/>
      <c r="H787" s="214"/>
      <c r="I787" s="214"/>
      <c r="J787" s="214"/>
      <c r="K787" s="214"/>
      <c r="L787" s="214"/>
      <c r="M787" s="214"/>
      <c r="N787" s="214"/>
    </row>
    <row r="788" spans="1:14" s="215" customFormat="1" ht="16.5" customHeight="1" x14ac:dyDescent="0.3">
      <c r="A788" s="214"/>
      <c r="D788" s="277"/>
      <c r="F788" s="214"/>
      <c r="H788" s="214"/>
      <c r="I788" s="214"/>
      <c r="J788" s="214"/>
      <c r="K788" s="214"/>
      <c r="L788" s="214"/>
      <c r="M788" s="214"/>
      <c r="N788" s="214"/>
    </row>
    <row r="789" spans="1:14" s="215" customFormat="1" ht="16.5" customHeight="1" x14ac:dyDescent="0.3">
      <c r="A789" s="214"/>
      <c r="D789" s="277"/>
      <c r="F789" s="214"/>
      <c r="H789" s="214"/>
      <c r="I789" s="214"/>
      <c r="J789" s="214"/>
      <c r="K789" s="214"/>
      <c r="L789" s="214"/>
      <c r="M789" s="214"/>
      <c r="N789" s="214"/>
    </row>
    <row r="790" spans="1:14" s="215" customFormat="1" ht="16.5" customHeight="1" x14ac:dyDescent="0.3">
      <c r="A790" s="214"/>
      <c r="D790" s="277"/>
      <c r="F790" s="214"/>
      <c r="H790" s="214"/>
      <c r="I790" s="214"/>
      <c r="J790" s="214"/>
      <c r="K790" s="214"/>
      <c r="L790" s="214"/>
      <c r="M790" s="214"/>
      <c r="N790" s="214"/>
    </row>
    <row r="791" spans="1:14" s="215" customFormat="1" ht="16.5" customHeight="1" x14ac:dyDescent="0.3">
      <c r="A791" s="214"/>
      <c r="D791" s="277"/>
      <c r="F791" s="214"/>
      <c r="H791" s="214"/>
      <c r="I791" s="214"/>
      <c r="J791" s="214"/>
      <c r="K791" s="214"/>
      <c r="L791" s="214"/>
      <c r="M791" s="214"/>
      <c r="N791" s="214"/>
    </row>
    <row r="792" spans="1:14" s="215" customFormat="1" ht="16.5" customHeight="1" x14ac:dyDescent="0.3">
      <c r="A792" s="214"/>
      <c r="D792" s="277"/>
      <c r="F792" s="214"/>
      <c r="H792" s="214"/>
      <c r="I792" s="214"/>
      <c r="J792" s="214"/>
      <c r="K792" s="214"/>
      <c r="L792" s="214"/>
      <c r="M792" s="214"/>
      <c r="N792" s="214"/>
    </row>
    <row r="793" spans="1:14" s="215" customFormat="1" ht="16.5" customHeight="1" x14ac:dyDescent="0.3">
      <c r="A793" s="214"/>
      <c r="D793" s="277"/>
      <c r="F793" s="214"/>
      <c r="H793" s="214"/>
      <c r="I793" s="214"/>
      <c r="J793" s="214"/>
      <c r="K793" s="214"/>
      <c r="L793" s="214"/>
      <c r="M793" s="214"/>
      <c r="N793" s="214"/>
    </row>
    <row r="794" spans="1:14" s="215" customFormat="1" ht="16.5" customHeight="1" x14ac:dyDescent="0.3">
      <c r="A794" s="214"/>
      <c r="D794" s="277"/>
      <c r="F794" s="214"/>
      <c r="H794" s="214"/>
      <c r="I794" s="214"/>
      <c r="J794" s="214"/>
      <c r="K794" s="214"/>
      <c r="L794" s="214"/>
      <c r="M794" s="214"/>
      <c r="N794" s="214"/>
    </row>
    <row r="795" spans="1:14" s="215" customFormat="1" ht="16.5" customHeight="1" x14ac:dyDescent="0.3">
      <c r="A795" s="214"/>
      <c r="D795" s="277"/>
      <c r="F795" s="214"/>
      <c r="H795" s="214"/>
      <c r="I795" s="214"/>
      <c r="J795" s="214"/>
      <c r="K795" s="214"/>
      <c r="L795" s="214"/>
      <c r="M795" s="214"/>
      <c r="N795" s="214"/>
    </row>
    <row r="796" spans="1:14" s="215" customFormat="1" ht="16.5" customHeight="1" x14ac:dyDescent="0.3">
      <c r="A796" s="214"/>
      <c r="D796" s="277"/>
      <c r="F796" s="214"/>
      <c r="H796" s="214"/>
      <c r="I796" s="214"/>
      <c r="J796" s="214"/>
      <c r="K796" s="214"/>
      <c r="L796" s="214"/>
      <c r="M796" s="214"/>
      <c r="N796" s="214"/>
    </row>
    <row r="797" spans="1:14" s="215" customFormat="1" ht="16.5" customHeight="1" x14ac:dyDescent="0.3">
      <c r="A797" s="214"/>
      <c r="D797" s="277"/>
      <c r="F797" s="214"/>
      <c r="H797" s="214"/>
      <c r="I797" s="214"/>
      <c r="J797" s="214"/>
      <c r="K797" s="214"/>
      <c r="L797" s="214"/>
      <c r="M797" s="214"/>
      <c r="N797" s="214"/>
    </row>
    <row r="798" spans="1:14" s="215" customFormat="1" ht="16.5" customHeight="1" x14ac:dyDescent="0.3">
      <c r="A798" s="214"/>
      <c r="D798" s="277"/>
      <c r="F798" s="214"/>
      <c r="H798" s="214"/>
      <c r="I798" s="214"/>
      <c r="J798" s="214"/>
      <c r="K798" s="214"/>
      <c r="L798" s="214"/>
      <c r="M798" s="214"/>
      <c r="N798" s="214"/>
    </row>
    <row r="799" spans="1:14" s="215" customFormat="1" ht="16.5" customHeight="1" x14ac:dyDescent="0.3">
      <c r="A799" s="214"/>
      <c r="D799" s="277"/>
      <c r="F799" s="214"/>
      <c r="H799" s="214"/>
      <c r="I799" s="214"/>
      <c r="J799" s="214"/>
      <c r="K799" s="214"/>
      <c r="L799" s="214"/>
      <c r="M799" s="214"/>
      <c r="N799" s="214"/>
    </row>
    <row r="800" spans="1:14" s="215" customFormat="1" ht="16.5" customHeight="1" x14ac:dyDescent="0.3">
      <c r="A800" s="214"/>
      <c r="D800" s="277"/>
      <c r="F800" s="214"/>
      <c r="H800" s="214"/>
      <c r="I800" s="214"/>
      <c r="J800" s="214"/>
      <c r="K800" s="214"/>
      <c r="L800" s="214"/>
      <c r="M800" s="214"/>
      <c r="N800" s="214"/>
    </row>
    <row r="801" spans="1:14" s="215" customFormat="1" ht="16.5" customHeight="1" x14ac:dyDescent="0.3">
      <c r="A801" s="214"/>
      <c r="D801" s="277"/>
      <c r="F801" s="214"/>
      <c r="H801" s="214"/>
      <c r="I801" s="214"/>
      <c r="J801" s="214"/>
      <c r="K801" s="214"/>
      <c r="L801" s="214"/>
      <c r="M801" s="214"/>
      <c r="N801" s="214"/>
    </row>
    <row r="802" spans="1:14" s="215" customFormat="1" ht="16.5" customHeight="1" x14ac:dyDescent="0.3">
      <c r="A802" s="214"/>
      <c r="D802" s="277"/>
      <c r="F802" s="214"/>
      <c r="H802" s="214"/>
      <c r="I802" s="214"/>
      <c r="J802" s="214"/>
      <c r="K802" s="214"/>
      <c r="L802" s="214"/>
      <c r="M802" s="214"/>
      <c r="N802" s="214"/>
    </row>
    <row r="803" spans="1:14" s="215" customFormat="1" ht="16.5" customHeight="1" x14ac:dyDescent="0.3">
      <c r="A803" s="214"/>
      <c r="D803" s="277"/>
      <c r="F803" s="214"/>
      <c r="H803" s="214"/>
      <c r="I803" s="214"/>
      <c r="J803" s="214"/>
      <c r="K803" s="214"/>
      <c r="L803" s="214"/>
      <c r="M803" s="214"/>
      <c r="N803" s="214"/>
    </row>
    <row r="804" spans="1:14" s="215" customFormat="1" ht="16.5" customHeight="1" x14ac:dyDescent="0.3">
      <c r="A804" s="214"/>
      <c r="D804" s="277"/>
      <c r="F804" s="214"/>
      <c r="H804" s="214"/>
      <c r="I804" s="214"/>
      <c r="J804" s="214"/>
      <c r="K804" s="214"/>
      <c r="L804" s="214"/>
      <c r="M804" s="214"/>
      <c r="N804" s="214"/>
    </row>
    <row r="805" spans="1:14" s="215" customFormat="1" ht="16.5" customHeight="1" x14ac:dyDescent="0.3">
      <c r="A805" s="214"/>
      <c r="D805" s="277"/>
      <c r="F805" s="214"/>
      <c r="H805" s="214"/>
      <c r="I805" s="214"/>
      <c r="J805" s="214"/>
      <c r="K805" s="214"/>
      <c r="L805" s="214"/>
      <c r="M805" s="214"/>
      <c r="N805" s="214"/>
    </row>
    <row r="806" spans="1:14" s="215" customFormat="1" ht="16.5" customHeight="1" x14ac:dyDescent="0.3">
      <c r="A806" s="214"/>
      <c r="D806" s="277"/>
      <c r="F806" s="214"/>
      <c r="H806" s="214"/>
      <c r="I806" s="214"/>
      <c r="J806" s="214"/>
      <c r="K806" s="214"/>
      <c r="L806" s="214"/>
      <c r="M806" s="214"/>
      <c r="N806" s="214"/>
    </row>
    <row r="807" spans="1:14" s="215" customFormat="1" ht="16.5" customHeight="1" x14ac:dyDescent="0.3">
      <c r="A807" s="214"/>
      <c r="D807" s="277"/>
      <c r="F807" s="214"/>
      <c r="H807" s="214"/>
      <c r="I807" s="214"/>
      <c r="J807" s="214"/>
      <c r="K807" s="214"/>
      <c r="L807" s="214"/>
      <c r="M807" s="214"/>
      <c r="N807" s="214"/>
    </row>
    <row r="808" spans="1:14" s="215" customFormat="1" ht="16.5" customHeight="1" x14ac:dyDescent="0.3">
      <c r="A808" s="214"/>
      <c r="D808" s="277"/>
      <c r="F808" s="214"/>
      <c r="H808" s="214"/>
      <c r="I808" s="214"/>
      <c r="J808" s="214"/>
      <c r="K808" s="214"/>
      <c r="L808" s="214"/>
      <c r="M808" s="214"/>
      <c r="N808" s="214"/>
    </row>
    <row r="809" spans="1:14" s="215" customFormat="1" ht="16.5" customHeight="1" x14ac:dyDescent="0.3">
      <c r="A809" s="214"/>
      <c r="D809" s="277"/>
      <c r="F809" s="214"/>
      <c r="H809" s="214"/>
      <c r="I809" s="214"/>
      <c r="J809" s="214"/>
      <c r="K809" s="214"/>
      <c r="L809" s="214"/>
      <c r="M809" s="214"/>
      <c r="N809" s="214"/>
    </row>
    <row r="810" spans="1:14" s="215" customFormat="1" ht="16.5" customHeight="1" x14ac:dyDescent="0.3">
      <c r="A810" s="214"/>
      <c r="D810" s="277"/>
      <c r="F810" s="214"/>
      <c r="H810" s="214"/>
      <c r="I810" s="214"/>
      <c r="J810" s="214"/>
      <c r="K810" s="214"/>
      <c r="L810" s="214"/>
      <c r="M810" s="214"/>
      <c r="N810" s="214"/>
    </row>
    <row r="811" spans="1:14" s="215" customFormat="1" ht="16.5" customHeight="1" x14ac:dyDescent="0.3">
      <c r="A811" s="214"/>
      <c r="D811" s="277"/>
      <c r="F811" s="214"/>
      <c r="H811" s="214"/>
      <c r="I811" s="214"/>
      <c r="J811" s="214"/>
      <c r="K811" s="214"/>
      <c r="L811" s="214"/>
      <c r="M811" s="214"/>
      <c r="N811" s="214"/>
    </row>
    <row r="812" spans="1:14" s="215" customFormat="1" ht="16.5" customHeight="1" x14ac:dyDescent="0.3">
      <c r="A812" s="214"/>
      <c r="D812" s="277"/>
      <c r="F812" s="214"/>
      <c r="H812" s="214"/>
      <c r="I812" s="214"/>
      <c r="J812" s="214"/>
      <c r="K812" s="214"/>
      <c r="L812" s="214"/>
      <c r="M812" s="214"/>
      <c r="N812" s="214"/>
    </row>
    <row r="813" spans="1:14" s="215" customFormat="1" ht="16.5" customHeight="1" x14ac:dyDescent="0.3">
      <c r="A813" s="214"/>
      <c r="D813" s="277"/>
      <c r="F813" s="214"/>
      <c r="H813" s="214"/>
      <c r="I813" s="214"/>
      <c r="J813" s="214"/>
      <c r="K813" s="214"/>
      <c r="L813" s="214"/>
      <c r="M813" s="214"/>
      <c r="N813" s="214"/>
    </row>
    <row r="814" spans="1:14" s="215" customFormat="1" ht="16.5" customHeight="1" x14ac:dyDescent="0.3">
      <c r="A814" s="214"/>
      <c r="D814" s="277"/>
      <c r="F814" s="214"/>
      <c r="H814" s="214"/>
      <c r="I814" s="214"/>
      <c r="J814" s="214"/>
      <c r="K814" s="214"/>
      <c r="L814" s="214"/>
      <c r="M814" s="214"/>
      <c r="N814" s="214"/>
    </row>
    <row r="815" spans="1:14" s="215" customFormat="1" ht="16.5" customHeight="1" x14ac:dyDescent="0.3">
      <c r="A815" s="214"/>
      <c r="D815" s="277"/>
      <c r="F815" s="214"/>
      <c r="H815" s="214"/>
      <c r="I815" s="214"/>
      <c r="J815" s="214"/>
      <c r="K815" s="214"/>
      <c r="L815" s="214"/>
      <c r="M815" s="214"/>
      <c r="N815" s="214"/>
    </row>
    <row r="816" spans="1:14" s="215" customFormat="1" ht="16.5" customHeight="1" x14ac:dyDescent="0.3">
      <c r="A816" s="214"/>
      <c r="D816" s="277"/>
      <c r="F816" s="214"/>
      <c r="H816" s="214"/>
      <c r="I816" s="214"/>
      <c r="J816" s="214"/>
      <c r="K816" s="214"/>
      <c r="L816" s="214"/>
      <c r="M816" s="214"/>
      <c r="N816" s="214"/>
    </row>
    <row r="817" spans="1:14" s="215" customFormat="1" ht="16.5" customHeight="1" x14ac:dyDescent="0.3">
      <c r="A817" s="214"/>
      <c r="D817" s="277"/>
      <c r="F817" s="214"/>
      <c r="H817" s="214"/>
      <c r="I817" s="214"/>
      <c r="J817" s="214"/>
      <c r="K817" s="214"/>
      <c r="L817" s="214"/>
      <c r="M817" s="214"/>
      <c r="N817" s="214"/>
    </row>
    <row r="818" spans="1:14" s="215" customFormat="1" ht="16.5" customHeight="1" x14ac:dyDescent="0.3">
      <c r="A818" s="214"/>
      <c r="D818" s="277"/>
      <c r="F818" s="214"/>
      <c r="H818" s="214"/>
      <c r="I818" s="214"/>
      <c r="J818" s="214"/>
      <c r="K818" s="214"/>
      <c r="L818" s="214"/>
      <c r="M818" s="214"/>
      <c r="N818" s="214"/>
    </row>
    <row r="819" spans="1:14" s="215" customFormat="1" ht="16.5" customHeight="1" x14ac:dyDescent="0.3">
      <c r="A819" s="214"/>
      <c r="D819" s="277"/>
      <c r="F819" s="214"/>
      <c r="H819" s="214"/>
      <c r="I819" s="214"/>
      <c r="J819" s="214"/>
      <c r="K819" s="214"/>
      <c r="L819" s="214"/>
      <c r="M819" s="214"/>
      <c r="N819" s="214"/>
    </row>
    <row r="820" spans="1:14" s="215" customFormat="1" ht="16.5" customHeight="1" x14ac:dyDescent="0.3">
      <c r="A820" s="214"/>
      <c r="D820" s="277"/>
      <c r="F820" s="214"/>
      <c r="H820" s="214"/>
      <c r="I820" s="214"/>
      <c r="J820" s="214"/>
      <c r="K820" s="214"/>
      <c r="L820" s="214"/>
      <c r="M820" s="214"/>
      <c r="N820" s="214"/>
    </row>
    <row r="821" spans="1:14" s="215" customFormat="1" ht="16.5" customHeight="1" x14ac:dyDescent="0.3">
      <c r="A821" s="214"/>
      <c r="D821" s="277"/>
      <c r="F821" s="214"/>
      <c r="H821" s="214"/>
      <c r="I821" s="214"/>
      <c r="J821" s="214"/>
      <c r="K821" s="214"/>
      <c r="L821" s="214"/>
      <c r="M821" s="214"/>
      <c r="N821" s="214"/>
    </row>
    <row r="822" spans="1:14" s="215" customFormat="1" ht="16.5" customHeight="1" x14ac:dyDescent="0.3">
      <c r="A822" s="214"/>
      <c r="D822" s="277"/>
      <c r="F822" s="214"/>
      <c r="H822" s="214"/>
      <c r="I822" s="214"/>
      <c r="J822" s="214"/>
      <c r="K822" s="214"/>
      <c r="L822" s="214"/>
      <c r="M822" s="214"/>
      <c r="N822" s="214"/>
    </row>
    <row r="823" spans="1:14" s="215" customFormat="1" ht="16.5" customHeight="1" x14ac:dyDescent="0.3">
      <c r="A823" s="214"/>
      <c r="D823" s="277"/>
      <c r="F823" s="214"/>
      <c r="H823" s="214"/>
      <c r="I823" s="214"/>
      <c r="J823" s="214"/>
      <c r="K823" s="214"/>
      <c r="L823" s="214"/>
      <c r="M823" s="214"/>
      <c r="N823" s="214"/>
    </row>
    <row r="824" spans="1:14" s="215" customFormat="1" ht="16.5" customHeight="1" x14ac:dyDescent="0.3">
      <c r="A824" s="214"/>
      <c r="D824" s="277"/>
      <c r="F824" s="214"/>
      <c r="H824" s="214"/>
      <c r="I824" s="214"/>
      <c r="J824" s="214"/>
      <c r="K824" s="214"/>
      <c r="L824" s="214"/>
      <c r="M824" s="214"/>
      <c r="N824" s="214"/>
    </row>
    <row r="825" spans="1:14" s="215" customFormat="1" ht="16.5" customHeight="1" x14ac:dyDescent="0.3">
      <c r="A825" s="214"/>
      <c r="D825" s="277"/>
      <c r="F825" s="214"/>
      <c r="H825" s="214"/>
      <c r="I825" s="214"/>
      <c r="J825" s="214"/>
      <c r="K825" s="214"/>
      <c r="L825" s="214"/>
      <c r="M825" s="214"/>
      <c r="N825" s="214"/>
    </row>
    <row r="826" spans="1:14" s="215" customFormat="1" ht="16.5" customHeight="1" x14ac:dyDescent="0.3">
      <c r="A826" s="214"/>
      <c r="D826" s="277"/>
      <c r="F826" s="214"/>
      <c r="H826" s="214"/>
      <c r="I826" s="214"/>
      <c r="J826" s="214"/>
      <c r="K826" s="214"/>
      <c r="L826" s="214"/>
      <c r="M826" s="214"/>
      <c r="N826" s="214"/>
    </row>
    <row r="827" spans="1:14" s="215" customFormat="1" ht="16.5" customHeight="1" x14ac:dyDescent="0.3">
      <c r="A827" s="214"/>
      <c r="D827" s="277"/>
      <c r="F827" s="214"/>
      <c r="H827" s="214"/>
      <c r="I827" s="214"/>
      <c r="J827" s="214"/>
      <c r="K827" s="214"/>
      <c r="L827" s="214"/>
      <c r="M827" s="214"/>
      <c r="N827" s="214"/>
    </row>
    <row r="828" spans="1:14" s="215" customFormat="1" ht="16.5" customHeight="1" x14ac:dyDescent="0.3">
      <c r="A828" s="214"/>
      <c r="D828" s="277"/>
      <c r="F828" s="214"/>
      <c r="H828" s="214"/>
      <c r="I828" s="214"/>
      <c r="J828" s="214"/>
      <c r="K828" s="214"/>
      <c r="L828" s="214"/>
      <c r="M828" s="214"/>
      <c r="N828" s="214"/>
    </row>
    <row r="829" spans="1:14" s="215" customFormat="1" ht="16.5" customHeight="1" x14ac:dyDescent="0.3">
      <c r="A829" s="214"/>
      <c r="D829" s="277"/>
      <c r="F829" s="214"/>
      <c r="H829" s="214"/>
      <c r="I829" s="214"/>
      <c r="J829" s="214"/>
      <c r="K829" s="214"/>
      <c r="L829" s="214"/>
      <c r="M829" s="214"/>
      <c r="N829" s="214"/>
    </row>
    <row r="830" spans="1:14" s="215" customFormat="1" ht="16.5" customHeight="1" x14ac:dyDescent="0.3">
      <c r="A830" s="214"/>
      <c r="D830" s="277"/>
      <c r="F830" s="214"/>
      <c r="H830" s="214"/>
      <c r="I830" s="214"/>
      <c r="J830" s="214"/>
      <c r="K830" s="214"/>
      <c r="L830" s="214"/>
      <c r="M830" s="214"/>
      <c r="N830" s="214"/>
    </row>
    <row r="831" spans="1:14" s="215" customFormat="1" ht="16.5" customHeight="1" x14ac:dyDescent="0.3">
      <c r="A831" s="214"/>
      <c r="D831" s="277"/>
      <c r="F831" s="214"/>
      <c r="H831" s="214"/>
      <c r="I831" s="214"/>
      <c r="J831" s="214"/>
      <c r="K831" s="214"/>
      <c r="L831" s="214"/>
      <c r="M831" s="214"/>
      <c r="N831" s="214"/>
    </row>
    <row r="832" spans="1:14" s="215" customFormat="1" ht="16.5" customHeight="1" x14ac:dyDescent="0.3">
      <c r="A832" s="214"/>
      <c r="D832" s="277"/>
      <c r="F832" s="214"/>
      <c r="H832" s="214"/>
      <c r="I832" s="214"/>
      <c r="J832" s="214"/>
      <c r="K832" s="214"/>
      <c r="L832" s="214"/>
      <c r="M832" s="214"/>
      <c r="N832" s="214"/>
    </row>
    <row r="833" spans="1:14" s="215" customFormat="1" ht="16.5" customHeight="1" x14ac:dyDescent="0.3">
      <c r="A833" s="214"/>
      <c r="D833" s="277"/>
      <c r="F833" s="214"/>
      <c r="H833" s="214"/>
      <c r="I833" s="214"/>
      <c r="J833" s="214"/>
      <c r="K833" s="214"/>
      <c r="L833" s="214"/>
      <c r="M833" s="214"/>
      <c r="N833" s="214"/>
    </row>
    <row r="834" spans="1:14" s="215" customFormat="1" ht="16.5" customHeight="1" x14ac:dyDescent="0.3">
      <c r="A834" s="214"/>
      <c r="D834" s="277"/>
      <c r="F834" s="214"/>
      <c r="H834" s="214"/>
      <c r="I834" s="214"/>
      <c r="J834" s="214"/>
      <c r="K834" s="214"/>
      <c r="L834" s="214"/>
      <c r="M834" s="214"/>
      <c r="N834" s="214"/>
    </row>
    <row r="835" spans="1:14" s="215" customFormat="1" ht="16.5" customHeight="1" x14ac:dyDescent="0.3">
      <c r="A835" s="214"/>
      <c r="D835" s="277"/>
      <c r="F835" s="214"/>
      <c r="H835" s="214"/>
      <c r="I835" s="214"/>
      <c r="J835" s="214"/>
      <c r="K835" s="214"/>
      <c r="L835" s="214"/>
      <c r="M835" s="214"/>
      <c r="N835" s="214"/>
    </row>
    <row r="836" spans="1:14" s="215" customFormat="1" ht="16.5" customHeight="1" x14ac:dyDescent="0.3">
      <c r="A836" s="214"/>
      <c r="D836" s="277"/>
      <c r="F836" s="214"/>
      <c r="H836" s="214"/>
      <c r="I836" s="214"/>
      <c r="J836" s="214"/>
      <c r="K836" s="214"/>
      <c r="L836" s="214"/>
      <c r="M836" s="214"/>
      <c r="N836" s="214"/>
    </row>
    <row r="837" spans="1:14" s="215" customFormat="1" ht="16.5" customHeight="1" x14ac:dyDescent="0.3">
      <c r="A837" s="214"/>
      <c r="D837" s="277"/>
      <c r="F837" s="214"/>
      <c r="H837" s="214"/>
      <c r="I837" s="214"/>
      <c r="J837" s="214"/>
      <c r="K837" s="214"/>
      <c r="L837" s="214"/>
      <c r="M837" s="214"/>
      <c r="N837" s="214"/>
    </row>
    <row r="838" spans="1:14" s="215" customFormat="1" ht="16.5" customHeight="1" x14ac:dyDescent="0.3">
      <c r="A838" s="214"/>
      <c r="D838" s="277"/>
      <c r="F838" s="214"/>
      <c r="H838" s="214"/>
      <c r="I838" s="214"/>
      <c r="J838" s="214"/>
      <c r="K838" s="214"/>
      <c r="L838" s="214"/>
      <c r="M838" s="214"/>
      <c r="N838" s="214"/>
    </row>
    <row r="839" spans="1:14" s="215" customFormat="1" ht="16.5" customHeight="1" x14ac:dyDescent="0.3">
      <c r="A839" s="214"/>
      <c r="D839" s="277"/>
      <c r="F839" s="214"/>
      <c r="H839" s="214"/>
      <c r="I839" s="214"/>
      <c r="J839" s="214"/>
      <c r="K839" s="214"/>
      <c r="L839" s="214"/>
      <c r="M839" s="214"/>
      <c r="N839" s="214"/>
    </row>
    <row r="840" spans="1:14" s="215" customFormat="1" ht="16.5" customHeight="1" x14ac:dyDescent="0.3">
      <c r="A840" s="214"/>
      <c r="D840" s="277"/>
      <c r="F840" s="214"/>
      <c r="H840" s="214"/>
      <c r="I840" s="214"/>
      <c r="J840" s="214"/>
      <c r="K840" s="214"/>
      <c r="L840" s="214"/>
      <c r="M840" s="214"/>
      <c r="N840" s="214"/>
    </row>
    <row r="841" spans="1:14" s="215" customFormat="1" ht="16.5" customHeight="1" x14ac:dyDescent="0.3">
      <c r="A841" s="214"/>
      <c r="D841" s="277"/>
      <c r="F841" s="214"/>
      <c r="H841" s="214"/>
      <c r="I841" s="214"/>
      <c r="J841" s="214"/>
      <c r="K841" s="214"/>
      <c r="L841" s="214"/>
      <c r="M841" s="214"/>
      <c r="N841" s="214"/>
    </row>
    <row r="842" spans="1:14" s="215" customFormat="1" ht="16.5" customHeight="1" x14ac:dyDescent="0.3">
      <c r="A842" s="214"/>
      <c r="D842" s="277"/>
      <c r="F842" s="214"/>
      <c r="H842" s="214"/>
      <c r="I842" s="214"/>
      <c r="J842" s="214"/>
      <c r="K842" s="214"/>
      <c r="L842" s="214"/>
      <c r="M842" s="214"/>
      <c r="N842" s="214"/>
    </row>
    <row r="843" spans="1:14" s="215" customFormat="1" ht="16.5" customHeight="1" x14ac:dyDescent="0.3">
      <c r="A843" s="214"/>
      <c r="D843" s="277"/>
      <c r="F843" s="214"/>
      <c r="H843" s="214"/>
      <c r="I843" s="214"/>
      <c r="J843" s="214"/>
      <c r="K843" s="214"/>
      <c r="L843" s="214"/>
      <c r="M843" s="214"/>
      <c r="N843" s="214"/>
    </row>
    <row r="844" spans="1:14" s="215" customFormat="1" ht="16.5" customHeight="1" x14ac:dyDescent="0.3">
      <c r="A844" s="214"/>
      <c r="D844" s="277"/>
      <c r="F844" s="214"/>
      <c r="H844" s="214"/>
      <c r="I844" s="214"/>
      <c r="J844" s="214"/>
      <c r="K844" s="214"/>
      <c r="L844" s="214"/>
      <c r="M844" s="214"/>
      <c r="N844" s="214"/>
    </row>
    <row r="845" spans="1:14" s="215" customFormat="1" ht="16.5" customHeight="1" x14ac:dyDescent="0.3">
      <c r="A845" s="214"/>
      <c r="D845" s="277"/>
      <c r="F845" s="214"/>
      <c r="H845" s="214"/>
      <c r="I845" s="214"/>
      <c r="J845" s="214"/>
      <c r="K845" s="214"/>
      <c r="L845" s="214"/>
      <c r="M845" s="214"/>
      <c r="N845" s="214"/>
    </row>
    <row r="846" spans="1:14" s="215" customFormat="1" ht="16.5" customHeight="1" x14ac:dyDescent="0.3">
      <c r="A846" s="214"/>
      <c r="D846" s="277"/>
      <c r="F846" s="214"/>
      <c r="H846" s="214"/>
      <c r="I846" s="214"/>
      <c r="J846" s="214"/>
      <c r="K846" s="214"/>
      <c r="L846" s="214"/>
      <c r="M846" s="214"/>
      <c r="N846" s="214"/>
    </row>
    <row r="847" spans="1:14" s="215" customFormat="1" ht="16.5" customHeight="1" x14ac:dyDescent="0.3">
      <c r="A847" s="214"/>
      <c r="D847" s="277"/>
      <c r="F847" s="214"/>
      <c r="H847" s="214"/>
      <c r="I847" s="214"/>
      <c r="J847" s="214"/>
      <c r="K847" s="214"/>
      <c r="L847" s="214"/>
      <c r="M847" s="214"/>
      <c r="N847" s="214"/>
    </row>
    <row r="848" spans="1:14" s="215" customFormat="1" ht="16.5" customHeight="1" x14ac:dyDescent="0.3">
      <c r="A848" s="214"/>
      <c r="D848" s="277"/>
      <c r="F848" s="214"/>
      <c r="H848" s="214"/>
      <c r="I848" s="214"/>
      <c r="J848" s="214"/>
      <c r="K848" s="214"/>
      <c r="L848" s="214"/>
      <c r="M848" s="214"/>
      <c r="N848" s="214"/>
    </row>
    <row r="849" spans="1:14" s="215" customFormat="1" ht="16.5" customHeight="1" x14ac:dyDescent="0.3">
      <c r="A849" s="214"/>
      <c r="D849" s="277"/>
      <c r="F849" s="214"/>
      <c r="H849" s="214"/>
      <c r="I849" s="214"/>
      <c r="J849" s="214"/>
      <c r="K849" s="214"/>
      <c r="L849" s="214"/>
      <c r="M849" s="214"/>
      <c r="N849" s="214"/>
    </row>
    <row r="850" spans="1:14" s="215" customFormat="1" ht="16.5" customHeight="1" x14ac:dyDescent="0.3">
      <c r="A850" s="214"/>
      <c r="D850" s="277"/>
      <c r="F850" s="214"/>
      <c r="H850" s="214"/>
      <c r="I850" s="214"/>
      <c r="J850" s="214"/>
      <c r="K850" s="214"/>
      <c r="L850" s="214"/>
      <c r="M850" s="214"/>
      <c r="N850" s="214"/>
    </row>
    <row r="851" spans="1:14" s="215" customFormat="1" ht="16.5" customHeight="1" x14ac:dyDescent="0.3">
      <c r="A851" s="214"/>
      <c r="D851" s="277"/>
      <c r="F851" s="214"/>
      <c r="H851" s="214"/>
      <c r="I851" s="214"/>
      <c r="J851" s="214"/>
      <c r="K851" s="214"/>
      <c r="L851" s="214"/>
      <c r="M851" s="214"/>
      <c r="N851" s="214"/>
    </row>
    <row r="852" spans="1:14" s="215" customFormat="1" ht="16.5" customHeight="1" x14ac:dyDescent="0.3">
      <c r="A852" s="214"/>
      <c r="D852" s="277"/>
      <c r="F852" s="214"/>
      <c r="H852" s="214"/>
      <c r="I852" s="214"/>
      <c r="J852" s="214"/>
      <c r="K852" s="214"/>
      <c r="L852" s="214"/>
      <c r="M852" s="214"/>
      <c r="N852" s="214"/>
    </row>
    <row r="853" spans="1:14" s="215" customFormat="1" ht="16.5" customHeight="1" x14ac:dyDescent="0.3">
      <c r="A853" s="214"/>
      <c r="D853" s="277"/>
      <c r="F853" s="214"/>
      <c r="H853" s="214"/>
      <c r="I853" s="214"/>
      <c r="J853" s="214"/>
      <c r="K853" s="214"/>
      <c r="L853" s="214"/>
      <c r="M853" s="214"/>
      <c r="N853" s="214"/>
    </row>
    <row r="854" spans="1:14" s="215" customFormat="1" ht="16.5" customHeight="1" x14ac:dyDescent="0.3">
      <c r="A854" s="214"/>
      <c r="D854" s="277"/>
      <c r="F854" s="214"/>
      <c r="H854" s="214"/>
      <c r="I854" s="214"/>
      <c r="J854" s="214"/>
      <c r="K854" s="214"/>
      <c r="L854" s="214"/>
      <c r="M854" s="214"/>
      <c r="N854" s="214"/>
    </row>
    <row r="855" spans="1:14" s="215" customFormat="1" ht="16.5" customHeight="1" x14ac:dyDescent="0.3">
      <c r="A855" s="214"/>
      <c r="D855" s="277"/>
      <c r="F855" s="214"/>
      <c r="H855" s="214"/>
      <c r="I855" s="214"/>
      <c r="J855" s="214"/>
      <c r="K855" s="214"/>
      <c r="L855" s="214"/>
      <c r="M855" s="214"/>
      <c r="N855" s="214"/>
    </row>
    <row r="856" spans="1:14" s="215" customFormat="1" ht="16.5" customHeight="1" x14ac:dyDescent="0.3">
      <c r="A856" s="214"/>
      <c r="D856" s="277"/>
      <c r="F856" s="214"/>
      <c r="H856" s="214"/>
      <c r="I856" s="214"/>
      <c r="J856" s="214"/>
      <c r="K856" s="214"/>
      <c r="L856" s="214"/>
      <c r="M856" s="214"/>
      <c r="N856" s="214"/>
    </row>
    <row r="857" spans="1:14" s="215" customFormat="1" ht="16.5" customHeight="1" x14ac:dyDescent="0.3">
      <c r="A857" s="214"/>
      <c r="D857" s="277"/>
      <c r="F857" s="214"/>
      <c r="H857" s="214"/>
      <c r="I857" s="214"/>
      <c r="J857" s="214"/>
      <c r="K857" s="214"/>
      <c r="L857" s="214"/>
      <c r="M857" s="214"/>
      <c r="N857" s="214"/>
    </row>
    <row r="858" spans="1:14" s="215" customFormat="1" ht="16.5" customHeight="1" x14ac:dyDescent="0.3">
      <c r="A858" s="214"/>
      <c r="D858" s="277"/>
      <c r="F858" s="214"/>
      <c r="H858" s="214"/>
      <c r="I858" s="214"/>
      <c r="J858" s="214"/>
      <c r="K858" s="214"/>
      <c r="L858" s="214"/>
      <c r="M858" s="214"/>
      <c r="N858" s="214"/>
    </row>
    <row r="859" spans="1:14" s="215" customFormat="1" ht="16.5" customHeight="1" x14ac:dyDescent="0.3">
      <c r="A859" s="214"/>
      <c r="D859" s="277"/>
      <c r="F859" s="214"/>
      <c r="H859" s="214"/>
      <c r="I859" s="214"/>
      <c r="J859" s="214"/>
      <c r="K859" s="214"/>
      <c r="L859" s="214"/>
      <c r="M859" s="214"/>
      <c r="N859" s="214"/>
    </row>
    <row r="860" spans="1:14" s="215" customFormat="1" ht="16.5" customHeight="1" x14ac:dyDescent="0.3">
      <c r="A860" s="214"/>
      <c r="D860" s="277"/>
      <c r="F860" s="214"/>
      <c r="H860" s="214"/>
      <c r="I860" s="214"/>
      <c r="J860" s="214"/>
      <c r="K860" s="214"/>
      <c r="L860" s="214"/>
      <c r="M860" s="214"/>
      <c r="N860" s="214"/>
    </row>
    <row r="861" spans="1:14" s="215" customFormat="1" ht="16.5" customHeight="1" x14ac:dyDescent="0.3">
      <c r="A861" s="214"/>
      <c r="D861" s="277"/>
      <c r="F861" s="214"/>
      <c r="H861" s="214"/>
      <c r="I861" s="214"/>
      <c r="J861" s="214"/>
      <c r="K861" s="214"/>
      <c r="L861" s="214"/>
      <c r="M861" s="214"/>
      <c r="N861" s="214"/>
    </row>
    <row r="862" spans="1:14" s="215" customFormat="1" ht="16.5" customHeight="1" x14ac:dyDescent="0.3">
      <c r="A862" s="214"/>
      <c r="D862" s="277"/>
      <c r="F862" s="214"/>
      <c r="H862" s="214"/>
      <c r="I862" s="214"/>
      <c r="J862" s="214"/>
      <c r="K862" s="214"/>
      <c r="L862" s="214"/>
      <c r="M862" s="214"/>
      <c r="N862" s="214"/>
    </row>
    <row r="863" spans="1:14" s="215" customFormat="1" ht="16.5" customHeight="1" x14ac:dyDescent="0.3">
      <c r="A863" s="214"/>
      <c r="D863" s="277"/>
      <c r="F863" s="214"/>
      <c r="H863" s="214"/>
      <c r="I863" s="214"/>
      <c r="J863" s="214"/>
      <c r="K863" s="214"/>
      <c r="L863" s="214"/>
      <c r="M863" s="214"/>
      <c r="N863" s="214"/>
    </row>
    <row r="864" spans="1:14" s="215" customFormat="1" ht="16.5" customHeight="1" x14ac:dyDescent="0.3">
      <c r="A864" s="214"/>
      <c r="D864" s="277"/>
      <c r="F864" s="214"/>
      <c r="H864" s="214"/>
      <c r="I864" s="214"/>
      <c r="J864" s="214"/>
      <c r="K864" s="214"/>
      <c r="L864" s="214"/>
      <c r="M864" s="214"/>
      <c r="N864" s="214"/>
    </row>
    <row r="865" spans="1:14" s="215" customFormat="1" ht="16.5" customHeight="1" x14ac:dyDescent="0.3">
      <c r="A865" s="214"/>
      <c r="D865" s="277"/>
      <c r="F865" s="214"/>
      <c r="H865" s="214"/>
      <c r="I865" s="214"/>
      <c r="J865" s="214"/>
      <c r="K865" s="214"/>
      <c r="L865" s="214"/>
      <c r="M865" s="214"/>
      <c r="N865" s="214"/>
    </row>
    <row r="866" spans="1:14" s="215" customFormat="1" ht="16.5" customHeight="1" x14ac:dyDescent="0.3">
      <c r="A866" s="214"/>
      <c r="D866" s="277"/>
      <c r="F866" s="214"/>
      <c r="H866" s="214"/>
      <c r="I866" s="214"/>
      <c r="J866" s="214"/>
      <c r="K866" s="214"/>
      <c r="L866" s="214"/>
      <c r="M866" s="214"/>
      <c r="N866" s="214"/>
    </row>
    <row r="867" spans="1:14" s="215" customFormat="1" ht="16.5" customHeight="1" x14ac:dyDescent="0.3">
      <c r="A867" s="214"/>
      <c r="D867" s="277"/>
      <c r="F867" s="214"/>
      <c r="H867" s="214"/>
      <c r="I867" s="214"/>
      <c r="J867" s="214"/>
      <c r="K867" s="214"/>
      <c r="L867" s="214"/>
      <c r="M867" s="214"/>
      <c r="N867" s="214"/>
    </row>
    <row r="868" spans="1:14" s="215" customFormat="1" ht="16.5" customHeight="1" x14ac:dyDescent="0.3">
      <c r="A868" s="214"/>
      <c r="D868" s="277"/>
      <c r="F868" s="214"/>
      <c r="H868" s="214"/>
      <c r="I868" s="214"/>
      <c r="J868" s="214"/>
      <c r="K868" s="214"/>
      <c r="L868" s="214"/>
      <c r="M868" s="214"/>
      <c r="N868" s="214"/>
    </row>
    <row r="869" spans="1:14" s="215" customFormat="1" ht="16.5" customHeight="1" x14ac:dyDescent="0.3">
      <c r="A869" s="214"/>
      <c r="D869" s="277"/>
      <c r="F869" s="214"/>
      <c r="H869" s="214"/>
      <c r="I869" s="214"/>
      <c r="J869" s="214"/>
      <c r="K869" s="214"/>
      <c r="L869" s="214"/>
      <c r="M869" s="214"/>
      <c r="N869" s="214"/>
    </row>
    <row r="870" spans="1:14" s="215" customFormat="1" ht="16.5" customHeight="1" x14ac:dyDescent="0.3">
      <c r="A870" s="214"/>
      <c r="D870" s="277"/>
      <c r="F870" s="214"/>
      <c r="H870" s="214"/>
      <c r="I870" s="214"/>
      <c r="J870" s="214"/>
      <c r="K870" s="214"/>
      <c r="L870" s="214"/>
      <c r="M870" s="214"/>
      <c r="N870" s="214"/>
    </row>
    <row r="871" spans="1:14" s="215" customFormat="1" ht="16.5" customHeight="1" x14ac:dyDescent="0.3">
      <c r="A871" s="214"/>
      <c r="D871" s="277"/>
      <c r="F871" s="214"/>
      <c r="H871" s="214"/>
      <c r="I871" s="214"/>
      <c r="J871" s="214"/>
      <c r="K871" s="214"/>
      <c r="L871" s="214"/>
      <c r="M871" s="214"/>
      <c r="N871" s="214"/>
    </row>
    <row r="872" spans="1:14" s="215" customFormat="1" ht="16.5" customHeight="1" x14ac:dyDescent="0.3">
      <c r="A872" s="214"/>
      <c r="D872" s="277"/>
      <c r="F872" s="214"/>
      <c r="H872" s="214"/>
      <c r="I872" s="214"/>
      <c r="J872" s="214"/>
      <c r="K872" s="214"/>
      <c r="L872" s="214"/>
      <c r="M872" s="214"/>
      <c r="N872" s="214"/>
    </row>
    <row r="873" spans="1:14" s="215" customFormat="1" ht="16.5" customHeight="1" x14ac:dyDescent="0.3">
      <c r="A873" s="214"/>
      <c r="D873" s="277"/>
      <c r="F873" s="214"/>
      <c r="H873" s="214"/>
      <c r="I873" s="214"/>
      <c r="J873" s="214"/>
      <c r="K873" s="214"/>
      <c r="L873" s="214"/>
      <c r="M873" s="214"/>
      <c r="N873" s="214"/>
    </row>
    <row r="874" spans="1:14" s="215" customFormat="1" ht="16.5" customHeight="1" x14ac:dyDescent="0.3">
      <c r="A874" s="214"/>
      <c r="D874" s="277"/>
      <c r="F874" s="214"/>
      <c r="H874" s="214"/>
      <c r="I874" s="214"/>
      <c r="J874" s="214"/>
      <c r="K874" s="214"/>
      <c r="L874" s="214"/>
      <c r="M874" s="214"/>
      <c r="N874" s="214"/>
    </row>
    <row r="875" spans="1:14" s="215" customFormat="1" ht="16.5" customHeight="1" x14ac:dyDescent="0.3">
      <c r="A875" s="214"/>
      <c r="D875" s="277"/>
      <c r="F875" s="214"/>
      <c r="H875" s="214"/>
      <c r="I875" s="214"/>
      <c r="J875" s="214"/>
      <c r="K875" s="214"/>
      <c r="L875" s="214"/>
      <c r="M875" s="214"/>
      <c r="N875" s="214"/>
    </row>
    <row r="876" spans="1:14" s="215" customFormat="1" ht="16.5" customHeight="1" x14ac:dyDescent="0.3">
      <c r="A876" s="214"/>
      <c r="D876" s="277"/>
      <c r="F876" s="214"/>
      <c r="H876" s="214"/>
      <c r="I876" s="214"/>
      <c r="J876" s="214"/>
      <c r="K876" s="214"/>
      <c r="L876" s="214"/>
      <c r="M876" s="214"/>
      <c r="N876" s="214"/>
    </row>
    <row r="877" spans="1:14" s="215" customFormat="1" ht="16.5" customHeight="1" x14ac:dyDescent="0.3">
      <c r="A877" s="214"/>
      <c r="D877" s="277"/>
      <c r="F877" s="214"/>
      <c r="H877" s="214"/>
      <c r="I877" s="214"/>
      <c r="J877" s="214"/>
      <c r="K877" s="214"/>
      <c r="L877" s="214"/>
      <c r="M877" s="214"/>
      <c r="N877" s="214"/>
    </row>
    <row r="878" spans="1:14" s="215" customFormat="1" ht="16.5" customHeight="1" x14ac:dyDescent="0.3">
      <c r="A878" s="214"/>
      <c r="D878" s="277"/>
      <c r="F878" s="214"/>
      <c r="H878" s="214"/>
      <c r="I878" s="214"/>
      <c r="J878" s="214"/>
      <c r="K878" s="214"/>
      <c r="L878" s="214"/>
      <c r="M878" s="214"/>
      <c r="N878" s="214"/>
    </row>
    <row r="879" spans="1:14" s="215" customFormat="1" ht="16.5" customHeight="1" x14ac:dyDescent="0.3">
      <c r="A879" s="214"/>
      <c r="D879" s="277"/>
      <c r="F879" s="214"/>
      <c r="H879" s="214"/>
      <c r="I879" s="214"/>
      <c r="J879" s="214"/>
      <c r="K879" s="214"/>
      <c r="L879" s="214"/>
      <c r="M879" s="214"/>
      <c r="N879" s="214"/>
    </row>
    <row r="880" spans="1:14" s="215" customFormat="1" ht="16.5" customHeight="1" x14ac:dyDescent="0.3">
      <c r="A880" s="214"/>
      <c r="D880" s="277"/>
      <c r="F880" s="214"/>
      <c r="H880" s="214"/>
      <c r="I880" s="214"/>
      <c r="J880" s="214"/>
      <c r="K880" s="214"/>
      <c r="L880" s="214"/>
      <c r="M880" s="214"/>
      <c r="N880" s="214"/>
    </row>
    <row r="881" spans="1:14" s="215" customFormat="1" ht="16.5" customHeight="1" x14ac:dyDescent="0.3">
      <c r="A881" s="214"/>
      <c r="D881" s="277"/>
      <c r="F881" s="214"/>
      <c r="H881" s="214"/>
      <c r="I881" s="214"/>
      <c r="J881" s="214"/>
      <c r="K881" s="214"/>
      <c r="L881" s="214"/>
      <c r="M881" s="214"/>
      <c r="N881" s="214"/>
    </row>
    <row r="882" spans="1:14" s="215" customFormat="1" ht="16.5" customHeight="1" x14ac:dyDescent="0.3">
      <c r="A882" s="214"/>
      <c r="D882" s="277"/>
      <c r="F882" s="214"/>
      <c r="H882" s="214"/>
      <c r="I882" s="214"/>
      <c r="J882" s="214"/>
      <c r="K882" s="214"/>
      <c r="L882" s="214"/>
      <c r="M882" s="214"/>
      <c r="N882" s="214"/>
    </row>
    <row r="883" spans="1:14" s="215" customFormat="1" ht="16.5" customHeight="1" x14ac:dyDescent="0.3">
      <c r="A883" s="214"/>
      <c r="D883" s="277"/>
      <c r="F883" s="214"/>
      <c r="H883" s="214"/>
      <c r="I883" s="214"/>
      <c r="J883" s="214"/>
      <c r="K883" s="214"/>
      <c r="L883" s="214"/>
      <c r="M883" s="214"/>
      <c r="N883" s="214"/>
    </row>
    <row r="884" spans="1:14" s="215" customFormat="1" ht="16.5" customHeight="1" x14ac:dyDescent="0.3">
      <c r="A884" s="214"/>
      <c r="D884" s="277"/>
      <c r="F884" s="214"/>
      <c r="H884" s="214"/>
      <c r="I884" s="214"/>
      <c r="J884" s="214"/>
      <c r="K884" s="214"/>
      <c r="L884" s="214"/>
      <c r="M884" s="214"/>
      <c r="N884" s="214"/>
    </row>
    <row r="885" spans="1:14" s="215" customFormat="1" ht="16.5" customHeight="1" x14ac:dyDescent="0.3">
      <c r="A885" s="214"/>
      <c r="D885" s="277"/>
      <c r="F885" s="214"/>
      <c r="H885" s="214"/>
      <c r="I885" s="214"/>
      <c r="J885" s="214"/>
      <c r="K885" s="214"/>
      <c r="L885" s="214"/>
      <c r="M885" s="214"/>
      <c r="N885" s="214"/>
    </row>
    <row r="886" spans="1:14" s="215" customFormat="1" ht="16.5" customHeight="1" x14ac:dyDescent="0.3">
      <c r="A886" s="214"/>
      <c r="D886" s="277"/>
      <c r="F886" s="214"/>
      <c r="H886" s="214"/>
      <c r="I886" s="214"/>
      <c r="J886" s="214"/>
      <c r="K886" s="214"/>
      <c r="L886" s="214"/>
      <c r="M886" s="214"/>
      <c r="N886" s="214"/>
    </row>
    <row r="887" spans="1:14" s="215" customFormat="1" ht="16.5" customHeight="1" x14ac:dyDescent="0.3">
      <c r="A887" s="214"/>
      <c r="D887" s="277"/>
      <c r="F887" s="214"/>
      <c r="H887" s="214"/>
      <c r="I887" s="214"/>
      <c r="J887" s="214"/>
      <c r="K887" s="214"/>
      <c r="L887" s="214"/>
      <c r="M887" s="214"/>
      <c r="N887" s="214"/>
    </row>
    <row r="888" spans="1:14" s="215" customFormat="1" ht="16.5" customHeight="1" x14ac:dyDescent="0.3">
      <c r="A888" s="214"/>
      <c r="D888" s="277"/>
      <c r="F888" s="214"/>
      <c r="H888" s="214"/>
      <c r="I888" s="214"/>
      <c r="J888" s="214"/>
      <c r="K888" s="214"/>
      <c r="L888" s="214"/>
      <c r="M888" s="214"/>
      <c r="N888" s="214"/>
    </row>
    <row r="889" spans="1:14" s="215" customFormat="1" ht="16.5" customHeight="1" x14ac:dyDescent="0.3">
      <c r="A889" s="214"/>
      <c r="D889" s="277"/>
      <c r="F889" s="214"/>
      <c r="H889" s="214"/>
      <c r="I889" s="214"/>
      <c r="J889" s="214"/>
      <c r="K889" s="214"/>
      <c r="L889" s="214"/>
      <c r="M889" s="214"/>
      <c r="N889" s="214"/>
    </row>
    <row r="890" spans="1:14" s="215" customFormat="1" ht="16.5" customHeight="1" x14ac:dyDescent="0.3">
      <c r="A890" s="214"/>
      <c r="D890" s="277"/>
      <c r="F890" s="214"/>
      <c r="H890" s="214"/>
      <c r="I890" s="214"/>
      <c r="J890" s="214"/>
      <c r="K890" s="214"/>
      <c r="L890" s="214"/>
      <c r="M890" s="214"/>
      <c r="N890" s="214"/>
    </row>
    <row r="891" spans="1:14" s="215" customFormat="1" ht="16.5" customHeight="1" x14ac:dyDescent="0.3">
      <c r="A891" s="214"/>
      <c r="D891" s="277"/>
      <c r="F891" s="214"/>
      <c r="H891" s="214"/>
      <c r="I891" s="214"/>
      <c r="J891" s="214"/>
      <c r="K891" s="214"/>
      <c r="L891" s="214"/>
      <c r="M891" s="214"/>
      <c r="N891" s="214"/>
    </row>
    <row r="892" spans="1:14" s="215" customFormat="1" ht="16.5" customHeight="1" x14ac:dyDescent="0.3">
      <c r="A892" s="214"/>
      <c r="D892" s="277"/>
      <c r="F892" s="214"/>
      <c r="H892" s="214"/>
      <c r="I892" s="214"/>
      <c r="J892" s="214"/>
      <c r="K892" s="214"/>
      <c r="L892" s="214"/>
      <c r="M892" s="214"/>
      <c r="N892" s="214"/>
    </row>
    <row r="893" spans="1:14" s="215" customFormat="1" ht="16.5" customHeight="1" x14ac:dyDescent="0.3">
      <c r="A893" s="214"/>
      <c r="D893" s="277"/>
      <c r="F893" s="214"/>
      <c r="H893" s="214"/>
      <c r="I893" s="214"/>
      <c r="J893" s="214"/>
      <c r="K893" s="214"/>
      <c r="L893" s="214"/>
      <c r="M893" s="214"/>
      <c r="N893" s="214"/>
    </row>
    <row r="894" spans="1:14" s="215" customFormat="1" ht="16.5" customHeight="1" x14ac:dyDescent="0.3">
      <c r="A894" s="214"/>
      <c r="D894" s="277"/>
      <c r="F894" s="214"/>
      <c r="H894" s="214"/>
      <c r="I894" s="214"/>
      <c r="J894" s="214"/>
      <c r="K894" s="214"/>
      <c r="L894" s="214"/>
      <c r="M894" s="214"/>
      <c r="N894" s="214"/>
    </row>
    <row r="895" spans="1:14" s="215" customFormat="1" ht="16.5" customHeight="1" x14ac:dyDescent="0.3">
      <c r="A895" s="214"/>
      <c r="D895" s="277"/>
      <c r="F895" s="214"/>
      <c r="H895" s="214"/>
      <c r="I895" s="214"/>
      <c r="J895" s="214"/>
      <c r="K895" s="214"/>
      <c r="L895" s="214"/>
      <c r="M895" s="214"/>
      <c r="N895" s="214"/>
    </row>
    <row r="896" spans="1:14" s="215" customFormat="1" ht="16.5" customHeight="1" x14ac:dyDescent="0.3">
      <c r="A896" s="214"/>
      <c r="D896" s="277"/>
      <c r="F896" s="214"/>
      <c r="H896" s="214"/>
      <c r="I896" s="214"/>
      <c r="J896" s="214"/>
      <c r="K896" s="214"/>
      <c r="L896" s="214"/>
      <c r="M896" s="214"/>
      <c r="N896" s="214"/>
    </row>
    <row r="897" spans="1:14" s="215" customFormat="1" ht="16.5" customHeight="1" x14ac:dyDescent="0.3">
      <c r="A897" s="214"/>
      <c r="D897" s="277"/>
      <c r="F897" s="214"/>
      <c r="H897" s="214"/>
      <c r="I897" s="214"/>
      <c r="J897" s="214"/>
      <c r="K897" s="214"/>
      <c r="L897" s="214"/>
      <c r="M897" s="214"/>
      <c r="N897" s="214"/>
    </row>
    <row r="898" spans="1:14" s="215" customFormat="1" ht="16.5" customHeight="1" x14ac:dyDescent="0.3">
      <c r="A898" s="214"/>
      <c r="D898" s="277"/>
      <c r="F898" s="214"/>
      <c r="H898" s="214"/>
      <c r="I898" s="214"/>
      <c r="J898" s="214"/>
      <c r="K898" s="214"/>
      <c r="L898" s="214"/>
      <c r="M898" s="214"/>
      <c r="N898" s="214"/>
    </row>
    <row r="899" spans="1:14" s="215" customFormat="1" ht="16.5" customHeight="1" x14ac:dyDescent="0.3">
      <c r="A899" s="214"/>
      <c r="D899" s="277"/>
      <c r="F899" s="214"/>
      <c r="H899" s="214"/>
      <c r="I899" s="214"/>
      <c r="J899" s="214"/>
      <c r="K899" s="214"/>
      <c r="L899" s="214"/>
      <c r="M899" s="214"/>
      <c r="N899" s="214"/>
    </row>
    <row r="900" spans="1:14" s="215" customFormat="1" ht="16.5" customHeight="1" x14ac:dyDescent="0.3">
      <c r="A900" s="214"/>
      <c r="D900" s="277"/>
      <c r="F900" s="214"/>
      <c r="H900" s="214"/>
      <c r="I900" s="214"/>
      <c r="J900" s="214"/>
      <c r="K900" s="214"/>
      <c r="L900" s="214"/>
      <c r="M900" s="214"/>
      <c r="N900" s="214"/>
    </row>
    <row r="901" spans="1:14" s="215" customFormat="1" ht="16.5" customHeight="1" x14ac:dyDescent="0.3">
      <c r="A901" s="214"/>
      <c r="D901" s="277"/>
      <c r="F901" s="214"/>
      <c r="H901" s="214"/>
      <c r="I901" s="214"/>
      <c r="J901" s="214"/>
      <c r="K901" s="214"/>
      <c r="L901" s="214"/>
      <c r="M901" s="214"/>
      <c r="N901" s="214"/>
    </row>
    <row r="902" spans="1:14" s="215" customFormat="1" ht="16.5" customHeight="1" x14ac:dyDescent="0.3">
      <c r="A902" s="214"/>
      <c r="D902" s="277"/>
      <c r="F902" s="214"/>
      <c r="H902" s="214"/>
      <c r="I902" s="214"/>
      <c r="J902" s="214"/>
      <c r="K902" s="214"/>
      <c r="L902" s="214"/>
      <c r="M902" s="214"/>
      <c r="N902" s="214"/>
    </row>
    <row r="903" spans="1:14" s="215" customFormat="1" ht="16.5" customHeight="1" x14ac:dyDescent="0.3">
      <c r="A903" s="214"/>
      <c r="D903" s="277"/>
      <c r="F903" s="214"/>
      <c r="H903" s="214"/>
      <c r="I903" s="214"/>
      <c r="J903" s="214"/>
      <c r="K903" s="214"/>
      <c r="L903" s="214"/>
      <c r="M903" s="214"/>
      <c r="N903" s="214"/>
    </row>
    <row r="904" spans="1:14" s="215" customFormat="1" ht="16.5" customHeight="1" x14ac:dyDescent="0.3">
      <c r="A904" s="214"/>
      <c r="D904" s="277"/>
      <c r="F904" s="214"/>
      <c r="H904" s="214"/>
      <c r="I904" s="214"/>
      <c r="J904" s="214"/>
      <c r="K904" s="214"/>
      <c r="L904" s="214"/>
      <c r="M904" s="214"/>
      <c r="N904" s="214"/>
    </row>
    <row r="905" spans="1:14" s="215" customFormat="1" ht="16.5" customHeight="1" x14ac:dyDescent="0.3">
      <c r="A905" s="214"/>
      <c r="D905" s="277"/>
      <c r="F905" s="214"/>
      <c r="H905" s="214"/>
      <c r="I905" s="214"/>
      <c r="J905" s="214"/>
      <c r="K905" s="214"/>
      <c r="L905" s="214"/>
      <c r="M905" s="214"/>
      <c r="N905" s="214"/>
    </row>
    <row r="906" spans="1:14" s="215" customFormat="1" ht="16.5" customHeight="1" x14ac:dyDescent="0.3">
      <c r="A906" s="214"/>
      <c r="D906" s="277"/>
      <c r="F906" s="214"/>
      <c r="H906" s="214"/>
      <c r="I906" s="214"/>
      <c r="J906" s="214"/>
      <c r="K906" s="214"/>
      <c r="L906" s="214"/>
      <c r="M906" s="214"/>
      <c r="N906" s="214"/>
    </row>
    <row r="907" spans="1:14" s="215" customFormat="1" ht="16.5" customHeight="1" x14ac:dyDescent="0.3">
      <c r="A907" s="214"/>
      <c r="D907" s="277"/>
      <c r="F907" s="214"/>
      <c r="H907" s="214"/>
      <c r="I907" s="214"/>
      <c r="J907" s="214"/>
      <c r="K907" s="214"/>
      <c r="L907" s="214"/>
      <c r="M907" s="214"/>
      <c r="N907" s="214"/>
    </row>
    <row r="908" spans="1:14" s="215" customFormat="1" ht="16.5" customHeight="1" x14ac:dyDescent="0.3">
      <c r="A908" s="214"/>
      <c r="D908" s="277"/>
      <c r="F908" s="214"/>
      <c r="H908" s="214"/>
      <c r="I908" s="214"/>
      <c r="J908" s="214"/>
      <c r="K908" s="214"/>
      <c r="L908" s="214"/>
      <c r="M908" s="214"/>
      <c r="N908" s="214"/>
    </row>
    <row r="909" spans="1:14" s="215" customFormat="1" ht="16.5" customHeight="1" x14ac:dyDescent="0.3">
      <c r="A909" s="214"/>
      <c r="D909" s="277"/>
      <c r="F909" s="214"/>
      <c r="H909" s="214"/>
      <c r="I909" s="214"/>
      <c r="J909" s="214"/>
      <c r="K909" s="214"/>
      <c r="L909" s="214"/>
      <c r="M909" s="214"/>
      <c r="N909" s="214"/>
    </row>
    <row r="910" spans="1:14" s="215" customFormat="1" ht="16.5" customHeight="1" x14ac:dyDescent="0.3">
      <c r="A910" s="214"/>
      <c r="D910" s="277"/>
      <c r="F910" s="214"/>
      <c r="H910" s="214"/>
      <c r="I910" s="214"/>
      <c r="J910" s="214"/>
      <c r="K910" s="214"/>
      <c r="L910" s="214"/>
      <c r="M910" s="214"/>
      <c r="N910" s="214"/>
    </row>
    <row r="911" spans="1:14" s="215" customFormat="1" ht="16.5" customHeight="1" x14ac:dyDescent="0.3">
      <c r="A911" s="214"/>
      <c r="D911" s="277"/>
      <c r="F911" s="214"/>
      <c r="H911" s="214"/>
      <c r="I911" s="214"/>
      <c r="J911" s="214"/>
      <c r="K911" s="214"/>
      <c r="L911" s="214"/>
      <c r="M911" s="214"/>
      <c r="N911" s="214"/>
    </row>
    <row r="912" spans="1:14" s="215" customFormat="1" ht="16.5" customHeight="1" x14ac:dyDescent="0.3">
      <c r="A912" s="214"/>
      <c r="D912" s="277"/>
      <c r="F912" s="214"/>
      <c r="H912" s="214"/>
      <c r="I912" s="214"/>
      <c r="J912" s="214"/>
      <c r="K912" s="214"/>
      <c r="L912" s="214"/>
      <c r="M912" s="214"/>
      <c r="N912" s="214"/>
    </row>
    <row r="913" spans="1:14" s="215" customFormat="1" ht="16.5" customHeight="1" x14ac:dyDescent="0.3">
      <c r="A913" s="214"/>
      <c r="D913" s="277"/>
      <c r="F913" s="214"/>
      <c r="H913" s="214"/>
      <c r="I913" s="214"/>
      <c r="J913" s="214"/>
      <c r="K913" s="214"/>
      <c r="L913" s="214"/>
      <c r="M913" s="214"/>
      <c r="N913" s="214"/>
    </row>
    <row r="914" spans="1:14" s="215" customFormat="1" ht="16.5" customHeight="1" x14ac:dyDescent="0.3">
      <c r="A914" s="214"/>
      <c r="D914" s="277"/>
      <c r="F914" s="214"/>
      <c r="H914" s="214"/>
      <c r="I914" s="214"/>
      <c r="J914" s="214"/>
      <c r="K914" s="214"/>
      <c r="L914" s="214"/>
      <c r="M914" s="214"/>
      <c r="N914" s="214"/>
    </row>
    <row r="915" spans="1:14" s="215" customFormat="1" ht="16.5" customHeight="1" x14ac:dyDescent="0.3">
      <c r="A915" s="214"/>
      <c r="D915" s="277"/>
      <c r="F915" s="214"/>
      <c r="H915" s="214"/>
      <c r="I915" s="214"/>
      <c r="J915" s="214"/>
      <c r="K915" s="214"/>
      <c r="L915" s="214"/>
      <c r="M915" s="214"/>
      <c r="N915" s="214"/>
    </row>
    <row r="916" spans="1:14" s="215" customFormat="1" ht="16.5" customHeight="1" x14ac:dyDescent="0.3">
      <c r="A916" s="214"/>
      <c r="D916" s="277"/>
      <c r="F916" s="214"/>
      <c r="H916" s="214"/>
      <c r="I916" s="214"/>
      <c r="J916" s="214"/>
      <c r="K916" s="214"/>
      <c r="L916" s="214"/>
      <c r="M916" s="214"/>
      <c r="N916" s="214"/>
    </row>
    <row r="917" spans="1:14" s="215" customFormat="1" ht="16.5" customHeight="1" x14ac:dyDescent="0.3">
      <c r="A917" s="214"/>
      <c r="D917" s="277"/>
      <c r="F917" s="214"/>
      <c r="H917" s="214"/>
      <c r="I917" s="214"/>
      <c r="J917" s="214"/>
      <c r="K917" s="214"/>
      <c r="L917" s="214"/>
      <c r="M917" s="214"/>
      <c r="N917" s="214"/>
    </row>
    <row r="918" spans="1:14" s="215" customFormat="1" ht="16.5" customHeight="1" x14ac:dyDescent="0.3">
      <c r="A918" s="214"/>
      <c r="D918" s="277"/>
      <c r="F918" s="214"/>
      <c r="H918" s="214"/>
      <c r="I918" s="214"/>
      <c r="J918" s="214"/>
      <c r="K918" s="214"/>
      <c r="L918" s="214"/>
      <c r="M918" s="214"/>
      <c r="N918" s="214"/>
    </row>
    <row r="919" spans="1:14" s="215" customFormat="1" ht="16.5" customHeight="1" x14ac:dyDescent="0.3">
      <c r="A919" s="214"/>
      <c r="D919" s="277"/>
      <c r="F919" s="214"/>
      <c r="H919" s="214"/>
      <c r="I919" s="214"/>
      <c r="J919" s="214"/>
      <c r="K919" s="214"/>
      <c r="L919" s="214"/>
      <c r="M919" s="214"/>
      <c r="N919" s="214"/>
    </row>
    <row r="920" spans="1:14" s="215" customFormat="1" ht="16.5" customHeight="1" x14ac:dyDescent="0.3">
      <c r="A920" s="214"/>
      <c r="D920" s="277"/>
      <c r="F920" s="214"/>
      <c r="H920" s="214"/>
      <c r="I920" s="214"/>
      <c r="J920" s="214"/>
      <c r="K920" s="214"/>
      <c r="L920" s="214"/>
      <c r="M920" s="214"/>
      <c r="N920" s="214"/>
    </row>
    <row r="921" spans="1:14" s="215" customFormat="1" ht="16.5" customHeight="1" x14ac:dyDescent="0.3">
      <c r="A921" s="214"/>
      <c r="D921" s="277"/>
      <c r="F921" s="214"/>
      <c r="H921" s="214"/>
      <c r="I921" s="214"/>
      <c r="J921" s="214"/>
      <c r="K921" s="214"/>
      <c r="L921" s="214"/>
      <c r="M921" s="214"/>
      <c r="N921" s="214"/>
    </row>
    <row r="922" spans="1:14" s="215" customFormat="1" ht="16.5" customHeight="1" x14ac:dyDescent="0.3">
      <c r="A922" s="214"/>
      <c r="D922" s="277"/>
      <c r="F922" s="214"/>
      <c r="H922" s="214"/>
      <c r="I922" s="214"/>
      <c r="J922" s="214"/>
      <c r="K922" s="214"/>
      <c r="L922" s="214"/>
      <c r="M922" s="214"/>
      <c r="N922" s="214"/>
    </row>
    <row r="923" spans="1:14" s="215" customFormat="1" ht="16.5" customHeight="1" x14ac:dyDescent="0.3">
      <c r="A923" s="214"/>
      <c r="D923" s="277"/>
      <c r="F923" s="214"/>
      <c r="H923" s="214"/>
      <c r="I923" s="214"/>
      <c r="J923" s="214"/>
      <c r="K923" s="214"/>
      <c r="L923" s="214"/>
      <c r="M923" s="214"/>
      <c r="N923" s="214"/>
    </row>
    <row r="924" spans="1:14" s="215" customFormat="1" ht="16.5" customHeight="1" x14ac:dyDescent="0.3">
      <c r="A924" s="214"/>
      <c r="D924" s="277"/>
      <c r="F924" s="214"/>
      <c r="H924" s="214"/>
      <c r="I924" s="214"/>
      <c r="J924" s="214"/>
      <c r="K924" s="214"/>
      <c r="L924" s="214"/>
      <c r="M924" s="214"/>
      <c r="N924" s="214"/>
    </row>
    <row r="925" spans="1:14" s="215" customFormat="1" ht="16.5" customHeight="1" x14ac:dyDescent="0.3">
      <c r="A925" s="214"/>
      <c r="D925" s="277"/>
      <c r="F925" s="214"/>
      <c r="H925" s="214"/>
      <c r="I925" s="214"/>
      <c r="J925" s="214"/>
      <c r="K925" s="214"/>
      <c r="L925" s="214"/>
      <c r="M925" s="214"/>
      <c r="N925" s="214"/>
    </row>
    <row r="926" spans="1:14" s="215" customFormat="1" ht="16.5" customHeight="1" x14ac:dyDescent="0.3">
      <c r="A926" s="214"/>
      <c r="D926" s="277"/>
      <c r="F926" s="214"/>
      <c r="H926" s="214"/>
      <c r="I926" s="214"/>
      <c r="J926" s="214"/>
      <c r="K926" s="214"/>
      <c r="L926" s="214"/>
      <c r="M926" s="214"/>
      <c r="N926" s="214"/>
    </row>
    <row r="927" spans="1:14" s="215" customFormat="1" ht="16.5" customHeight="1" x14ac:dyDescent="0.3">
      <c r="A927" s="214"/>
      <c r="D927" s="277"/>
      <c r="F927" s="214"/>
      <c r="H927" s="214"/>
      <c r="I927" s="214"/>
      <c r="J927" s="214"/>
      <c r="K927" s="214"/>
      <c r="L927" s="214"/>
      <c r="M927" s="214"/>
      <c r="N927" s="214"/>
    </row>
    <row r="928" spans="1:14" s="215" customFormat="1" ht="16.5" customHeight="1" x14ac:dyDescent="0.3">
      <c r="A928" s="214"/>
      <c r="D928" s="277"/>
      <c r="F928" s="214"/>
      <c r="H928" s="214"/>
      <c r="I928" s="214"/>
      <c r="J928" s="214"/>
      <c r="K928" s="214"/>
      <c r="L928" s="214"/>
      <c r="M928" s="214"/>
      <c r="N928" s="214"/>
    </row>
    <row r="929" spans="1:14" s="215" customFormat="1" ht="16.5" customHeight="1" x14ac:dyDescent="0.3">
      <c r="A929" s="214"/>
      <c r="D929" s="277"/>
      <c r="F929" s="214"/>
      <c r="H929" s="214"/>
      <c r="I929" s="214"/>
      <c r="J929" s="214"/>
      <c r="K929" s="214"/>
      <c r="L929" s="214"/>
      <c r="M929" s="214"/>
      <c r="N929" s="214"/>
    </row>
    <row r="930" spans="1:14" s="215" customFormat="1" ht="16.5" customHeight="1" x14ac:dyDescent="0.3">
      <c r="A930" s="214"/>
      <c r="D930" s="277"/>
      <c r="F930" s="214"/>
      <c r="H930" s="214"/>
      <c r="I930" s="214"/>
      <c r="J930" s="214"/>
      <c r="K930" s="214"/>
      <c r="L930" s="214"/>
      <c r="M930" s="214"/>
      <c r="N930" s="214"/>
    </row>
    <row r="931" spans="1:14" s="215" customFormat="1" ht="16.5" customHeight="1" x14ac:dyDescent="0.3">
      <c r="A931" s="214"/>
      <c r="D931" s="277"/>
      <c r="F931" s="214"/>
      <c r="H931" s="214"/>
      <c r="I931" s="214"/>
      <c r="J931" s="214"/>
      <c r="K931" s="214"/>
      <c r="L931" s="214"/>
      <c r="M931" s="214"/>
      <c r="N931" s="214"/>
    </row>
    <row r="932" spans="1:14" s="215" customFormat="1" ht="16.5" customHeight="1" x14ac:dyDescent="0.3">
      <c r="A932" s="214"/>
      <c r="D932" s="277"/>
      <c r="F932" s="214"/>
      <c r="H932" s="214"/>
      <c r="I932" s="214"/>
      <c r="J932" s="214"/>
      <c r="K932" s="214"/>
      <c r="L932" s="214"/>
      <c r="M932" s="214"/>
      <c r="N932" s="214"/>
    </row>
    <row r="933" spans="1:14" s="215" customFormat="1" ht="16.5" customHeight="1" x14ac:dyDescent="0.3">
      <c r="A933" s="214"/>
      <c r="D933" s="277"/>
      <c r="F933" s="214"/>
      <c r="H933" s="214"/>
      <c r="I933" s="214"/>
      <c r="J933" s="214"/>
      <c r="K933" s="214"/>
      <c r="L933" s="214"/>
      <c r="M933" s="214"/>
      <c r="N933" s="214"/>
    </row>
    <row r="934" spans="1:14" s="215" customFormat="1" ht="16.5" customHeight="1" x14ac:dyDescent="0.3">
      <c r="A934" s="214"/>
      <c r="D934" s="277"/>
      <c r="F934" s="214"/>
      <c r="H934" s="214"/>
      <c r="I934" s="214"/>
      <c r="J934" s="214"/>
      <c r="K934" s="214"/>
      <c r="L934" s="214"/>
      <c r="M934" s="214"/>
      <c r="N934" s="214"/>
    </row>
    <row r="935" spans="1:14" s="215" customFormat="1" ht="16.5" customHeight="1" x14ac:dyDescent="0.3">
      <c r="A935" s="214"/>
      <c r="D935" s="277"/>
      <c r="F935" s="214"/>
      <c r="H935" s="214"/>
      <c r="I935" s="214"/>
      <c r="J935" s="214"/>
      <c r="K935" s="214"/>
      <c r="L935" s="214"/>
      <c r="M935" s="214"/>
      <c r="N935" s="214"/>
    </row>
    <row r="936" spans="1:14" s="215" customFormat="1" ht="16.5" customHeight="1" x14ac:dyDescent="0.3">
      <c r="A936" s="214"/>
      <c r="D936" s="277"/>
      <c r="F936" s="214"/>
      <c r="H936" s="214"/>
      <c r="I936" s="214"/>
      <c r="J936" s="214"/>
      <c r="K936" s="214"/>
      <c r="L936" s="214"/>
      <c r="M936" s="214"/>
      <c r="N936" s="214"/>
    </row>
    <row r="937" spans="1:14" s="215" customFormat="1" ht="16.5" customHeight="1" x14ac:dyDescent="0.3">
      <c r="A937" s="214"/>
      <c r="D937" s="277"/>
      <c r="F937" s="214"/>
      <c r="H937" s="214"/>
      <c r="I937" s="214"/>
      <c r="J937" s="214"/>
      <c r="K937" s="214"/>
      <c r="L937" s="214"/>
      <c r="M937" s="214"/>
      <c r="N937" s="214"/>
    </row>
    <row r="938" spans="1:14" s="215" customFormat="1" ht="16.5" customHeight="1" x14ac:dyDescent="0.3">
      <c r="A938" s="214"/>
      <c r="D938" s="277"/>
      <c r="F938" s="214"/>
      <c r="H938" s="214"/>
      <c r="I938" s="214"/>
      <c r="J938" s="214"/>
      <c r="K938" s="214"/>
      <c r="L938" s="214"/>
      <c r="M938" s="214"/>
      <c r="N938" s="214"/>
    </row>
    <row r="939" spans="1:14" s="215" customFormat="1" ht="16.5" customHeight="1" x14ac:dyDescent="0.3">
      <c r="A939" s="214"/>
      <c r="D939" s="277"/>
      <c r="F939" s="214"/>
      <c r="H939" s="214"/>
      <c r="I939" s="214"/>
      <c r="J939" s="214"/>
      <c r="K939" s="214"/>
      <c r="L939" s="214"/>
      <c r="M939" s="214"/>
      <c r="N939" s="214"/>
    </row>
    <row r="940" spans="1:14" s="215" customFormat="1" ht="16.5" customHeight="1" x14ac:dyDescent="0.3">
      <c r="A940" s="214"/>
      <c r="D940" s="277"/>
      <c r="F940" s="214"/>
      <c r="H940" s="214"/>
      <c r="I940" s="214"/>
      <c r="J940" s="214"/>
      <c r="K940" s="214"/>
      <c r="L940" s="214"/>
      <c r="M940" s="214"/>
      <c r="N940" s="214"/>
    </row>
    <row r="941" spans="1:14" s="215" customFormat="1" ht="16.5" customHeight="1" x14ac:dyDescent="0.3">
      <c r="A941" s="214"/>
      <c r="D941" s="277"/>
      <c r="F941" s="214"/>
      <c r="H941" s="214"/>
      <c r="I941" s="214"/>
      <c r="J941" s="214"/>
      <c r="K941" s="214"/>
      <c r="L941" s="214"/>
      <c r="M941" s="214"/>
      <c r="N941" s="214"/>
    </row>
    <row r="942" spans="1:14" s="215" customFormat="1" ht="16.5" customHeight="1" x14ac:dyDescent="0.3">
      <c r="A942" s="214"/>
      <c r="D942" s="277"/>
      <c r="F942" s="214"/>
      <c r="H942" s="214"/>
      <c r="I942" s="214"/>
      <c r="J942" s="214"/>
      <c r="K942" s="214"/>
      <c r="L942" s="214"/>
      <c r="M942" s="214"/>
      <c r="N942" s="214"/>
    </row>
    <row r="943" spans="1:14" s="215" customFormat="1" ht="16.5" customHeight="1" x14ac:dyDescent="0.3">
      <c r="A943" s="214"/>
      <c r="D943" s="277"/>
      <c r="F943" s="214"/>
      <c r="H943" s="214"/>
      <c r="I943" s="214"/>
      <c r="J943" s="214"/>
      <c r="K943" s="214"/>
      <c r="L943" s="214"/>
      <c r="M943" s="214"/>
      <c r="N943" s="214"/>
    </row>
    <row r="944" spans="1:14" s="215" customFormat="1" ht="16.5" customHeight="1" x14ac:dyDescent="0.3">
      <c r="A944" s="214"/>
      <c r="D944" s="277"/>
      <c r="F944" s="214"/>
      <c r="H944" s="214"/>
      <c r="I944" s="214"/>
      <c r="J944" s="214"/>
      <c r="K944" s="214"/>
      <c r="L944" s="214"/>
      <c r="M944" s="214"/>
      <c r="N944" s="214"/>
    </row>
    <row r="945" spans="1:14" s="215" customFormat="1" ht="16.5" customHeight="1" x14ac:dyDescent="0.3">
      <c r="A945" s="214"/>
      <c r="D945" s="277"/>
      <c r="F945" s="214"/>
      <c r="H945" s="214"/>
      <c r="I945" s="214"/>
      <c r="J945" s="214"/>
      <c r="K945" s="214"/>
      <c r="L945" s="214"/>
      <c r="M945" s="214"/>
      <c r="N945" s="214"/>
    </row>
    <row r="946" spans="1:14" s="215" customFormat="1" ht="16.5" customHeight="1" x14ac:dyDescent="0.3">
      <c r="A946" s="214"/>
      <c r="D946" s="277"/>
      <c r="F946" s="214"/>
      <c r="H946" s="214"/>
      <c r="I946" s="214"/>
      <c r="J946" s="214"/>
      <c r="K946" s="214"/>
      <c r="L946" s="214"/>
      <c r="M946" s="214"/>
      <c r="N946" s="214"/>
    </row>
    <row r="947" spans="1:14" s="215" customFormat="1" ht="16.5" customHeight="1" x14ac:dyDescent="0.3">
      <c r="A947" s="214"/>
      <c r="D947" s="277"/>
      <c r="F947" s="214"/>
      <c r="H947" s="214"/>
      <c r="I947" s="214"/>
      <c r="J947" s="214"/>
      <c r="K947" s="214"/>
      <c r="L947" s="214"/>
      <c r="M947" s="214"/>
      <c r="N947" s="214"/>
    </row>
    <row r="948" spans="1:14" s="215" customFormat="1" ht="16.5" customHeight="1" x14ac:dyDescent="0.3">
      <c r="A948" s="214"/>
      <c r="D948" s="277"/>
      <c r="F948" s="214"/>
      <c r="H948" s="214"/>
      <c r="I948" s="214"/>
      <c r="J948" s="214"/>
      <c r="K948" s="214"/>
      <c r="L948" s="214"/>
      <c r="M948" s="214"/>
      <c r="N948" s="214"/>
    </row>
    <row r="949" spans="1:14" s="215" customFormat="1" ht="16.5" customHeight="1" x14ac:dyDescent="0.3">
      <c r="A949" s="214"/>
      <c r="D949" s="277"/>
      <c r="F949" s="214"/>
      <c r="H949" s="214"/>
      <c r="I949" s="214"/>
      <c r="J949" s="214"/>
      <c r="K949" s="214"/>
      <c r="L949" s="214"/>
      <c r="M949" s="214"/>
      <c r="N949" s="214"/>
    </row>
    <row r="950" spans="1:14" s="215" customFormat="1" ht="16.5" customHeight="1" x14ac:dyDescent="0.3">
      <c r="A950" s="214"/>
      <c r="D950" s="277"/>
      <c r="F950" s="214"/>
      <c r="H950" s="214"/>
      <c r="I950" s="214"/>
      <c r="J950" s="214"/>
      <c r="K950" s="214"/>
      <c r="L950" s="214"/>
      <c r="M950" s="214"/>
      <c r="N950" s="214"/>
    </row>
    <row r="951" spans="1:14" s="215" customFormat="1" ht="16.5" customHeight="1" x14ac:dyDescent="0.3">
      <c r="A951" s="214"/>
      <c r="D951" s="277"/>
      <c r="F951" s="214"/>
      <c r="H951" s="214"/>
      <c r="I951" s="214"/>
      <c r="J951" s="214"/>
      <c r="K951" s="214"/>
      <c r="L951" s="214"/>
      <c r="M951" s="214"/>
      <c r="N951" s="214"/>
    </row>
    <row r="952" spans="1:14" s="215" customFormat="1" ht="16.5" customHeight="1" x14ac:dyDescent="0.3">
      <c r="A952" s="214"/>
      <c r="D952" s="277"/>
      <c r="F952" s="214"/>
      <c r="H952" s="214"/>
      <c r="I952" s="214"/>
      <c r="J952" s="214"/>
      <c r="K952" s="214"/>
      <c r="L952" s="214"/>
      <c r="M952" s="214"/>
      <c r="N952" s="214"/>
    </row>
    <row r="953" spans="1:14" s="215" customFormat="1" ht="16.5" customHeight="1" x14ac:dyDescent="0.3">
      <c r="A953" s="214"/>
      <c r="D953" s="277"/>
      <c r="F953" s="214"/>
      <c r="H953" s="214"/>
      <c r="I953" s="214"/>
      <c r="J953" s="214"/>
      <c r="K953" s="214"/>
      <c r="L953" s="214"/>
      <c r="M953" s="214"/>
      <c r="N953" s="214"/>
    </row>
    <row r="954" spans="1:14" s="215" customFormat="1" ht="16.5" customHeight="1" x14ac:dyDescent="0.3">
      <c r="A954" s="214"/>
      <c r="D954" s="277"/>
      <c r="F954" s="214"/>
      <c r="H954" s="214"/>
      <c r="I954" s="214"/>
      <c r="J954" s="214"/>
      <c r="K954" s="214"/>
      <c r="L954" s="214"/>
      <c r="M954" s="214"/>
      <c r="N954" s="214"/>
    </row>
    <row r="955" spans="1:14" s="215" customFormat="1" ht="16.5" customHeight="1" x14ac:dyDescent="0.3">
      <c r="A955" s="214"/>
      <c r="D955" s="277"/>
      <c r="F955" s="214"/>
      <c r="H955" s="214"/>
      <c r="I955" s="214"/>
      <c r="J955" s="214"/>
      <c r="K955" s="214"/>
      <c r="L955" s="214"/>
      <c r="M955" s="214"/>
      <c r="N955" s="214"/>
    </row>
    <row r="956" spans="1:14" s="215" customFormat="1" ht="16.5" customHeight="1" x14ac:dyDescent="0.3">
      <c r="A956" s="214"/>
      <c r="D956" s="277"/>
      <c r="F956" s="214"/>
      <c r="H956" s="214"/>
      <c r="I956" s="214"/>
      <c r="J956" s="214"/>
      <c r="K956" s="214"/>
      <c r="L956" s="214"/>
      <c r="M956" s="214"/>
      <c r="N956" s="214"/>
    </row>
    <row r="957" spans="1:14" s="215" customFormat="1" ht="16.5" customHeight="1" x14ac:dyDescent="0.3">
      <c r="A957" s="214"/>
      <c r="D957" s="277"/>
      <c r="F957" s="214"/>
      <c r="H957" s="214"/>
      <c r="I957" s="214"/>
      <c r="J957" s="214"/>
      <c r="K957" s="214"/>
      <c r="L957" s="214"/>
      <c r="M957" s="214"/>
      <c r="N957" s="214"/>
    </row>
    <row r="958" spans="1:14" s="215" customFormat="1" ht="16.5" customHeight="1" x14ac:dyDescent="0.3">
      <c r="A958" s="214"/>
      <c r="D958" s="277"/>
      <c r="F958" s="214"/>
      <c r="H958" s="214"/>
      <c r="I958" s="214"/>
      <c r="J958" s="214"/>
      <c r="K958" s="214"/>
      <c r="L958" s="214"/>
      <c r="M958" s="214"/>
      <c r="N958" s="214"/>
    </row>
    <row r="959" spans="1:14" s="215" customFormat="1" ht="16.5" customHeight="1" x14ac:dyDescent="0.3">
      <c r="A959" s="214"/>
      <c r="D959" s="277"/>
      <c r="F959" s="214"/>
      <c r="H959" s="214"/>
      <c r="I959" s="214"/>
      <c r="J959" s="214"/>
      <c r="K959" s="214"/>
      <c r="L959" s="214"/>
      <c r="M959" s="214"/>
      <c r="N959" s="214"/>
    </row>
    <row r="960" spans="1:14" s="215" customFormat="1" ht="16.5" customHeight="1" x14ac:dyDescent="0.3">
      <c r="A960" s="214"/>
      <c r="D960" s="277"/>
      <c r="F960" s="214"/>
      <c r="H960" s="214"/>
      <c r="I960" s="214"/>
      <c r="J960" s="214"/>
      <c r="K960" s="214"/>
      <c r="L960" s="214"/>
      <c r="M960" s="214"/>
      <c r="N960" s="214"/>
    </row>
    <row r="961" spans="1:14" s="215" customFormat="1" ht="16.5" customHeight="1" x14ac:dyDescent="0.3">
      <c r="A961" s="214"/>
      <c r="D961" s="277"/>
      <c r="F961" s="214"/>
      <c r="H961" s="214"/>
      <c r="I961" s="214"/>
      <c r="J961" s="214"/>
      <c r="K961" s="214"/>
      <c r="L961" s="214"/>
      <c r="M961" s="214"/>
      <c r="N961" s="214"/>
    </row>
    <row r="962" spans="1:14" s="215" customFormat="1" ht="16.5" customHeight="1" x14ac:dyDescent="0.3">
      <c r="A962" s="214"/>
      <c r="D962" s="277"/>
      <c r="F962" s="214"/>
      <c r="H962" s="214"/>
      <c r="I962" s="214"/>
      <c r="J962" s="214"/>
      <c r="K962" s="214"/>
      <c r="L962" s="214"/>
      <c r="M962" s="214"/>
      <c r="N962" s="214"/>
    </row>
    <row r="963" spans="1:14" s="215" customFormat="1" ht="16.5" customHeight="1" x14ac:dyDescent="0.3">
      <c r="A963" s="214"/>
      <c r="D963" s="277"/>
      <c r="F963" s="214"/>
      <c r="H963" s="214"/>
      <c r="I963" s="214"/>
      <c r="J963" s="214"/>
      <c r="K963" s="214"/>
      <c r="L963" s="214"/>
      <c r="M963" s="214"/>
      <c r="N963" s="214"/>
    </row>
    <row r="964" spans="1:14" s="215" customFormat="1" ht="16.5" customHeight="1" x14ac:dyDescent="0.3">
      <c r="A964" s="214"/>
      <c r="D964" s="277"/>
      <c r="F964" s="214"/>
      <c r="H964" s="214"/>
      <c r="I964" s="214"/>
      <c r="J964" s="214"/>
      <c r="K964" s="214"/>
      <c r="L964" s="214"/>
      <c r="M964" s="214"/>
      <c r="N964" s="214"/>
    </row>
    <row r="965" spans="1:14" s="215" customFormat="1" ht="16.5" customHeight="1" x14ac:dyDescent="0.3">
      <c r="A965" s="214"/>
      <c r="D965" s="277"/>
      <c r="F965" s="214"/>
      <c r="H965" s="214"/>
      <c r="I965" s="214"/>
      <c r="J965" s="214"/>
      <c r="K965" s="214"/>
      <c r="L965" s="214"/>
      <c r="M965" s="214"/>
      <c r="N965" s="214"/>
    </row>
    <row r="966" spans="1:14" s="215" customFormat="1" ht="16.5" customHeight="1" x14ac:dyDescent="0.3">
      <c r="A966" s="214"/>
      <c r="D966" s="277"/>
      <c r="F966" s="214"/>
      <c r="H966" s="214"/>
      <c r="I966" s="214"/>
      <c r="J966" s="214"/>
      <c r="K966" s="214"/>
      <c r="L966" s="214"/>
      <c r="M966" s="214"/>
      <c r="N966" s="214"/>
    </row>
    <row r="967" spans="1:14" s="215" customFormat="1" ht="16.5" customHeight="1" x14ac:dyDescent="0.3">
      <c r="A967" s="214"/>
      <c r="D967" s="277"/>
      <c r="F967" s="214"/>
      <c r="H967" s="214"/>
      <c r="I967" s="214"/>
      <c r="J967" s="214"/>
      <c r="K967" s="214"/>
      <c r="L967" s="214"/>
      <c r="M967" s="214"/>
      <c r="N967" s="214"/>
    </row>
    <row r="968" spans="1:14" s="215" customFormat="1" ht="16.5" customHeight="1" x14ac:dyDescent="0.3">
      <c r="A968" s="214"/>
      <c r="D968" s="277"/>
      <c r="F968" s="214"/>
      <c r="H968" s="214"/>
      <c r="I968" s="214"/>
      <c r="J968" s="214"/>
      <c r="K968" s="214"/>
      <c r="L968" s="214"/>
      <c r="M968" s="214"/>
      <c r="N968" s="214"/>
    </row>
    <row r="969" spans="1:14" s="215" customFormat="1" ht="16.5" customHeight="1" x14ac:dyDescent="0.3">
      <c r="A969" s="214"/>
      <c r="D969" s="277"/>
      <c r="F969" s="214"/>
      <c r="H969" s="214"/>
      <c r="I969" s="214"/>
      <c r="J969" s="214"/>
      <c r="K969" s="214"/>
      <c r="L969" s="214"/>
      <c r="M969" s="214"/>
      <c r="N969" s="214"/>
    </row>
    <row r="970" spans="1:14" s="215" customFormat="1" ht="16.5" customHeight="1" x14ac:dyDescent="0.3">
      <c r="A970" s="214"/>
      <c r="D970" s="277"/>
      <c r="F970" s="214"/>
      <c r="H970" s="214"/>
      <c r="I970" s="214"/>
      <c r="J970" s="214"/>
      <c r="K970" s="214"/>
      <c r="L970" s="214"/>
      <c r="M970" s="214"/>
      <c r="N970" s="214"/>
    </row>
    <row r="971" spans="1:14" s="215" customFormat="1" ht="16.5" customHeight="1" x14ac:dyDescent="0.3">
      <c r="A971" s="214"/>
      <c r="D971" s="277"/>
      <c r="F971" s="214"/>
      <c r="H971" s="214"/>
      <c r="I971" s="214"/>
      <c r="J971" s="214"/>
      <c r="K971" s="214"/>
      <c r="L971" s="214"/>
      <c r="M971" s="214"/>
      <c r="N971" s="214"/>
    </row>
    <row r="972" spans="1:14" s="215" customFormat="1" ht="16.5" customHeight="1" x14ac:dyDescent="0.3">
      <c r="A972" s="214"/>
      <c r="D972" s="277"/>
      <c r="F972" s="214"/>
      <c r="H972" s="214"/>
      <c r="I972" s="214"/>
      <c r="J972" s="214"/>
      <c r="K972" s="214"/>
      <c r="L972" s="214"/>
      <c r="M972" s="214"/>
      <c r="N972" s="214"/>
    </row>
    <row r="973" spans="1:14" s="215" customFormat="1" ht="16.5" customHeight="1" x14ac:dyDescent="0.3">
      <c r="A973" s="214"/>
      <c r="D973" s="277"/>
      <c r="F973" s="214"/>
      <c r="H973" s="214"/>
      <c r="I973" s="214"/>
      <c r="J973" s="214"/>
      <c r="K973" s="214"/>
      <c r="L973" s="214"/>
      <c r="M973" s="214"/>
      <c r="N973" s="214"/>
    </row>
    <row r="974" spans="1:14" s="215" customFormat="1" ht="16.5" customHeight="1" x14ac:dyDescent="0.3">
      <c r="A974" s="214"/>
      <c r="D974" s="277"/>
      <c r="F974" s="214"/>
      <c r="H974" s="214"/>
      <c r="I974" s="214"/>
      <c r="J974" s="214"/>
      <c r="K974" s="214"/>
      <c r="L974" s="214"/>
      <c r="M974" s="214"/>
      <c r="N974" s="214"/>
    </row>
    <row r="975" spans="1:14" s="215" customFormat="1" ht="16.5" customHeight="1" x14ac:dyDescent="0.3">
      <c r="A975" s="214"/>
      <c r="D975" s="277"/>
      <c r="F975" s="214"/>
      <c r="H975" s="214"/>
      <c r="I975" s="214"/>
      <c r="J975" s="214"/>
      <c r="K975" s="214"/>
      <c r="L975" s="214"/>
      <c r="M975" s="214"/>
      <c r="N975" s="214"/>
    </row>
    <row r="976" spans="1:14" s="215" customFormat="1" ht="16.5" customHeight="1" x14ac:dyDescent="0.3">
      <c r="A976" s="214"/>
      <c r="D976" s="277"/>
      <c r="F976" s="214"/>
      <c r="H976" s="214"/>
      <c r="I976" s="214"/>
      <c r="J976" s="214"/>
      <c r="K976" s="214"/>
      <c r="L976" s="214"/>
      <c r="M976" s="214"/>
      <c r="N976" s="214"/>
    </row>
    <row r="977" spans="1:14" s="215" customFormat="1" ht="16.5" customHeight="1" x14ac:dyDescent="0.3">
      <c r="A977" s="214"/>
      <c r="D977" s="277"/>
      <c r="F977" s="214"/>
      <c r="H977" s="214"/>
      <c r="I977" s="214"/>
      <c r="J977" s="214"/>
      <c r="K977" s="214"/>
      <c r="L977" s="214"/>
      <c r="M977" s="214"/>
      <c r="N977" s="214"/>
    </row>
    <row r="978" spans="1:14" s="215" customFormat="1" ht="16.5" customHeight="1" x14ac:dyDescent="0.3">
      <c r="A978" s="214"/>
      <c r="D978" s="277"/>
      <c r="F978" s="214"/>
      <c r="H978" s="214"/>
      <c r="I978" s="214"/>
      <c r="J978" s="214"/>
      <c r="K978" s="214"/>
      <c r="L978" s="214"/>
      <c r="M978" s="214"/>
      <c r="N978" s="214"/>
    </row>
    <row r="979" spans="1:14" s="215" customFormat="1" ht="16.5" customHeight="1" x14ac:dyDescent="0.3">
      <c r="A979" s="214"/>
      <c r="D979" s="277"/>
      <c r="F979" s="214"/>
      <c r="H979" s="214"/>
      <c r="I979" s="214"/>
      <c r="J979" s="214"/>
      <c r="K979" s="214"/>
      <c r="L979" s="214"/>
      <c r="M979" s="214"/>
      <c r="N979" s="214"/>
    </row>
    <row r="980" spans="1:14" s="215" customFormat="1" ht="16.5" customHeight="1" x14ac:dyDescent="0.3">
      <c r="A980" s="214"/>
      <c r="D980" s="277"/>
      <c r="F980" s="214"/>
      <c r="H980" s="214"/>
      <c r="I980" s="214"/>
      <c r="J980" s="214"/>
      <c r="K980" s="214"/>
      <c r="L980" s="214"/>
      <c r="M980" s="214"/>
      <c r="N980" s="214"/>
    </row>
    <row r="981" spans="1:14" s="215" customFormat="1" ht="16.5" customHeight="1" x14ac:dyDescent="0.3">
      <c r="A981" s="214"/>
      <c r="D981" s="277"/>
      <c r="F981" s="214"/>
      <c r="H981" s="214"/>
      <c r="I981" s="214"/>
      <c r="J981" s="214"/>
      <c r="K981" s="214"/>
      <c r="L981" s="214"/>
      <c r="M981" s="214"/>
      <c r="N981" s="214"/>
    </row>
    <row r="982" spans="1:14" s="215" customFormat="1" ht="16.5" customHeight="1" x14ac:dyDescent="0.3">
      <c r="A982" s="214"/>
      <c r="D982" s="277"/>
      <c r="F982" s="214"/>
      <c r="H982" s="214"/>
      <c r="I982" s="214"/>
      <c r="J982" s="214"/>
      <c r="K982" s="214"/>
      <c r="L982" s="214"/>
      <c r="M982" s="214"/>
      <c r="N982" s="214"/>
    </row>
    <row r="983" spans="1:14" s="215" customFormat="1" ht="16.5" customHeight="1" x14ac:dyDescent="0.3">
      <c r="A983" s="214"/>
      <c r="D983" s="277"/>
      <c r="F983" s="214"/>
      <c r="H983" s="214"/>
      <c r="I983" s="214"/>
      <c r="J983" s="214"/>
      <c r="K983" s="214"/>
      <c r="L983" s="214"/>
      <c r="M983" s="214"/>
      <c r="N983" s="214"/>
    </row>
    <row r="984" spans="1:14" s="215" customFormat="1" ht="16.5" customHeight="1" x14ac:dyDescent="0.3">
      <c r="A984" s="214"/>
      <c r="D984" s="277"/>
      <c r="F984" s="214"/>
      <c r="H984" s="214"/>
      <c r="I984" s="214"/>
      <c r="J984" s="214"/>
      <c r="K984" s="214"/>
      <c r="L984" s="214"/>
      <c r="M984" s="214"/>
      <c r="N984" s="214"/>
    </row>
    <row r="985" spans="1:14" s="215" customFormat="1" ht="16.5" customHeight="1" x14ac:dyDescent="0.3">
      <c r="A985" s="214"/>
      <c r="D985" s="277"/>
      <c r="F985" s="214"/>
      <c r="H985" s="214"/>
      <c r="I985" s="214"/>
      <c r="J985" s="214"/>
      <c r="K985" s="214"/>
      <c r="L985" s="214"/>
      <c r="M985" s="214"/>
      <c r="N985" s="214"/>
    </row>
    <row r="986" spans="1:14" s="215" customFormat="1" ht="16.5" customHeight="1" x14ac:dyDescent="0.3">
      <c r="A986" s="214"/>
      <c r="D986" s="277"/>
      <c r="F986" s="214"/>
      <c r="H986" s="214"/>
      <c r="I986" s="214"/>
      <c r="J986" s="214"/>
      <c r="K986" s="214"/>
      <c r="L986" s="214"/>
      <c r="M986" s="214"/>
      <c r="N986" s="214"/>
    </row>
    <row r="987" spans="1:14" s="215" customFormat="1" ht="16.5" customHeight="1" x14ac:dyDescent="0.3">
      <c r="A987" s="214"/>
      <c r="D987" s="277"/>
      <c r="F987" s="214"/>
      <c r="H987" s="214"/>
      <c r="I987" s="214"/>
      <c r="J987" s="214"/>
      <c r="K987" s="214"/>
      <c r="L987" s="214"/>
      <c r="M987" s="214"/>
      <c r="N987" s="214"/>
    </row>
    <row r="988" spans="1:14" s="215" customFormat="1" ht="16.5" customHeight="1" x14ac:dyDescent="0.3">
      <c r="A988" s="214"/>
      <c r="D988" s="277"/>
      <c r="F988" s="214"/>
      <c r="H988" s="214"/>
      <c r="I988" s="214"/>
      <c r="J988" s="214"/>
      <c r="K988" s="214"/>
      <c r="L988" s="214"/>
      <c r="M988" s="214"/>
      <c r="N988" s="214"/>
    </row>
    <row r="989" spans="1:14" s="215" customFormat="1" ht="16.5" customHeight="1" x14ac:dyDescent="0.3">
      <c r="A989" s="214"/>
      <c r="D989" s="277"/>
      <c r="F989" s="214"/>
      <c r="H989" s="214"/>
      <c r="I989" s="214"/>
      <c r="J989" s="214"/>
      <c r="K989" s="214"/>
      <c r="L989" s="214"/>
      <c r="M989" s="214"/>
      <c r="N989" s="214"/>
    </row>
    <row r="990" spans="1:14" s="215" customFormat="1" ht="16.5" customHeight="1" x14ac:dyDescent="0.3">
      <c r="A990" s="214"/>
      <c r="D990" s="277"/>
      <c r="F990" s="214"/>
      <c r="H990" s="214"/>
      <c r="I990" s="214"/>
      <c r="J990" s="214"/>
      <c r="K990" s="214"/>
      <c r="L990" s="214"/>
      <c r="M990" s="214"/>
      <c r="N990" s="214"/>
    </row>
    <row r="991" spans="1:14" s="215" customFormat="1" ht="16.5" customHeight="1" x14ac:dyDescent="0.3">
      <c r="A991" s="214"/>
      <c r="D991" s="277"/>
      <c r="F991" s="214"/>
      <c r="H991" s="214"/>
      <c r="I991" s="214"/>
      <c r="J991" s="214"/>
      <c r="K991" s="214"/>
      <c r="L991" s="214"/>
      <c r="M991" s="214"/>
      <c r="N991" s="214"/>
    </row>
    <row r="992" spans="1:14" s="215" customFormat="1" ht="16.5" customHeight="1" x14ac:dyDescent="0.3">
      <c r="A992" s="214"/>
      <c r="D992" s="277"/>
      <c r="F992" s="214"/>
      <c r="H992" s="214"/>
      <c r="I992" s="214"/>
      <c r="J992" s="214"/>
      <c r="K992" s="214"/>
      <c r="L992" s="214"/>
      <c r="M992" s="214"/>
      <c r="N992" s="214"/>
    </row>
    <row r="993" spans="1:14" s="215" customFormat="1" ht="16.5" customHeight="1" x14ac:dyDescent="0.3">
      <c r="A993" s="214"/>
      <c r="D993" s="277"/>
      <c r="F993" s="214"/>
      <c r="H993" s="214"/>
      <c r="I993" s="214"/>
      <c r="J993" s="214"/>
      <c r="K993" s="214"/>
      <c r="L993" s="214"/>
      <c r="M993" s="214"/>
      <c r="N993" s="214"/>
    </row>
    <row r="994" spans="1:14" s="215" customFormat="1" ht="16.5" customHeight="1" x14ac:dyDescent="0.3">
      <c r="A994" s="214"/>
      <c r="D994" s="277"/>
      <c r="F994" s="214"/>
      <c r="H994" s="214"/>
      <c r="I994" s="214"/>
      <c r="J994" s="214"/>
      <c r="K994" s="214"/>
      <c r="L994" s="214"/>
      <c r="M994" s="214"/>
      <c r="N994" s="214"/>
    </row>
    <row r="995" spans="1:14" s="215" customFormat="1" ht="16.5" customHeight="1" x14ac:dyDescent="0.3">
      <c r="A995" s="214"/>
      <c r="D995" s="277"/>
      <c r="F995" s="214"/>
      <c r="H995" s="214"/>
      <c r="I995" s="214"/>
      <c r="J995" s="214"/>
      <c r="K995" s="214"/>
      <c r="L995" s="214"/>
      <c r="M995" s="214"/>
      <c r="N995" s="214"/>
    </row>
    <row r="996" spans="1:14" s="215" customFormat="1" ht="16.5" customHeight="1" x14ac:dyDescent="0.3">
      <c r="A996" s="214"/>
      <c r="D996" s="277"/>
      <c r="F996" s="214"/>
      <c r="H996" s="214"/>
      <c r="I996" s="214"/>
      <c r="J996" s="214"/>
      <c r="K996" s="214"/>
      <c r="L996" s="214"/>
      <c r="M996" s="214"/>
      <c r="N996" s="214"/>
    </row>
    <row r="997" spans="1:14" s="215" customFormat="1" ht="16.5" customHeight="1" x14ac:dyDescent="0.3">
      <c r="A997" s="214"/>
      <c r="D997" s="277"/>
      <c r="F997" s="214"/>
      <c r="H997" s="214"/>
      <c r="I997" s="214"/>
      <c r="J997" s="214"/>
      <c r="K997" s="214"/>
      <c r="L997" s="214"/>
      <c r="M997" s="214"/>
      <c r="N997" s="214"/>
    </row>
    <row r="998" spans="1:14" s="215" customFormat="1" ht="16.5" customHeight="1" x14ac:dyDescent="0.3">
      <c r="A998" s="214"/>
      <c r="D998" s="277"/>
      <c r="F998" s="214"/>
      <c r="H998" s="214"/>
      <c r="I998" s="214"/>
      <c r="J998" s="214"/>
      <c r="K998" s="214"/>
      <c r="L998" s="214"/>
      <c r="M998" s="214"/>
      <c r="N998" s="214"/>
    </row>
    <row r="999" spans="1:14" s="215" customFormat="1" ht="16.5" customHeight="1" x14ac:dyDescent="0.3">
      <c r="A999" s="214"/>
      <c r="D999" s="277"/>
      <c r="F999" s="214"/>
      <c r="H999" s="214"/>
      <c r="I999" s="214"/>
      <c r="J999" s="214"/>
      <c r="K999" s="214"/>
      <c r="L999" s="214"/>
      <c r="M999" s="214"/>
      <c r="N999" s="214"/>
    </row>
    <row r="1000" spans="1:14" s="215" customFormat="1" ht="16.5" customHeight="1" x14ac:dyDescent="0.3">
      <c r="A1000" s="214"/>
      <c r="D1000" s="277"/>
      <c r="F1000" s="214"/>
      <c r="H1000" s="214"/>
      <c r="I1000" s="214"/>
      <c r="J1000" s="214"/>
      <c r="K1000" s="214"/>
      <c r="L1000" s="214"/>
      <c r="M1000" s="214"/>
      <c r="N1000" s="214"/>
    </row>
    <row r="1001" spans="1:14" s="215" customFormat="1" ht="16.5" customHeight="1" x14ac:dyDescent="0.3">
      <c r="A1001" s="214"/>
      <c r="D1001" s="277"/>
      <c r="F1001" s="214"/>
      <c r="H1001" s="214"/>
      <c r="I1001" s="214"/>
      <c r="J1001" s="214"/>
      <c r="K1001" s="214"/>
      <c r="L1001" s="214"/>
      <c r="M1001" s="214"/>
      <c r="N1001" s="214"/>
    </row>
    <row r="1002" spans="1:14" s="215" customFormat="1" ht="16.5" customHeight="1" x14ac:dyDescent="0.3">
      <c r="A1002" s="214"/>
      <c r="D1002" s="277"/>
      <c r="F1002" s="214"/>
      <c r="H1002" s="214"/>
      <c r="I1002" s="214"/>
      <c r="J1002" s="214"/>
      <c r="K1002" s="214"/>
      <c r="L1002" s="214"/>
      <c r="M1002" s="214"/>
      <c r="N1002" s="214"/>
    </row>
    <row r="1003" spans="1:14" s="215" customFormat="1" ht="16.5" customHeight="1" x14ac:dyDescent="0.3">
      <c r="A1003" s="214"/>
      <c r="D1003" s="277"/>
      <c r="F1003" s="214"/>
      <c r="H1003" s="214"/>
      <c r="I1003" s="214"/>
      <c r="J1003" s="214"/>
      <c r="K1003" s="214"/>
      <c r="L1003" s="214"/>
      <c r="M1003" s="214"/>
      <c r="N1003" s="214"/>
    </row>
    <row r="1004" spans="1:14" s="215" customFormat="1" ht="16.5" customHeight="1" x14ac:dyDescent="0.3">
      <c r="A1004" s="214"/>
      <c r="D1004" s="277"/>
      <c r="F1004" s="214"/>
      <c r="H1004" s="214"/>
      <c r="I1004" s="214"/>
      <c r="J1004" s="214"/>
      <c r="K1004" s="214"/>
      <c r="L1004" s="214"/>
      <c r="M1004" s="214"/>
      <c r="N1004" s="214"/>
    </row>
    <row r="1005" spans="1:14" s="215" customFormat="1" ht="16.5" customHeight="1" x14ac:dyDescent="0.3">
      <c r="A1005" s="214"/>
      <c r="D1005" s="277"/>
      <c r="F1005" s="214"/>
      <c r="H1005" s="214"/>
      <c r="I1005" s="214"/>
      <c r="J1005" s="214"/>
      <c r="K1005" s="214"/>
      <c r="L1005" s="214"/>
      <c r="M1005" s="214"/>
      <c r="N1005" s="214"/>
    </row>
    <row r="1006" spans="1:14" s="215" customFormat="1" ht="16.5" customHeight="1" x14ac:dyDescent="0.3">
      <c r="A1006" s="214"/>
      <c r="D1006" s="277"/>
      <c r="F1006" s="214"/>
      <c r="H1006" s="214"/>
      <c r="I1006" s="214"/>
      <c r="J1006" s="214"/>
      <c r="K1006" s="214"/>
      <c r="L1006" s="214"/>
      <c r="M1006" s="214"/>
      <c r="N1006" s="214"/>
    </row>
    <row r="1007" spans="1:14" s="215" customFormat="1" ht="16.5" customHeight="1" x14ac:dyDescent="0.3">
      <c r="A1007" s="214"/>
      <c r="D1007" s="277"/>
      <c r="F1007" s="214"/>
      <c r="H1007" s="214"/>
      <c r="I1007" s="214"/>
      <c r="J1007" s="214"/>
      <c r="K1007" s="214"/>
      <c r="L1007" s="214"/>
      <c r="M1007" s="214"/>
      <c r="N1007" s="214"/>
    </row>
    <row r="1008" spans="1:14" s="215" customFormat="1" ht="16.5" customHeight="1" x14ac:dyDescent="0.3">
      <c r="A1008" s="214"/>
      <c r="D1008" s="277"/>
      <c r="F1008" s="214"/>
      <c r="H1008" s="214"/>
      <c r="I1008" s="214"/>
      <c r="J1008" s="214"/>
      <c r="K1008" s="214"/>
      <c r="L1008" s="214"/>
      <c r="M1008" s="214"/>
      <c r="N1008" s="214"/>
    </row>
    <row r="1009" spans="1:14" s="215" customFormat="1" ht="16.5" customHeight="1" x14ac:dyDescent="0.3">
      <c r="A1009" s="214"/>
      <c r="D1009" s="277"/>
      <c r="F1009" s="214"/>
      <c r="H1009" s="214"/>
      <c r="I1009" s="214"/>
      <c r="J1009" s="214"/>
      <c r="K1009" s="214"/>
      <c r="L1009" s="214"/>
      <c r="M1009" s="214"/>
      <c r="N1009" s="214"/>
    </row>
    <row r="1010" spans="1:14" s="215" customFormat="1" ht="16.5" customHeight="1" x14ac:dyDescent="0.3">
      <c r="A1010" s="214"/>
      <c r="D1010" s="277"/>
      <c r="F1010" s="214"/>
      <c r="H1010" s="214"/>
      <c r="I1010" s="214"/>
      <c r="J1010" s="214"/>
      <c r="K1010" s="214"/>
      <c r="L1010" s="214"/>
      <c r="M1010" s="214"/>
      <c r="N1010" s="214"/>
    </row>
    <row r="1011" spans="1:14" s="215" customFormat="1" ht="16.5" customHeight="1" x14ac:dyDescent="0.3">
      <c r="A1011" s="214"/>
      <c r="D1011" s="277"/>
      <c r="F1011" s="214"/>
      <c r="H1011" s="214"/>
      <c r="I1011" s="214"/>
      <c r="J1011" s="214"/>
      <c r="K1011" s="214"/>
      <c r="L1011" s="214"/>
      <c r="M1011" s="214"/>
      <c r="N1011" s="214"/>
    </row>
    <row r="1012" spans="1:14" s="215" customFormat="1" ht="16.5" customHeight="1" x14ac:dyDescent="0.3">
      <c r="A1012" s="214"/>
      <c r="D1012" s="277"/>
      <c r="F1012" s="214"/>
      <c r="H1012" s="214"/>
      <c r="I1012" s="214"/>
      <c r="J1012" s="214"/>
      <c r="K1012" s="214"/>
      <c r="L1012" s="214"/>
      <c r="M1012" s="214"/>
      <c r="N1012" s="214"/>
    </row>
    <row r="1013" spans="1:14" s="215" customFormat="1" ht="16.5" customHeight="1" x14ac:dyDescent="0.3">
      <c r="A1013" s="214"/>
      <c r="D1013" s="277"/>
      <c r="F1013" s="214"/>
      <c r="H1013" s="214"/>
      <c r="I1013" s="214"/>
      <c r="J1013" s="214"/>
      <c r="K1013" s="214"/>
      <c r="L1013" s="214"/>
      <c r="M1013" s="214"/>
      <c r="N1013" s="214"/>
    </row>
    <row r="1014" spans="1:14" s="215" customFormat="1" ht="16.5" customHeight="1" x14ac:dyDescent="0.3">
      <c r="A1014" s="214"/>
      <c r="D1014" s="277"/>
      <c r="F1014" s="214"/>
      <c r="H1014" s="214"/>
      <c r="I1014" s="214"/>
      <c r="J1014" s="214"/>
      <c r="K1014" s="214"/>
      <c r="L1014" s="214"/>
      <c r="M1014" s="214"/>
      <c r="N1014" s="214"/>
    </row>
    <row r="1015" spans="1:14" s="215" customFormat="1" ht="16.5" customHeight="1" x14ac:dyDescent="0.3">
      <c r="A1015" s="214"/>
      <c r="D1015" s="277"/>
      <c r="F1015" s="214"/>
      <c r="H1015" s="214"/>
      <c r="I1015" s="214"/>
      <c r="J1015" s="214"/>
      <c r="K1015" s="214"/>
      <c r="L1015" s="214"/>
      <c r="M1015" s="214"/>
      <c r="N1015" s="214"/>
    </row>
    <row r="1016" spans="1:14" s="215" customFormat="1" ht="16.5" customHeight="1" x14ac:dyDescent="0.3">
      <c r="A1016" s="214"/>
      <c r="D1016" s="277"/>
      <c r="F1016" s="214"/>
      <c r="H1016" s="214"/>
      <c r="I1016" s="214"/>
      <c r="J1016" s="214"/>
      <c r="K1016" s="214"/>
      <c r="L1016" s="214"/>
      <c r="M1016" s="214"/>
      <c r="N1016" s="214"/>
    </row>
    <row r="1017" spans="1:14" s="215" customFormat="1" ht="16.5" customHeight="1" x14ac:dyDescent="0.3">
      <c r="A1017" s="214"/>
      <c r="D1017" s="277"/>
      <c r="F1017" s="214"/>
      <c r="H1017" s="214"/>
      <c r="I1017" s="214"/>
      <c r="J1017" s="214"/>
      <c r="K1017" s="214"/>
      <c r="L1017" s="214"/>
      <c r="M1017" s="214"/>
      <c r="N1017" s="214"/>
    </row>
    <row r="1018" spans="1:14" s="215" customFormat="1" ht="16.5" customHeight="1" x14ac:dyDescent="0.3">
      <c r="A1018" s="214"/>
      <c r="D1018" s="277"/>
      <c r="F1018" s="214"/>
      <c r="H1018" s="214"/>
      <c r="I1018" s="214"/>
      <c r="J1018" s="214"/>
      <c r="K1018" s="214"/>
      <c r="L1018" s="214"/>
      <c r="M1018" s="214"/>
      <c r="N1018" s="214"/>
    </row>
    <row r="1019" spans="1:14" s="215" customFormat="1" ht="16.5" customHeight="1" x14ac:dyDescent="0.3">
      <c r="A1019" s="214"/>
      <c r="D1019" s="277"/>
      <c r="F1019" s="214"/>
      <c r="H1019" s="214"/>
      <c r="I1019" s="214"/>
      <c r="J1019" s="214"/>
      <c r="K1019" s="214"/>
      <c r="L1019" s="214"/>
      <c r="M1019" s="214"/>
      <c r="N1019" s="214"/>
    </row>
    <row r="1020" spans="1:14" s="215" customFormat="1" ht="16.5" customHeight="1" x14ac:dyDescent="0.3">
      <c r="A1020" s="214"/>
      <c r="D1020" s="277"/>
      <c r="F1020" s="214"/>
      <c r="H1020" s="214"/>
      <c r="I1020" s="214"/>
      <c r="J1020" s="214"/>
      <c r="K1020" s="214"/>
      <c r="L1020" s="214"/>
      <c r="M1020" s="214"/>
      <c r="N1020" s="214"/>
    </row>
    <row r="1021" spans="1:14" s="215" customFormat="1" ht="16.5" customHeight="1" x14ac:dyDescent="0.3">
      <c r="A1021" s="214"/>
      <c r="D1021" s="277"/>
      <c r="F1021" s="214"/>
      <c r="H1021" s="214"/>
      <c r="I1021" s="214"/>
      <c r="J1021" s="214"/>
      <c r="K1021" s="214"/>
      <c r="L1021" s="214"/>
      <c r="M1021" s="214"/>
      <c r="N1021" s="214"/>
    </row>
    <row r="1022" spans="1:14" s="215" customFormat="1" ht="16.5" customHeight="1" x14ac:dyDescent="0.3">
      <c r="A1022" s="214"/>
      <c r="D1022" s="277"/>
      <c r="F1022" s="214"/>
      <c r="H1022" s="214"/>
      <c r="I1022" s="214"/>
      <c r="J1022" s="214"/>
      <c r="K1022" s="214"/>
      <c r="L1022" s="214"/>
      <c r="M1022" s="214"/>
      <c r="N1022" s="214"/>
    </row>
    <row r="1023" spans="1:14" s="215" customFormat="1" ht="16.5" customHeight="1" x14ac:dyDescent="0.3">
      <c r="A1023" s="214"/>
      <c r="D1023" s="277"/>
      <c r="F1023" s="214"/>
      <c r="H1023" s="214"/>
      <c r="I1023" s="214"/>
      <c r="J1023" s="214"/>
      <c r="K1023" s="214"/>
      <c r="L1023" s="214"/>
      <c r="M1023" s="214"/>
      <c r="N1023" s="214"/>
    </row>
    <row r="1024" spans="1:14" s="215" customFormat="1" ht="16.5" customHeight="1" x14ac:dyDescent="0.3">
      <c r="A1024" s="214"/>
      <c r="D1024" s="277"/>
      <c r="F1024" s="214"/>
      <c r="H1024" s="214"/>
      <c r="I1024" s="214"/>
      <c r="J1024" s="214"/>
      <c r="K1024" s="214"/>
      <c r="L1024" s="214"/>
      <c r="M1024" s="214"/>
      <c r="N1024" s="214"/>
    </row>
    <row r="1025" spans="1:14" s="215" customFormat="1" ht="16.5" customHeight="1" x14ac:dyDescent="0.3">
      <c r="A1025" s="214"/>
      <c r="D1025" s="277"/>
      <c r="F1025" s="214"/>
      <c r="H1025" s="214"/>
      <c r="I1025" s="214"/>
      <c r="J1025" s="214"/>
      <c r="K1025" s="214"/>
      <c r="L1025" s="214"/>
      <c r="M1025" s="214"/>
      <c r="N1025" s="214"/>
    </row>
    <row r="1026" spans="1:14" s="215" customFormat="1" ht="16.5" customHeight="1" x14ac:dyDescent="0.3">
      <c r="A1026" s="214"/>
      <c r="D1026" s="277"/>
      <c r="F1026" s="214"/>
      <c r="H1026" s="214"/>
      <c r="I1026" s="214"/>
      <c r="J1026" s="214"/>
      <c r="K1026" s="214"/>
      <c r="L1026" s="214"/>
      <c r="M1026" s="214"/>
      <c r="N1026" s="214"/>
    </row>
    <row r="1027" spans="1:14" s="215" customFormat="1" ht="16.5" customHeight="1" x14ac:dyDescent="0.3">
      <c r="A1027" s="214"/>
      <c r="D1027" s="277"/>
      <c r="F1027" s="214"/>
      <c r="H1027" s="214"/>
      <c r="I1027" s="214"/>
      <c r="J1027" s="214"/>
      <c r="K1027" s="214"/>
      <c r="L1027" s="214"/>
      <c r="M1027" s="214"/>
      <c r="N1027" s="214"/>
    </row>
    <row r="1028" spans="1:14" s="215" customFormat="1" ht="16.5" customHeight="1" x14ac:dyDescent="0.3">
      <c r="A1028" s="214"/>
      <c r="D1028" s="277"/>
      <c r="F1028" s="214"/>
      <c r="H1028" s="214"/>
      <c r="I1028" s="214"/>
      <c r="J1028" s="214"/>
      <c r="K1028" s="214"/>
      <c r="L1028" s="214"/>
      <c r="M1028" s="214"/>
      <c r="N1028" s="214"/>
    </row>
    <row r="1029" spans="1:14" s="215" customFormat="1" ht="16.5" customHeight="1" x14ac:dyDescent="0.3">
      <c r="A1029" s="214"/>
      <c r="D1029" s="277"/>
      <c r="F1029" s="214"/>
      <c r="H1029" s="214"/>
      <c r="I1029" s="214"/>
      <c r="J1029" s="214"/>
      <c r="K1029" s="214"/>
      <c r="L1029" s="214"/>
      <c r="M1029" s="214"/>
      <c r="N1029" s="214"/>
    </row>
    <row r="1030" spans="1:14" s="215" customFormat="1" ht="16.5" customHeight="1" x14ac:dyDescent="0.3">
      <c r="A1030" s="214"/>
      <c r="D1030" s="277"/>
      <c r="F1030" s="214"/>
      <c r="H1030" s="214"/>
      <c r="I1030" s="214"/>
      <c r="J1030" s="214"/>
      <c r="K1030" s="214"/>
      <c r="L1030" s="214"/>
      <c r="M1030" s="214"/>
      <c r="N1030" s="214"/>
    </row>
    <row r="1031" spans="1:14" s="215" customFormat="1" ht="16.5" customHeight="1" x14ac:dyDescent="0.3">
      <c r="A1031" s="214"/>
      <c r="D1031" s="277"/>
      <c r="F1031" s="214"/>
      <c r="H1031" s="214"/>
      <c r="I1031" s="214"/>
      <c r="J1031" s="214"/>
      <c r="K1031" s="214"/>
      <c r="L1031" s="214"/>
      <c r="M1031" s="214"/>
      <c r="N1031" s="214"/>
    </row>
    <row r="1032" spans="1:14" s="215" customFormat="1" ht="16.5" customHeight="1" x14ac:dyDescent="0.3">
      <c r="A1032" s="214"/>
      <c r="D1032" s="277"/>
      <c r="F1032" s="214"/>
      <c r="H1032" s="214"/>
      <c r="I1032" s="214"/>
      <c r="J1032" s="214"/>
      <c r="K1032" s="214"/>
      <c r="L1032" s="214"/>
      <c r="M1032" s="214"/>
      <c r="N1032" s="214"/>
    </row>
    <row r="1033" spans="1:14" s="215" customFormat="1" ht="16.5" customHeight="1" x14ac:dyDescent="0.3">
      <c r="A1033" s="214"/>
      <c r="D1033" s="277"/>
      <c r="F1033" s="214"/>
      <c r="H1033" s="214"/>
      <c r="I1033" s="214"/>
      <c r="J1033" s="214"/>
      <c r="K1033" s="214"/>
      <c r="L1033" s="214"/>
      <c r="M1033" s="214"/>
      <c r="N1033" s="214"/>
    </row>
    <row r="1034" spans="1:14" s="215" customFormat="1" ht="16.5" customHeight="1" x14ac:dyDescent="0.3">
      <c r="A1034" s="214"/>
      <c r="D1034" s="277"/>
      <c r="F1034" s="214"/>
      <c r="H1034" s="214"/>
      <c r="I1034" s="214"/>
      <c r="J1034" s="214"/>
      <c r="K1034" s="214"/>
      <c r="L1034" s="214"/>
      <c r="M1034" s="214"/>
      <c r="N1034" s="214"/>
    </row>
    <row r="1035" spans="1:14" s="215" customFormat="1" ht="16.5" customHeight="1" x14ac:dyDescent="0.3">
      <c r="A1035" s="214"/>
      <c r="D1035" s="277"/>
      <c r="F1035" s="214"/>
      <c r="H1035" s="214"/>
      <c r="I1035" s="214"/>
      <c r="J1035" s="214"/>
      <c r="K1035" s="214"/>
      <c r="L1035" s="214"/>
      <c r="M1035" s="214"/>
      <c r="N1035" s="214"/>
    </row>
    <row r="1036" spans="1:14" s="215" customFormat="1" ht="16.5" customHeight="1" x14ac:dyDescent="0.3">
      <c r="A1036" s="214"/>
      <c r="D1036" s="277"/>
      <c r="F1036" s="214"/>
      <c r="H1036" s="214"/>
      <c r="I1036" s="214"/>
      <c r="J1036" s="214"/>
      <c r="K1036" s="214"/>
      <c r="L1036" s="214"/>
      <c r="M1036" s="214"/>
      <c r="N1036" s="214"/>
    </row>
    <row r="1037" spans="1:14" s="215" customFormat="1" ht="16.5" customHeight="1" x14ac:dyDescent="0.3">
      <c r="A1037" s="214"/>
      <c r="D1037" s="277"/>
      <c r="F1037" s="214"/>
      <c r="H1037" s="214"/>
      <c r="I1037" s="214"/>
      <c r="J1037" s="214"/>
      <c r="K1037" s="214"/>
      <c r="L1037" s="214"/>
      <c r="M1037" s="214"/>
      <c r="N1037" s="214"/>
    </row>
    <row r="1038" spans="1:14" s="215" customFormat="1" ht="16.5" customHeight="1" x14ac:dyDescent="0.3">
      <c r="A1038" s="214"/>
      <c r="D1038" s="277"/>
      <c r="F1038" s="214"/>
      <c r="H1038" s="214"/>
      <c r="I1038" s="214"/>
      <c r="J1038" s="214"/>
      <c r="K1038" s="214"/>
      <c r="L1038" s="214"/>
      <c r="M1038" s="214"/>
      <c r="N1038" s="214"/>
    </row>
    <row r="1039" spans="1:14" s="215" customFormat="1" ht="16.5" customHeight="1" x14ac:dyDescent="0.3">
      <c r="A1039" s="214"/>
      <c r="D1039" s="277"/>
      <c r="F1039" s="214"/>
      <c r="H1039" s="214"/>
      <c r="I1039" s="214"/>
      <c r="J1039" s="214"/>
      <c r="K1039" s="214"/>
      <c r="L1039" s="214"/>
      <c r="M1039" s="214"/>
      <c r="N1039" s="214"/>
    </row>
    <row r="1040" spans="1:14" s="215" customFormat="1" ht="16.5" customHeight="1" x14ac:dyDescent="0.3">
      <c r="A1040" s="214"/>
      <c r="D1040" s="277"/>
      <c r="F1040" s="214"/>
      <c r="H1040" s="214"/>
      <c r="I1040" s="214"/>
      <c r="J1040" s="214"/>
      <c r="K1040" s="214"/>
      <c r="L1040" s="214"/>
      <c r="M1040" s="214"/>
      <c r="N1040" s="214"/>
    </row>
    <row r="1041" spans="1:14" s="215" customFormat="1" ht="16.5" customHeight="1" x14ac:dyDescent="0.3">
      <c r="A1041" s="214"/>
      <c r="D1041" s="277"/>
      <c r="F1041" s="214"/>
      <c r="H1041" s="214"/>
      <c r="I1041" s="214"/>
      <c r="J1041" s="214"/>
      <c r="K1041" s="214"/>
      <c r="L1041" s="214"/>
      <c r="M1041" s="214"/>
      <c r="N1041" s="214"/>
    </row>
    <row r="1042" spans="1:14" s="215" customFormat="1" ht="16.5" customHeight="1" x14ac:dyDescent="0.3">
      <c r="A1042" s="214"/>
      <c r="D1042" s="277"/>
      <c r="F1042" s="214"/>
      <c r="H1042" s="214"/>
      <c r="I1042" s="214"/>
      <c r="J1042" s="214"/>
      <c r="K1042" s="214"/>
      <c r="L1042" s="214"/>
      <c r="M1042" s="214"/>
      <c r="N1042" s="214"/>
    </row>
    <row r="1043" spans="1:14" s="215" customFormat="1" ht="16.5" customHeight="1" x14ac:dyDescent="0.3">
      <c r="A1043" s="214"/>
      <c r="D1043" s="277"/>
      <c r="F1043" s="214"/>
      <c r="H1043" s="214"/>
      <c r="I1043" s="214"/>
      <c r="J1043" s="214"/>
      <c r="K1043" s="214"/>
      <c r="L1043" s="214"/>
      <c r="M1043" s="214"/>
      <c r="N1043" s="214"/>
    </row>
    <row r="1044" spans="1:14" s="215" customFormat="1" ht="16.5" customHeight="1" x14ac:dyDescent="0.3">
      <c r="A1044" s="214"/>
      <c r="D1044" s="277"/>
      <c r="F1044" s="214"/>
      <c r="H1044" s="214"/>
      <c r="I1044" s="214"/>
      <c r="J1044" s="214"/>
      <c r="K1044" s="214"/>
      <c r="L1044" s="214"/>
      <c r="M1044" s="214"/>
      <c r="N1044" s="214"/>
    </row>
    <row r="1045" spans="1:14" s="215" customFormat="1" ht="16.5" customHeight="1" x14ac:dyDescent="0.3">
      <c r="A1045" s="214"/>
      <c r="D1045" s="277"/>
      <c r="F1045" s="214"/>
      <c r="H1045" s="214"/>
      <c r="I1045" s="214"/>
      <c r="J1045" s="214"/>
      <c r="K1045" s="214"/>
      <c r="L1045" s="214"/>
      <c r="M1045" s="214"/>
      <c r="N1045" s="214"/>
    </row>
    <row r="1046" spans="1:14" s="215" customFormat="1" ht="16.5" customHeight="1" x14ac:dyDescent="0.3">
      <c r="A1046" s="214"/>
      <c r="D1046" s="277"/>
      <c r="F1046" s="214"/>
      <c r="H1046" s="214"/>
      <c r="I1046" s="214"/>
      <c r="J1046" s="214"/>
      <c r="K1046" s="214"/>
      <c r="L1046" s="214"/>
      <c r="M1046" s="214"/>
      <c r="N1046" s="214"/>
    </row>
    <row r="1047" spans="1:14" s="215" customFormat="1" ht="16.5" customHeight="1" x14ac:dyDescent="0.3">
      <c r="A1047" s="214"/>
      <c r="D1047" s="277"/>
      <c r="F1047" s="214"/>
      <c r="H1047" s="214"/>
      <c r="I1047" s="214"/>
      <c r="J1047" s="214"/>
      <c r="K1047" s="214"/>
      <c r="L1047" s="214"/>
      <c r="M1047" s="214"/>
      <c r="N1047" s="214"/>
    </row>
    <row r="1048" spans="1:14" s="215" customFormat="1" ht="16.5" customHeight="1" x14ac:dyDescent="0.3">
      <c r="A1048" s="214"/>
      <c r="D1048" s="277"/>
      <c r="F1048" s="214"/>
      <c r="H1048" s="214"/>
      <c r="I1048" s="214"/>
      <c r="J1048" s="214"/>
      <c r="K1048" s="214"/>
      <c r="L1048" s="214"/>
      <c r="M1048" s="214"/>
      <c r="N1048" s="214"/>
    </row>
    <row r="1049" spans="1:14" s="215" customFormat="1" ht="16.5" customHeight="1" x14ac:dyDescent="0.3">
      <c r="A1049" s="214"/>
      <c r="D1049" s="277"/>
      <c r="F1049" s="214"/>
      <c r="H1049" s="214"/>
      <c r="I1049" s="214"/>
      <c r="J1049" s="214"/>
      <c r="K1049" s="214"/>
      <c r="L1049" s="214"/>
      <c r="M1049" s="214"/>
      <c r="N1049" s="214"/>
    </row>
    <row r="1050" spans="1:14" s="215" customFormat="1" ht="16.5" customHeight="1" x14ac:dyDescent="0.3">
      <c r="A1050" s="214"/>
      <c r="D1050" s="277"/>
      <c r="F1050" s="214"/>
      <c r="H1050" s="214"/>
      <c r="I1050" s="214"/>
      <c r="J1050" s="214"/>
      <c r="K1050" s="214"/>
      <c r="L1050" s="214"/>
      <c r="M1050" s="214"/>
      <c r="N1050" s="214"/>
    </row>
    <row r="1051" spans="1:14" s="215" customFormat="1" ht="16.5" customHeight="1" x14ac:dyDescent="0.3">
      <c r="A1051" s="214"/>
      <c r="D1051" s="277"/>
      <c r="F1051" s="214"/>
      <c r="H1051" s="214"/>
      <c r="I1051" s="214"/>
      <c r="J1051" s="214"/>
      <c r="K1051" s="214"/>
      <c r="L1051" s="214"/>
      <c r="M1051" s="214"/>
      <c r="N1051" s="214"/>
    </row>
    <row r="1052" spans="1:14" s="215" customFormat="1" ht="16.5" customHeight="1" x14ac:dyDescent="0.3">
      <c r="A1052" s="214"/>
      <c r="D1052" s="277"/>
      <c r="F1052" s="214"/>
      <c r="H1052" s="214"/>
      <c r="I1052" s="214"/>
      <c r="J1052" s="214"/>
      <c r="K1052" s="214"/>
      <c r="L1052" s="214"/>
      <c r="M1052" s="214"/>
      <c r="N1052" s="214"/>
    </row>
    <row r="1053" spans="1:14" s="215" customFormat="1" ht="16.5" customHeight="1" x14ac:dyDescent="0.3">
      <c r="A1053" s="214"/>
      <c r="D1053" s="277"/>
      <c r="F1053" s="214"/>
      <c r="H1053" s="214"/>
      <c r="I1053" s="214"/>
      <c r="J1053" s="214"/>
      <c r="K1053" s="214"/>
      <c r="L1053" s="214"/>
      <c r="M1053" s="214"/>
      <c r="N1053" s="214"/>
    </row>
    <row r="1054" spans="1:14" s="215" customFormat="1" ht="16.5" customHeight="1" x14ac:dyDescent="0.3">
      <c r="A1054" s="214"/>
      <c r="D1054" s="277"/>
      <c r="F1054" s="214"/>
      <c r="H1054" s="214"/>
      <c r="I1054" s="214"/>
      <c r="J1054" s="214"/>
      <c r="K1054" s="214"/>
      <c r="L1054" s="214"/>
      <c r="M1054" s="214"/>
      <c r="N1054" s="214"/>
    </row>
    <row r="1055" spans="1:14" s="215" customFormat="1" ht="16.5" customHeight="1" x14ac:dyDescent="0.3">
      <c r="A1055" s="214"/>
      <c r="D1055" s="277"/>
      <c r="F1055" s="214"/>
      <c r="H1055" s="214"/>
      <c r="I1055" s="214"/>
      <c r="J1055" s="214"/>
      <c r="K1055" s="214"/>
      <c r="L1055" s="214"/>
      <c r="M1055" s="214"/>
      <c r="N1055" s="214"/>
    </row>
    <row r="1056" spans="1:14" s="215" customFormat="1" ht="16.5" customHeight="1" x14ac:dyDescent="0.3">
      <c r="A1056" s="214"/>
      <c r="D1056" s="277"/>
      <c r="F1056" s="214"/>
      <c r="H1056" s="214"/>
      <c r="I1056" s="214"/>
      <c r="J1056" s="214"/>
      <c r="K1056" s="214"/>
      <c r="L1056" s="214"/>
      <c r="M1056" s="214"/>
      <c r="N1056" s="214"/>
    </row>
    <row r="1057" spans="1:14" s="215" customFormat="1" ht="16.5" customHeight="1" x14ac:dyDescent="0.3">
      <c r="A1057" s="214"/>
      <c r="D1057" s="277"/>
      <c r="F1057" s="214"/>
      <c r="H1057" s="214"/>
      <c r="I1057" s="214"/>
      <c r="J1057" s="214"/>
      <c r="K1057" s="214"/>
      <c r="L1057" s="214"/>
      <c r="M1057" s="214"/>
      <c r="N1057" s="214"/>
    </row>
    <row r="1058" spans="1:14" s="215" customFormat="1" ht="16.5" customHeight="1" x14ac:dyDescent="0.3">
      <c r="A1058" s="214"/>
      <c r="D1058" s="277"/>
      <c r="F1058" s="214"/>
      <c r="H1058" s="214"/>
      <c r="I1058" s="214"/>
      <c r="J1058" s="214"/>
      <c r="K1058" s="214"/>
      <c r="L1058" s="214"/>
      <c r="M1058" s="214"/>
      <c r="N1058" s="214"/>
    </row>
    <row r="1059" spans="1:14" s="215" customFormat="1" ht="16.5" customHeight="1" x14ac:dyDescent="0.3">
      <c r="A1059" s="214"/>
      <c r="D1059" s="277"/>
      <c r="F1059" s="214"/>
      <c r="H1059" s="214"/>
      <c r="I1059" s="214"/>
      <c r="J1059" s="214"/>
      <c r="K1059" s="214"/>
      <c r="L1059" s="214"/>
      <c r="M1059" s="214"/>
      <c r="N1059" s="214"/>
    </row>
    <row r="1060" spans="1:14" s="215" customFormat="1" ht="16.5" customHeight="1" x14ac:dyDescent="0.3">
      <c r="A1060" s="214"/>
      <c r="D1060" s="277"/>
      <c r="F1060" s="214"/>
      <c r="H1060" s="214"/>
      <c r="I1060" s="214"/>
      <c r="J1060" s="214"/>
      <c r="K1060" s="214"/>
      <c r="L1060" s="214"/>
      <c r="M1060" s="214"/>
      <c r="N1060" s="214"/>
    </row>
    <row r="1061" spans="1:14" s="215" customFormat="1" ht="16.5" customHeight="1" x14ac:dyDescent="0.3">
      <c r="A1061" s="214"/>
      <c r="D1061" s="277"/>
      <c r="F1061" s="214"/>
      <c r="H1061" s="214"/>
      <c r="I1061" s="214"/>
      <c r="J1061" s="214"/>
      <c r="K1061" s="214"/>
      <c r="L1061" s="214"/>
      <c r="M1061" s="214"/>
      <c r="N1061" s="214"/>
    </row>
    <row r="1062" spans="1:14" s="215" customFormat="1" ht="16.5" customHeight="1" x14ac:dyDescent="0.3">
      <c r="A1062" s="214"/>
      <c r="D1062" s="277"/>
      <c r="F1062" s="214"/>
      <c r="H1062" s="214"/>
      <c r="I1062" s="214"/>
      <c r="J1062" s="214"/>
      <c r="K1062" s="214"/>
      <c r="L1062" s="214"/>
      <c r="M1062" s="214"/>
      <c r="N1062" s="214"/>
    </row>
    <row r="1063" spans="1:14" s="215" customFormat="1" ht="16.5" customHeight="1" x14ac:dyDescent="0.3">
      <c r="A1063" s="214"/>
      <c r="D1063" s="277"/>
      <c r="F1063" s="214"/>
      <c r="H1063" s="214"/>
      <c r="I1063" s="214"/>
      <c r="J1063" s="214"/>
      <c r="K1063" s="214"/>
      <c r="L1063" s="214"/>
      <c r="M1063" s="214"/>
      <c r="N1063" s="214"/>
    </row>
    <row r="1064" spans="1:14" s="215" customFormat="1" ht="16.5" customHeight="1" x14ac:dyDescent="0.3">
      <c r="A1064" s="214"/>
      <c r="D1064" s="277"/>
      <c r="F1064" s="214"/>
      <c r="H1064" s="214"/>
      <c r="I1064" s="214"/>
      <c r="J1064" s="214"/>
      <c r="K1064" s="214"/>
      <c r="L1064" s="214"/>
      <c r="M1064" s="214"/>
      <c r="N1064" s="214"/>
    </row>
    <row r="1065" spans="1:14" s="215" customFormat="1" ht="16.5" customHeight="1" x14ac:dyDescent="0.3">
      <c r="A1065" s="214"/>
      <c r="D1065" s="277"/>
      <c r="F1065" s="214"/>
      <c r="H1065" s="214"/>
      <c r="I1065" s="214"/>
      <c r="J1065" s="214"/>
      <c r="K1065" s="214"/>
      <c r="L1065" s="214"/>
      <c r="M1065" s="214"/>
      <c r="N1065" s="214"/>
    </row>
    <row r="1066" spans="1:14" s="215" customFormat="1" ht="16.5" customHeight="1" x14ac:dyDescent="0.3">
      <c r="A1066" s="214"/>
      <c r="D1066" s="277"/>
      <c r="F1066" s="214"/>
      <c r="H1066" s="214"/>
      <c r="I1066" s="214"/>
      <c r="J1066" s="214"/>
      <c r="K1066" s="214"/>
      <c r="L1066" s="214"/>
      <c r="M1066" s="214"/>
      <c r="N1066" s="214"/>
    </row>
    <row r="1067" spans="1:14" s="215" customFormat="1" ht="16.5" customHeight="1" x14ac:dyDescent="0.3">
      <c r="A1067" s="214"/>
      <c r="D1067" s="277"/>
      <c r="F1067" s="214"/>
      <c r="H1067" s="214"/>
      <c r="I1067" s="214"/>
      <c r="J1067" s="214"/>
      <c r="K1067" s="214"/>
      <c r="L1067" s="214"/>
      <c r="M1067" s="214"/>
      <c r="N1067" s="214"/>
    </row>
    <row r="1068" spans="1:14" s="215" customFormat="1" ht="16.5" customHeight="1" x14ac:dyDescent="0.3">
      <c r="A1068" s="214"/>
      <c r="D1068" s="277"/>
      <c r="F1068" s="214"/>
      <c r="H1068" s="214"/>
      <c r="I1068" s="214"/>
      <c r="J1068" s="214"/>
      <c r="K1068" s="214"/>
      <c r="L1068" s="214"/>
      <c r="M1068" s="214"/>
      <c r="N1068" s="214"/>
    </row>
    <row r="1069" spans="1:14" s="215" customFormat="1" ht="16.5" customHeight="1" x14ac:dyDescent="0.3">
      <c r="A1069" s="214"/>
      <c r="D1069" s="277"/>
      <c r="F1069" s="214"/>
      <c r="H1069" s="214"/>
      <c r="I1069" s="214"/>
      <c r="J1069" s="214"/>
      <c r="K1069" s="214"/>
      <c r="L1069" s="214"/>
      <c r="M1069" s="214"/>
      <c r="N1069" s="214"/>
    </row>
    <row r="1070" spans="1:14" s="215" customFormat="1" ht="16.5" customHeight="1" x14ac:dyDescent="0.3">
      <c r="A1070" s="214"/>
      <c r="D1070" s="277"/>
      <c r="F1070" s="214"/>
      <c r="H1070" s="214"/>
      <c r="I1070" s="214"/>
      <c r="J1070" s="214"/>
      <c r="K1070" s="214"/>
      <c r="L1070" s="214"/>
      <c r="M1070" s="214"/>
      <c r="N1070" s="214"/>
    </row>
    <row r="1071" spans="1:14" s="215" customFormat="1" ht="16.5" customHeight="1" x14ac:dyDescent="0.3">
      <c r="A1071" s="214"/>
      <c r="D1071" s="277"/>
      <c r="F1071" s="214"/>
      <c r="H1071" s="214"/>
      <c r="I1071" s="214"/>
      <c r="J1071" s="214"/>
      <c r="K1071" s="214"/>
      <c r="L1071" s="214"/>
      <c r="M1071" s="214"/>
      <c r="N1071" s="214"/>
    </row>
    <row r="1072" spans="1:14" s="215" customFormat="1" ht="16.5" customHeight="1" x14ac:dyDescent="0.3">
      <c r="A1072" s="214"/>
      <c r="D1072" s="277"/>
      <c r="F1072" s="214"/>
      <c r="H1072" s="214"/>
      <c r="I1072" s="214"/>
      <c r="J1072" s="214"/>
      <c r="K1072" s="214"/>
      <c r="L1072" s="214"/>
      <c r="M1072" s="214"/>
      <c r="N1072" s="214"/>
    </row>
    <row r="1073" spans="1:14" s="215" customFormat="1" ht="16.5" customHeight="1" x14ac:dyDescent="0.3">
      <c r="A1073" s="214"/>
      <c r="D1073" s="277"/>
      <c r="F1073" s="214"/>
      <c r="H1073" s="214"/>
      <c r="I1073" s="214"/>
      <c r="J1073" s="214"/>
      <c r="K1073" s="214"/>
      <c r="L1073" s="214"/>
      <c r="M1073" s="214"/>
      <c r="N1073" s="214"/>
    </row>
    <row r="1074" spans="1:14" s="215" customFormat="1" ht="16.5" customHeight="1" x14ac:dyDescent="0.3">
      <c r="A1074" s="214"/>
      <c r="D1074" s="277"/>
      <c r="F1074" s="214"/>
      <c r="H1074" s="214"/>
      <c r="I1074" s="214"/>
      <c r="J1074" s="214"/>
      <c r="K1074" s="214"/>
      <c r="L1074" s="214"/>
      <c r="M1074" s="214"/>
      <c r="N1074" s="214"/>
    </row>
    <row r="1075" spans="1:14" s="215" customFormat="1" ht="16.5" customHeight="1" x14ac:dyDescent="0.3">
      <c r="A1075" s="214"/>
      <c r="D1075" s="277"/>
      <c r="F1075" s="214"/>
      <c r="H1075" s="214"/>
      <c r="I1075" s="214"/>
      <c r="J1075" s="214"/>
      <c r="K1075" s="214"/>
      <c r="L1075" s="214"/>
      <c r="M1075" s="214"/>
      <c r="N1075" s="214"/>
    </row>
    <row r="1076" spans="1:14" s="215" customFormat="1" ht="16.5" customHeight="1" x14ac:dyDescent="0.3">
      <c r="A1076" s="214"/>
      <c r="D1076" s="277"/>
      <c r="F1076" s="214"/>
      <c r="H1076" s="214"/>
      <c r="I1076" s="214"/>
      <c r="J1076" s="214"/>
      <c r="K1076" s="214"/>
      <c r="L1076" s="214"/>
      <c r="M1076" s="214"/>
      <c r="N1076" s="214"/>
    </row>
    <row r="1077" spans="1:14" s="215" customFormat="1" ht="16.5" customHeight="1" x14ac:dyDescent="0.3">
      <c r="A1077" s="214"/>
      <c r="D1077" s="277"/>
      <c r="F1077" s="214"/>
      <c r="H1077" s="214"/>
      <c r="I1077" s="214"/>
      <c r="J1077" s="214"/>
      <c r="K1077" s="214"/>
      <c r="L1077" s="214"/>
      <c r="M1077" s="214"/>
      <c r="N1077" s="214"/>
    </row>
    <row r="1078" spans="1:14" s="215" customFormat="1" ht="16.5" customHeight="1" x14ac:dyDescent="0.3">
      <c r="A1078" s="214"/>
      <c r="D1078" s="277"/>
      <c r="F1078" s="214"/>
      <c r="H1078" s="214"/>
      <c r="I1078" s="214"/>
      <c r="J1078" s="214"/>
      <c r="K1078" s="214"/>
      <c r="L1078" s="214"/>
      <c r="M1078" s="214"/>
      <c r="N1078" s="214"/>
    </row>
    <row r="1079" spans="1:14" s="215" customFormat="1" ht="16.5" customHeight="1" x14ac:dyDescent="0.3">
      <c r="A1079" s="214"/>
      <c r="D1079" s="277"/>
      <c r="F1079" s="214"/>
      <c r="H1079" s="214"/>
      <c r="I1079" s="214"/>
      <c r="J1079" s="214"/>
      <c r="K1079" s="214"/>
      <c r="L1079" s="214"/>
      <c r="M1079" s="214"/>
      <c r="N1079" s="214"/>
    </row>
    <row r="1080" spans="1:14" s="215" customFormat="1" ht="16.5" customHeight="1" x14ac:dyDescent="0.3">
      <c r="A1080" s="214"/>
      <c r="D1080" s="277"/>
      <c r="F1080" s="214"/>
      <c r="H1080" s="214"/>
      <c r="I1080" s="214"/>
      <c r="J1080" s="214"/>
      <c r="K1080" s="214"/>
      <c r="L1080" s="214"/>
      <c r="M1080" s="214"/>
      <c r="N1080" s="214"/>
    </row>
    <row r="1081" spans="1:14" s="215" customFormat="1" ht="16.5" customHeight="1" x14ac:dyDescent="0.3">
      <c r="A1081" s="214"/>
      <c r="D1081" s="277"/>
      <c r="F1081" s="214"/>
      <c r="H1081" s="214"/>
      <c r="I1081" s="214"/>
      <c r="J1081" s="214"/>
      <c r="K1081" s="214"/>
      <c r="L1081" s="214"/>
      <c r="M1081" s="214"/>
      <c r="N1081" s="214"/>
    </row>
    <row r="1082" spans="1:14" s="215" customFormat="1" ht="16.5" customHeight="1" x14ac:dyDescent="0.3">
      <c r="A1082" s="214"/>
      <c r="D1082" s="277"/>
      <c r="F1082" s="214"/>
      <c r="H1082" s="214"/>
      <c r="I1082" s="214"/>
      <c r="J1082" s="214"/>
      <c r="K1082" s="214"/>
      <c r="L1082" s="214"/>
      <c r="M1082" s="214"/>
      <c r="N1082" s="214"/>
    </row>
    <row r="1083" spans="1:14" s="215" customFormat="1" ht="16.5" customHeight="1" x14ac:dyDescent="0.3">
      <c r="A1083" s="214"/>
      <c r="D1083" s="277"/>
      <c r="F1083" s="214"/>
      <c r="H1083" s="214"/>
      <c r="I1083" s="214"/>
      <c r="J1083" s="214"/>
      <c r="K1083" s="214"/>
      <c r="L1083" s="214"/>
      <c r="M1083" s="214"/>
      <c r="N1083" s="214"/>
    </row>
    <row r="1084" spans="1:14" s="215" customFormat="1" ht="16.5" customHeight="1" x14ac:dyDescent="0.3">
      <c r="A1084" s="214"/>
      <c r="D1084" s="277"/>
      <c r="F1084" s="214"/>
      <c r="H1084" s="214"/>
      <c r="I1084" s="214"/>
      <c r="J1084" s="214"/>
      <c r="K1084" s="214"/>
      <c r="L1084" s="214"/>
      <c r="M1084" s="214"/>
      <c r="N1084" s="214"/>
    </row>
    <row r="1085" spans="1:14" s="215" customFormat="1" ht="16.5" customHeight="1" x14ac:dyDescent="0.3">
      <c r="A1085" s="214"/>
      <c r="D1085" s="277"/>
      <c r="F1085" s="214"/>
      <c r="H1085" s="214"/>
      <c r="I1085" s="214"/>
      <c r="J1085" s="214"/>
      <c r="K1085" s="214"/>
      <c r="L1085" s="214"/>
      <c r="M1085" s="214"/>
      <c r="N1085" s="214"/>
    </row>
    <row r="1086" spans="1:14" s="215" customFormat="1" ht="16.5" customHeight="1" x14ac:dyDescent="0.3">
      <c r="A1086" s="214"/>
      <c r="D1086" s="277"/>
      <c r="F1086" s="214"/>
      <c r="H1086" s="214"/>
      <c r="I1086" s="214"/>
      <c r="J1086" s="214"/>
      <c r="K1086" s="214"/>
      <c r="L1086" s="214"/>
      <c r="M1086" s="214"/>
      <c r="N1086" s="214"/>
    </row>
    <row r="1087" spans="1:14" s="215" customFormat="1" ht="16.5" customHeight="1" x14ac:dyDescent="0.3">
      <c r="A1087" s="214"/>
      <c r="D1087" s="277"/>
      <c r="F1087" s="214"/>
      <c r="H1087" s="214"/>
      <c r="I1087" s="214"/>
      <c r="J1087" s="214"/>
      <c r="K1087" s="214"/>
      <c r="L1087" s="214"/>
      <c r="M1087" s="214"/>
      <c r="N1087" s="214"/>
    </row>
    <row r="1088" spans="1:14" s="215" customFormat="1" ht="16.5" customHeight="1" x14ac:dyDescent="0.3">
      <c r="A1088" s="214"/>
      <c r="D1088" s="277"/>
      <c r="F1088" s="214"/>
      <c r="H1088" s="214"/>
      <c r="I1088" s="214"/>
      <c r="J1088" s="214"/>
      <c r="K1088" s="214"/>
      <c r="L1088" s="214"/>
      <c r="M1088" s="214"/>
      <c r="N1088" s="214"/>
    </row>
    <row r="1089" spans="1:14" s="215" customFormat="1" ht="16.5" customHeight="1" x14ac:dyDescent="0.3">
      <c r="A1089" s="214"/>
      <c r="D1089" s="277"/>
      <c r="F1089" s="214"/>
      <c r="H1089" s="214"/>
      <c r="I1089" s="214"/>
      <c r="J1089" s="214"/>
      <c r="K1089" s="214"/>
      <c r="L1089" s="214"/>
      <c r="M1089" s="214"/>
      <c r="N1089" s="214"/>
    </row>
    <row r="1090" spans="1:14" s="215" customFormat="1" ht="16.5" customHeight="1" x14ac:dyDescent="0.3">
      <c r="A1090" s="214"/>
      <c r="D1090" s="277"/>
      <c r="F1090" s="214"/>
      <c r="H1090" s="214"/>
      <c r="I1090" s="214"/>
      <c r="J1090" s="214"/>
      <c r="K1090" s="214"/>
      <c r="L1090" s="214"/>
      <c r="M1090" s="214"/>
      <c r="N1090" s="214"/>
    </row>
    <row r="1091" spans="1:14" s="215" customFormat="1" ht="16.5" customHeight="1" x14ac:dyDescent="0.3">
      <c r="A1091" s="214"/>
      <c r="D1091" s="277"/>
      <c r="F1091" s="214"/>
      <c r="H1091" s="214"/>
      <c r="I1091" s="214"/>
      <c r="J1091" s="214"/>
      <c r="K1091" s="214"/>
      <c r="L1091" s="214"/>
      <c r="M1091" s="214"/>
      <c r="N1091" s="214"/>
    </row>
    <row r="1092" spans="1:14" s="215" customFormat="1" ht="16.5" customHeight="1" x14ac:dyDescent="0.3">
      <c r="A1092" s="214"/>
      <c r="D1092" s="277"/>
      <c r="F1092" s="214"/>
      <c r="H1092" s="214"/>
      <c r="I1092" s="214"/>
      <c r="J1092" s="214"/>
      <c r="K1092" s="214"/>
      <c r="L1092" s="214"/>
      <c r="M1092" s="214"/>
      <c r="N1092" s="214"/>
    </row>
    <row r="1093" spans="1:14" s="215" customFormat="1" ht="16.5" customHeight="1" x14ac:dyDescent="0.3">
      <c r="A1093" s="214"/>
      <c r="D1093" s="277"/>
      <c r="F1093" s="214"/>
      <c r="H1093" s="214"/>
      <c r="I1093" s="214"/>
      <c r="J1093" s="214"/>
      <c r="K1093" s="214"/>
      <c r="L1093" s="214"/>
      <c r="M1093" s="214"/>
      <c r="N1093" s="214"/>
    </row>
    <row r="1094" spans="1:14" s="215" customFormat="1" ht="16.5" customHeight="1" x14ac:dyDescent="0.3">
      <c r="A1094" s="214"/>
      <c r="D1094" s="277"/>
      <c r="F1094" s="214"/>
      <c r="H1094" s="214"/>
      <c r="I1094" s="214"/>
      <c r="J1094" s="214"/>
      <c r="K1094" s="214"/>
      <c r="L1094" s="214"/>
      <c r="M1094" s="214"/>
      <c r="N1094" s="214"/>
    </row>
    <row r="1095" spans="1:14" s="215" customFormat="1" ht="16.5" customHeight="1" x14ac:dyDescent="0.3">
      <c r="A1095" s="214"/>
      <c r="D1095" s="277"/>
      <c r="F1095" s="214"/>
      <c r="H1095" s="214"/>
      <c r="I1095" s="214"/>
      <c r="J1095" s="214"/>
      <c r="K1095" s="214"/>
      <c r="L1095" s="214"/>
      <c r="M1095" s="214"/>
      <c r="N1095" s="214"/>
    </row>
    <row r="1096" spans="1:14" s="215" customFormat="1" ht="16.5" customHeight="1" x14ac:dyDescent="0.3">
      <c r="A1096" s="214"/>
      <c r="D1096" s="277"/>
      <c r="F1096" s="214"/>
      <c r="H1096" s="214"/>
      <c r="I1096" s="214"/>
      <c r="J1096" s="214"/>
      <c r="K1096" s="214"/>
      <c r="L1096" s="214"/>
      <c r="M1096" s="214"/>
      <c r="N1096" s="214"/>
    </row>
    <row r="1097" spans="1:14" s="215" customFormat="1" ht="16.5" customHeight="1" x14ac:dyDescent="0.3">
      <c r="A1097" s="214"/>
      <c r="D1097" s="277"/>
      <c r="F1097" s="214"/>
      <c r="H1097" s="214"/>
      <c r="I1097" s="214"/>
      <c r="J1097" s="214"/>
      <c r="K1097" s="214"/>
      <c r="L1097" s="214"/>
      <c r="M1097" s="214"/>
      <c r="N1097" s="214"/>
    </row>
    <row r="1098" spans="1:14" s="215" customFormat="1" ht="16.5" customHeight="1" x14ac:dyDescent="0.3">
      <c r="A1098" s="214"/>
      <c r="D1098" s="277"/>
      <c r="F1098" s="214"/>
      <c r="H1098" s="214"/>
      <c r="I1098" s="214"/>
      <c r="J1098" s="214"/>
      <c r="K1098" s="214"/>
      <c r="L1098" s="214"/>
      <c r="M1098" s="214"/>
      <c r="N1098" s="214"/>
    </row>
    <row r="1099" spans="1:14" s="215" customFormat="1" ht="16.5" customHeight="1" x14ac:dyDescent="0.3">
      <c r="A1099" s="214"/>
      <c r="D1099" s="277"/>
      <c r="F1099" s="214"/>
      <c r="H1099" s="214"/>
      <c r="I1099" s="214"/>
      <c r="J1099" s="214"/>
      <c r="K1099" s="214"/>
      <c r="L1099" s="214"/>
      <c r="M1099" s="214"/>
      <c r="N1099" s="214"/>
    </row>
    <row r="1100" spans="1:14" s="215" customFormat="1" ht="16.5" customHeight="1" x14ac:dyDescent="0.3">
      <c r="A1100" s="214"/>
      <c r="D1100" s="277"/>
      <c r="F1100" s="214"/>
      <c r="H1100" s="214"/>
      <c r="I1100" s="214"/>
      <c r="J1100" s="214"/>
      <c r="K1100" s="214"/>
      <c r="L1100" s="214"/>
      <c r="M1100" s="214"/>
      <c r="N1100" s="214"/>
    </row>
    <row r="1101" spans="1:14" s="215" customFormat="1" ht="16.5" customHeight="1" x14ac:dyDescent="0.3">
      <c r="A1101" s="214"/>
      <c r="D1101" s="277"/>
      <c r="F1101" s="214"/>
      <c r="H1101" s="214"/>
      <c r="I1101" s="214"/>
      <c r="J1101" s="214"/>
      <c r="K1101" s="214"/>
      <c r="L1101" s="214"/>
      <c r="M1101" s="214"/>
      <c r="N1101" s="214"/>
    </row>
    <row r="1102" spans="1:14" s="215" customFormat="1" ht="16.5" customHeight="1" x14ac:dyDescent="0.3">
      <c r="A1102" s="214"/>
      <c r="D1102" s="277"/>
      <c r="F1102" s="214"/>
      <c r="H1102" s="214"/>
      <c r="I1102" s="214"/>
      <c r="J1102" s="214"/>
      <c r="K1102" s="214"/>
      <c r="L1102" s="214"/>
      <c r="M1102" s="214"/>
      <c r="N1102" s="214"/>
    </row>
    <row r="1103" spans="1:14" s="215" customFormat="1" ht="16.5" customHeight="1" x14ac:dyDescent="0.3">
      <c r="A1103" s="214"/>
      <c r="D1103" s="277"/>
      <c r="F1103" s="214"/>
      <c r="H1103" s="214"/>
      <c r="I1103" s="214"/>
      <c r="J1103" s="214"/>
      <c r="K1103" s="214"/>
      <c r="L1103" s="214"/>
      <c r="M1103" s="214"/>
      <c r="N1103" s="214"/>
    </row>
    <row r="1104" spans="1:14" s="215" customFormat="1" ht="16.5" customHeight="1" x14ac:dyDescent="0.3">
      <c r="A1104" s="214"/>
      <c r="D1104" s="277"/>
      <c r="F1104" s="214"/>
      <c r="H1104" s="214"/>
      <c r="I1104" s="214"/>
      <c r="J1104" s="214"/>
      <c r="K1104" s="214"/>
      <c r="L1104" s="214"/>
      <c r="M1104" s="214"/>
      <c r="N1104" s="214"/>
    </row>
    <row r="1105" spans="1:14" s="215" customFormat="1" ht="16.5" customHeight="1" x14ac:dyDescent="0.3">
      <c r="A1105" s="214"/>
      <c r="D1105" s="277"/>
      <c r="F1105" s="214"/>
      <c r="H1105" s="214"/>
      <c r="I1105" s="214"/>
      <c r="J1105" s="214"/>
      <c r="K1105" s="214"/>
      <c r="L1105" s="214"/>
      <c r="M1105" s="214"/>
      <c r="N1105" s="214"/>
    </row>
    <row r="1106" spans="1:14" s="215" customFormat="1" ht="16.5" customHeight="1" x14ac:dyDescent="0.3">
      <c r="A1106" s="214"/>
      <c r="D1106" s="277"/>
      <c r="F1106" s="214"/>
      <c r="H1106" s="214"/>
      <c r="I1106" s="214"/>
      <c r="J1106" s="214"/>
      <c r="K1106" s="214"/>
      <c r="L1106" s="214"/>
      <c r="M1106" s="214"/>
      <c r="N1106" s="214"/>
    </row>
    <row r="1107" spans="1:14" s="215" customFormat="1" ht="16.5" customHeight="1" x14ac:dyDescent="0.3">
      <c r="A1107" s="214"/>
      <c r="D1107" s="277"/>
      <c r="F1107" s="214"/>
      <c r="H1107" s="214"/>
      <c r="I1107" s="214"/>
      <c r="J1107" s="214"/>
      <c r="K1107" s="214"/>
      <c r="L1107" s="214"/>
      <c r="M1107" s="214"/>
      <c r="N1107" s="214"/>
    </row>
    <row r="1108" spans="1:14" s="215" customFormat="1" ht="16.5" customHeight="1" x14ac:dyDescent="0.3">
      <c r="A1108" s="214"/>
      <c r="D1108" s="277"/>
      <c r="F1108" s="214"/>
      <c r="H1108" s="214"/>
      <c r="I1108" s="214"/>
      <c r="J1108" s="214"/>
      <c r="K1108" s="214"/>
      <c r="L1108" s="214"/>
      <c r="M1108" s="214"/>
      <c r="N1108" s="214"/>
    </row>
    <row r="1109" spans="1:14" s="215" customFormat="1" ht="16.5" customHeight="1" x14ac:dyDescent="0.3">
      <c r="A1109" s="214"/>
      <c r="D1109" s="277"/>
      <c r="F1109" s="214"/>
      <c r="H1109" s="214"/>
      <c r="I1109" s="214"/>
      <c r="J1109" s="214"/>
      <c r="K1109" s="214"/>
      <c r="L1109" s="214"/>
      <c r="M1109" s="214"/>
      <c r="N1109" s="214"/>
    </row>
    <row r="1110" spans="1:14" s="215" customFormat="1" ht="16.5" customHeight="1" x14ac:dyDescent="0.3">
      <c r="A1110" s="214"/>
      <c r="D1110" s="277"/>
      <c r="F1110" s="214"/>
      <c r="H1110" s="214"/>
      <c r="I1110" s="214"/>
      <c r="J1110" s="214"/>
      <c r="K1110" s="214"/>
      <c r="L1110" s="214"/>
      <c r="M1110" s="214"/>
      <c r="N1110" s="214"/>
    </row>
    <row r="1111" spans="1:14" s="215" customFormat="1" ht="16.5" customHeight="1" x14ac:dyDescent="0.3">
      <c r="A1111" s="214"/>
      <c r="D1111" s="277"/>
      <c r="F1111" s="214"/>
      <c r="H1111" s="214"/>
      <c r="I1111" s="214"/>
      <c r="J1111" s="214"/>
      <c r="K1111" s="214"/>
      <c r="L1111" s="214"/>
      <c r="M1111" s="214"/>
      <c r="N1111" s="214"/>
    </row>
    <row r="1112" spans="1:14" s="215" customFormat="1" ht="16.5" customHeight="1" x14ac:dyDescent="0.3">
      <c r="A1112" s="214"/>
      <c r="D1112" s="277"/>
      <c r="F1112" s="214"/>
      <c r="H1112" s="214"/>
      <c r="I1112" s="214"/>
      <c r="J1112" s="214"/>
      <c r="K1112" s="214"/>
      <c r="L1112" s="214"/>
      <c r="M1112" s="214"/>
      <c r="N1112" s="214"/>
    </row>
    <row r="1113" spans="1:14" s="215" customFormat="1" ht="16.5" customHeight="1" x14ac:dyDescent="0.3">
      <c r="A1113" s="214"/>
      <c r="D1113" s="277"/>
      <c r="F1113" s="214"/>
      <c r="H1113" s="214"/>
      <c r="I1113" s="214"/>
      <c r="J1113" s="214"/>
      <c r="K1113" s="214"/>
      <c r="L1113" s="214"/>
      <c r="M1113" s="214"/>
      <c r="N1113" s="214"/>
    </row>
    <row r="1114" spans="1:14" s="215" customFormat="1" ht="16.5" customHeight="1" x14ac:dyDescent="0.3">
      <c r="A1114" s="214"/>
      <c r="D1114" s="277"/>
      <c r="F1114" s="214"/>
      <c r="H1114" s="214"/>
      <c r="I1114" s="214"/>
      <c r="J1114" s="214"/>
      <c r="K1114" s="214"/>
      <c r="L1114" s="214"/>
      <c r="M1114" s="214"/>
      <c r="N1114" s="214"/>
    </row>
    <row r="1115" spans="1:14" s="215" customFormat="1" ht="16.5" customHeight="1" x14ac:dyDescent="0.3">
      <c r="A1115" s="214"/>
      <c r="D1115" s="277"/>
      <c r="F1115" s="214"/>
      <c r="H1115" s="214"/>
      <c r="I1115" s="214"/>
      <c r="J1115" s="214"/>
      <c r="K1115" s="214"/>
      <c r="L1115" s="214"/>
      <c r="M1115" s="214"/>
      <c r="N1115" s="214"/>
    </row>
    <row r="1116" spans="1:14" s="215" customFormat="1" ht="16.5" customHeight="1" x14ac:dyDescent="0.3">
      <c r="A1116" s="214"/>
      <c r="D1116" s="277"/>
      <c r="F1116" s="214"/>
      <c r="H1116" s="214"/>
      <c r="I1116" s="214"/>
      <c r="J1116" s="214"/>
      <c r="K1116" s="214"/>
      <c r="L1116" s="214"/>
      <c r="M1116" s="214"/>
      <c r="N1116" s="214"/>
    </row>
    <row r="1117" spans="1:14" s="215" customFormat="1" ht="16.5" customHeight="1" x14ac:dyDescent="0.3">
      <c r="A1117" s="214"/>
      <c r="D1117" s="277"/>
      <c r="F1117" s="214"/>
      <c r="H1117" s="214"/>
      <c r="I1117" s="214"/>
      <c r="J1117" s="214"/>
      <c r="K1117" s="214"/>
      <c r="L1117" s="214"/>
      <c r="M1117" s="214"/>
      <c r="N1117" s="214"/>
    </row>
    <row r="1118" spans="1:14" s="215" customFormat="1" ht="16.5" customHeight="1" x14ac:dyDescent="0.3">
      <c r="A1118" s="214"/>
      <c r="D1118" s="277"/>
      <c r="F1118" s="214"/>
      <c r="H1118" s="214"/>
      <c r="I1118" s="214"/>
      <c r="J1118" s="214"/>
      <c r="K1118" s="214"/>
      <c r="L1118" s="214"/>
      <c r="M1118" s="214"/>
      <c r="N1118" s="214"/>
    </row>
    <row r="1119" spans="1:14" s="215" customFormat="1" ht="16.5" customHeight="1" x14ac:dyDescent="0.3">
      <c r="A1119" s="214"/>
      <c r="D1119" s="277"/>
      <c r="F1119" s="214"/>
      <c r="H1119" s="214"/>
      <c r="I1119" s="214"/>
      <c r="J1119" s="214"/>
      <c r="K1119" s="214"/>
      <c r="L1119" s="214"/>
      <c r="M1119" s="214"/>
      <c r="N1119" s="214"/>
    </row>
    <row r="1120" spans="1:14" s="215" customFormat="1" ht="16.5" customHeight="1" x14ac:dyDescent="0.3">
      <c r="A1120" s="214"/>
      <c r="D1120" s="277"/>
      <c r="F1120" s="214"/>
      <c r="H1120" s="214"/>
      <c r="I1120" s="214"/>
      <c r="J1120" s="214"/>
      <c r="K1120" s="214"/>
      <c r="L1120" s="214"/>
      <c r="M1120" s="214"/>
      <c r="N1120" s="214"/>
    </row>
    <row r="1121" spans="1:14" s="215" customFormat="1" ht="16.5" customHeight="1" x14ac:dyDescent="0.3">
      <c r="A1121" s="214"/>
      <c r="D1121" s="277"/>
      <c r="F1121" s="214"/>
      <c r="H1121" s="214"/>
      <c r="I1121" s="214"/>
      <c r="J1121" s="214"/>
      <c r="K1121" s="214"/>
      <c r="L1121" s="214"/>
      <c r="M1121" s="214"/>
      <c r="N1121" s="214"/>
    </row>
    <row r="1122" spans="1:14" s="215" customFormat="1" ht="16.5" customHeight="1" x14ac:dyDescent="0.3">
      <c r="A1122" s="214"/>
      <c r="D1122" s="277"/>
      <c r="F1122" s="214"/>
      <c r="H1122" s="214"/>
      <c r="I1122" s="214"/>
      <c r="J1122" s="214"/>
      <c r="K1122" s="214"/>
      <c r="L1122" s="214"/>
      <c r="M1122" s="214"/>
      <c r="N1122" s="214"/>
    </row>
    <row r="1123" spans="1:14" s="215" customFormat="1" ht="16.5" customHeight="1" x14ac:dyDescent="0.3">
      <c r="A1123" s="214"/>
      <c r="D1123" s="277"/>
      <c r="F1123" s="214"/>
      <c r="H1123" s="214"/>
      <c r="I1123" s="214"/>
      <c r="J1123" s="214"/>
      <c r="K1123" s="214"/>
      <c r="L1123" s="214"/>
      <c r="M1123" s="214"/>
      <c r="N1123" s="214"/>
    </row>
    <row r="1124" spans="1:14" s="215" customFormat="1" ht="16.5" customHeight="1" x14ac:dyDescent="0.3">
      <c r="A1124" s="214"/>
      <c r="D1124" s="277"/>
      <c r="F1124" s="214"/>
      <c r="H1124" s="214"/>
      <c r="I1124" s="214"/>
      <c r="J1124" s="214"/>
      <c r="K1124" s="214"/>
      <c r="L1124" s="214"/>
      <c r="M1124" s="214"/>
      <c r="N1124" s="214"/>
    </row>
    <row r="1125" spans="1:14" s="215" customFormat="1" ht="16.5" customHeight="1" x14ac:dyDescent="0.3">
      <c r="A1125" s="214"/>
      <c r="D1125" s="277"/>
      <c r="F1125" s="214"/>
      <c r="H1125" s="214"/>
      <c r="I1125" s="214"/>
      <c r="J1125" s="214"/>
      <c r="K1125" s="214"/>
      <c r="L1125" s="214"/>
      <c r="M1125" s="214"/>
      <c r="N1125" s="214"/>
    </row>
    <row r="1126" spans="1:14" s="215" customFormat="1" ht="16.5" customHeight="1" x14ac:dyDescent="0.3">
      <c r="A1126" s="214"/>
      <c r="D1126" s="277"/>
      <c r="F1126" s="214"/>
      <c r="H1126" s="214"/>
      <c r="I1126" s="214"/>
      <c r="J1126" s="214"/>
      <c r="K1126" s="214"/>
      <c r="L1126" s="214"/>
      <c r="M1126" s="214"/>
      <c r="N1126" s="214"/>
    </row>
    <row r="1127" spans="1:14" s="215" customFormat="1" ht="16.5" customHeight="1" x14ac:dyDescent="0.3">
      <c r="A1127" s="214"/>
      <c r="D1127" s="277"/>
      <c r="F1127" s="214"/>
      <c r="H1127" s="214"/>
      <c r="I1127" s="214"/>
      <c r="J1127" s="214"/>
      <c r="K1127" s="214"/>
      <c r="L1127" s="214"/>
      <c r="M1127" s="214"/>
      <c r="N1127" s="214"/>
    </row>
    <row r="1128" spans="1:14" s="215" customFormat="1" ht="16.5" customHeight="1" x14ac:dyDescent="0.3">
      <c r="A1128" s="214"/>
      <c r="D1128" s="277"/>
      <c r="F1128" s="214"/>
      <c r="H1128" s="214"/>
      <c r="I1128" s="214"/>
      <c r="J1128" s="214"/>
      <c r="K1128" s="214"/>
      <c r="L1128" s="214"/>
      <c r="M1128" s="214"/>
      <c r="N1128" s="214"/>
    </row>
    <row r="1129" spans="1:14" s="215" customFormat="1" ht="16.5" customHeight="1" x14ac:dyDescent="0.3">
      <c r="A1129" s="214"/>
      <c r="D1129" s="277"/>
      <c r="F1129" s="214"/>
      <c r="H1129" s="214"/>
      <c r="I1129" s="214"/>
      <c r="J1129" s="214"/>
      <c r="K1129" s="214"/>
      <c r="L1129" s="214"/>
      <c r="M1129" s="214"/>
      <c r="N1129" s="214"/>
    </row>
    <row r="1130" spans="1:14" s="215" customFormat="1" ht="16.5" customHeight="1" x14ac:dyDescent="0.3">
      <c r="A1130" s="214"/>
      <c r="D1130" s="277"/>
      <c r="F1130" s="214"/>
      <c r="H1130" s="214"/>
      <c r="I1130" s="214"/>
      <c r="J1130" s="214"/>
      <c r="K1130" s="214"/>
      <c r="L1130" s="214"/>
      <c r="M1130" s="214"/>
      <c r="N1130" s="214"/>
    </row>
    <row r="1131" spans="1:14" s="215" customFormat="1" ht="16.5" customHeight="1" x14ac:dyDescent="0.3">
      <c r="A1131" s="214"/>
      <c r="D1131" s="277"/>
      <c r="F1131" s="214"/>
      <c r="H1131" s="214"/>
      <c r="I1131" s="214"/>
      <c r="J1131" s="214"/>
      <c r="K1131" s="214"/>
      <c r="L1131" s="214"/>
      <c r="M1131" s="214"/>
      <c r="N1131" s="214"/>
    </row>
    <row r="1132" spans="1:14" s="215" customFormat="1" ht="16.5" customHeight="1" x14ac:dyDescent="0.3">
      <c r="A1132" s="214"/>
      <c r="D1132" s="277"/>
      <c r="F1132" s="214"/>
      <c r="H1132" s="214"/>
      <c r="I1132" s="214"/>
      <c r="J1132" s="214"/>
      <c r="K1132" s="214"/>
      <c r="L1132" s="214"/>
      <c r="M1132" s="214"/>
      <c r="N1132" s="214"/>
    </row>
    <row r="1133" spans="1:14" s="215" customFormat="1" ht="16.5" customHeight="1" x14ac:dyDescent="0.3">
      <c r="A1133" s="214"/>
      <c r="D1133" s="277"/>
      <c r="F1133" s="214"/>
      <c r="H1133" s="214"/>
      <c r="I1133" s="214"/>
      <c r="J1133" s="214"/>
      <c r="K1133" s="214"/>
      <c r="L1133" s="214"/>
      <c r="M1133" s="214"/>
      <c r="N1133" s="214"/>
    </row>
    <row r="1134" spans="1:14" s="215" customFormat="1" ht="16.5" customHeight="1" x14ac:dyDescent="0.3">
      <c r="A1134" s="214"/>
      <c r="D1134" s="277"/>
      <c r="F1134" s="214"/>
      <c r="H1134" s="214"/>
      <c r="I1134" s="214"/>
      <c r="J1134" s="214"/>
      <c r="K1134" s="214"/>
      <c r="L1134" s="214"/>
      <c r="M1134" s="214"/>
      <c r="N1134" s="214"/>
    </row>
    <row r="1135" spans="1:14" s="215" customFormat="1" ht="16.5" customHeight="1" x14ac:dyDescent="0.3">
      <c r="A1135" s="214"/>
      <c r="D1135" s="277"/>
      <c r="F1135" s="214"/>
      <c r="H1135" s="214"/>
      <c r="I1135" s="214"/>
      <c r="J1135" s="214"/>
      <c r="K1135" s="214"/>
      <c r="L1135" s="214"/>
      <c r="M1135" s="214"/>
      <c r="N1135" s="214"/>
    </row>
    <row r="1136" spans="1:14" s="215" customFormat="1" ht="16.5" customHeight="1" x14ac:dyDescent="0.3">
      <c r="A1136" s="214"/>
      <c r="D1136" s="277"/>
      <c r="F1136" s="214"/>
      <c r="H1136" s="214"/>
      <c r="I1136" s="214"/>
      <c r="J1136" s="214"/>
      <c r="K1136" s="214"/>
      <c r="L1136" s="214"/>
      <c r="M1136" s="214"/>
      <c r="N1136" s="214"/>
    </row>
    <row r="1137" spans="1:14" s="215" customFormat="1" ht="16.5" customHeight="1" x14ac:dyDescent="0.3">
      <c r="A1137" s="214"/>
      <c r="D1137" s="277"/>
      <c r="F1137" s="214"/>
      <c r="H1137" s="214"/>
      <c r="I1137" s="214"/>
      <c r="J1137" s="214"/>
      <c r="K1137" s="214"/>
      <c r="L1137" s="214"/>
      <c r="M1137" s="214"/>
      <c r="N1137" s="214"/>
    </row>
    <row r="1138" spans="1:14" s="215" customFormat="1" ht="16.5" customHeight="1" x14ac:dyDescent="0.3">
      <c r="A1138" s="214"/>
      <c r="D1138" s="277"/>
      <c r="F1138" s="214"/>
      <c r="H1138" s="214"/>
      <c r="I1138" s="214"/>
      <c r="J1138" s="214"/>
      <c r="K1138" s="214"/>
      <c r="L1138" s="214"/>
      <c r="M1138" s="214"/>
      <c r="N1138" s="214"/>
    </row>
    <row r="1139" spans="1:14" s="215" customFormat="1" ht="16.5" customHeight="1" x14ac:dyDescent="0.3">
      <c r="A1139" s="214"/>
      <c r="D1139" s="277"/>
      <c r="F1139" s="214"/>
      <c r="H1139" s="214"/>
      <c r="I1139" s="214"/>
      <c r="J1139" s="214"/>
      <c r="K1139" s="214"/>
      <c r="L1139" s="214"/>
      <c r="M1139" s="214"/>
      <c r="N1139" s="214"/>
    </row>
    <row r="1140" spans="1:14" s="215" customFormat="1" ht="16.5" customHeight="1" x14ac:dyDescent="0.3">
      <c r="A1140" s="214"/>
      <c r="D1140" s="277"/>
      <c r="F1140" s="214"/>
      <c r="H1140" s="214"/>
      <c r="I1140" s="214"/>
      <c r="J1140" s="214"/>
      <c r="K1140" s="214"/>
      <c r="L1140" s="214"/>
      <c r="M1140" s="214"/>
      <c r="N1140" s="214"/>
    </row>
    <row r="1141" spans="1:14" s="215" customFormat="1" ht="16.5" customHeight="1" x14ac:dyDescent="0.3">
      <c r="A1141" s="214"/>
      <c r="D1141" s="277"/>
      <c r="F1141" s="214"/>
      <c r="H1141" s="214"/>
      <c r="I1141" s="214"/>
      <c r="J1141" s="214"/>
      <c r="K1141" s="214"/>
      <c r="L1141" s="214"/>
      <c r="M1141" s="214"/>
      <c r="N1141" s="214"/>
    </row>
    <row r="1142" spans="1:14" s="215" customFormat="1" ht="16.5" customHeight="1" x14ac:dyDescent="0.3">
      <c r="A1142" s="214"/>
      <c r="D1142" s="277"/>
      <c r="F1142" s="214"/>
      <c r="H1142" s="214"/>
      <c r="I1142" s="214"/>
      <c r="J1142" s="214"/>
      <c r="K1142" s="214"/>
      <c r="L1142" s="214"/>
      <c r="M1142" s="214"/>
      <c r="N1142" s="214"/>
    </row>
    <row r="1143" spans="1:14" s="215" customFormat="1" ht="16.5" customHeight="1" x14ac:dyDescent="0.3">
      <c r="A1143" s="214"/>
      <c r="D1143" s="277"/>
      <c r="F1143" s="214"/>
      <c r="H1143" s="214"/>
      <c r="I1143" s="214"/>
      <c r="J1143" s="214"/>
      <c r="K1143" s="214"/>
      <c r="L1143" s="214"/>
      <c r="M1143" s="214"/>
      <c r="N1143" s="214"/>
    </row>
    <row r="1144" spans="1:14" s="215" customFormat="1" ht="16.5" customHeight="1" x14ac:dyDescent="0.3">
      <c r="A1144" s="214"/>
      <c r="D1144" s="277"/>
      <c r="F1144" s="214"/>
      <c r="H1144" s="214"/>
      <c r="I1144" s="214"/>
      <c r="J1144" s="214"/>
      <c r="K1144" s="214"/>
      <c r="L1144" s="214"/>
      <c r="M1144" s="214"/>
      <c r="N1144" s="214"/>
    </row>
    <row r="1145" spans="1:14" s="215" customFormat="1" ht="16.5" customHeight="1" x14ac:dyDescent="0.3">
      <c r="A1145" s="214"/>
      <c r="D1145" s="277"/>
      <c r="F1145" s="214"/>
      <c r="H1145" s="214"/>
      <c r="I1145" s="214"/>
      <c r="J1145" s="214"/>
      <c r="K1145" s="214"/>
      <c r="L1145" s="214"/>
      <c r="M1145" s="214"/>
      <c r="N1145" s="214"/>
    </row>
    <row r="1146" spans="1:14" s="215" customFormat="1" ht="16.5" customHeight="1" x14ac:dyDescent="0.3">
      <c r="A1146" s="214"/>
      <c r="D1146" s="277"/>
      <c r="F1146" s="214"/>
      <c r="H1146" s="214"/>
      <c r="I1146" s="214"/>
      <c r="J1146" s="214"/>
      <c r="K1146" s="214"/>
      <c r="L1146" s="214"/>
      <c r="M1146" s="214"/>
      <c r="N1146" s="214"/>
    </row>
    <row r="1147" spans="1:14" s="215" customFormat="1" ht="16.5" customHeight="1" x14ac:dyDescent="0.3">
      <c r="A1147" s="214"/>
      <c r="D1147" s="277"/>
      <c r="F1147" s="214"/>
      <c r="H1147" s="214"/>
      <c r="I1147" s="214"/>
      <c r="J1147" s="214"/>
      <c r="K1147" s="214"/>
      <c r="L1147" s="214"/>
      <c r="M1147" s="214"/>
      <c r="N1147" s="214"/>
    </row>
    <row r="1148" spans="1:14" s="215" customFormat="1" ht="16.5" customHeight="1" x14ac:dyDescent="0.3">
      <c r="A1148" s="214"/>
      <c r="D1148" s="277"/>
      <c r="F1148" s="214"/>
      <c r="H1148" s="214"/>
      <c r="I1148" s="214"/>
      <c r="J1148" s="214"/>
      <c r="K1148" s="214"/>
      <c r="L1148" s="214"/>
      <c r="M1148" s="214"/>
      <c r="N1148" s="214"/>
    </row>
    <row r="1149" spans="1:14" s="215" customFormat="1" ht="16.5" customHeight="1" x14ac:dyDescent="0.3">
      <c r="A1149" s="214"/>
      <c r="D1149" s="277"/>
      <c r="F1149" s="214"/>
      <c r="H1149" s="214"/>
      <c r="I1149" s="214"/>
      <c r="J1149" s="214"/>
      <c r="K1149" s="214"/>
      <c r="L1149" s="214"/>
      <c r="M1149" s="214"/>
      <c r="N1149" s="214"/>
    </row>
    <row r="1150" spans="1:14" s="215" customFormat="1" ht="16.5" customHeight="1" x14ac:dyDescent="0.3">
      <c r="A1150" s="214"/>
      <c r="D1150" s="277"/>
      <c r="F1150" s="214"/>
      <c r="H1150" s="214"/>
      <c r="I1150" s="214"/>
      <c r="J1150" s="214"/>
      <c r="K1150" s="214"/>
      <c r="L1150" s="214"/>
      <c r="M1150" s="214"/>
      <c r="N1150" s="214"/>
    </row>
    <row r="1151" spans="1:14" s="215" customFormat="1" ht="16.5" customHeight="1" x14ac:dyDescent="0.3">
      <c r="A1151" s="214"/>
      <c r="D1151" s="277"/>
      <c r="F1151" s="214"/>
      <c r="H1151" s="214"/>
      <c r="I1151" s="214"/>
      <c r="J1151" s="214"/>
      <c r="K1151" s="214"/>
      <c r="L1151" s="214"/>
      <c r="M1151" s="214"/>
      <c r="N1151" s="214"/>
    </row>
    <row r="1152" spans="1:14" s="215" customFormat="1" ht="16.5" customHeight="1" x14ac:dyDescent="0.3">
      <c r="A1152" s="214"/>
      <c r="D1152" s="277"/>
      <c r="F1152" s="214"/>
      <c r="H1152" s="214"/>
      <c r="I1152" s="214"/>
      <c r="J1152" s="214"/>
      <c r="K1152" s="214"/>
      <c r="L1152" s="214"/>
      <c r="M1152" s="214"/>
      <c r="N1152" s="214"/>
    </row>
    <row r="1153" spans="1:14" s="215" customFormat="1" ht="16.5" customHeight="1" x14ac:dyDescent="0.3">
      <c r="A1153" s="214"/>
      <c r="D1153" s="277"/>
      <c r="F1153" s="214"/>
      <c r="H1153" s="214"/>
      <c r="I1153" s="214"/>
      <c r="J1153" s="214"/>
      <c r="K1153" s="214"/>
      <c r="L1153" s="214"/>
      <c r="M1153" s="214"/>
      <c r="N1153" s="214"/>
    </row>
    <row r="1154" spans="1:14" s="215" customFormat="1" ht="16.5" customHeight="1" x14ac:dyDescent="0.3">
      <c r="A1154" s="214"/>
      <c r="D1154" s="277"/>
      <c r="F1154" s="214"/>
      <c r="H1154" s="214"/>
      <c r="I1154" s="214"/>
      <c r="J1154" s="214"/>
      <c r="K1154" s="214"/>
      <c r="L1154" s="214"/>
      <c r="M1154" s="214"/>
      <c r="N1154" s="214"/>
    </row>
    <row r="1155" spans="1:14" s="215" customFormat="1" ht="16.5" customHeight="1" x14ac:dyDescent="0.3">
      <c r="A1155" s="214"/>
      <c r="D1155" s="277"/>
      <c r="F1155" s="214"/>
      <c r="H1155" s="214"/>
      <c r="I1155" s="214"/>
      <c r="J1155" s="214"/>
      <c r="K1155" s="214"/>
      <c r="L1155" s="214"/>
      <c r="M1155" s="214"/>
      <c r="N1155" s="214"/>
    </row>
    <row r="1156" spans="1:14" s="215" customFormat="1" ht="16.5" customHeight="1" x14ac:dyDescent="0.3">
      <c r="A1156" s="214"/>
      <c r="D1156" s="277"/>
      <c r="F1156" s="214"/>
      <c r="H1156" s="214"/>
      <c r="I1156" s="214"/>
      <c r="J1156" s="214"/>
      <c r="K1156" s="214"/>
      <c r="L1156" s="214"/>
      <c r="M1156" s="214"/>
      <c r="N1156" s="214"/>
    </row>
    <row r="1157" spans="1:14" s="215" customFormat="1" ht="16.5" customHeight="1" x14ac:dyDescent="0.3">
      <c r="A1157" s="214"/>
      <c r="D1157" s="277"/>
      <c r="F1157" s="214"/>
      <c r="H1157" s="214"/>
      <c r="I1157" s="214"/>
      <c r="J1157" s="214"/>
      <c r="K1157" s="214"/>
      <c r="L1157" s="214"/>
      <c r="M1157" s="214"/>
      <c r="N1157" s="214"/>
    </row>
    <row r="1158" spans="1:14" s="215" customFormat="1" ht="16.5" customHeight="1" x14ac:dyDescent="0.3">
      <c r="A1158" s="214"/>
      <c r="D1158" s="277"/>
      <c r="F1158" s="214"/>
      <c r="H1158" s="214"/>
      <c r="I1158" s="214"/>
      <c r="J1158" s="214"/>
      <c r="K1158" s="214"/>
      <c r="L1158" s="214"/>
      <c r="M1158" s="214"/>
      <c r="N1158" s="214"/>
    </row>
    <row r="1159" spans="1:14" s="215" customFormat="1" ht="16.5" customHeight="1" x14ac:dyDescent="0.3">
      <c r="A1159" s="214"/>
      <c r="D1159" s="277"/>
      <c r="F1159" s="214"/>
      <c r="H1159" s="214"/>
      <c r="I1159" s="214"/>
      <c r="J1159" s="214"/>
      <c r="K1159" s="214"/>
      <c r="L1159" s="214"/>
      <c r="M1159" s="214"/>
      <c r="N1159" s="214"/>
    </row>
    <row r="1160" spans="1:14" s="215" customFormat="1" ht="16.5" customHeight="1" x14ac:dyDescent="0.3">
      <c r="A1160" s="214"/>
      <c r="D1160" s="277"/>
      <c r="F1160" s="214"/>
      <c r="H1160" s="214"/>
      <c r="I1160" s="214"/>
      <c r="J1160" s="214"/>
      <c r="K1160" s="214"/>
      <c r="L1160" s="214"/>
      <c r="M1160" s="214"/>
      <c r="N1160" s="214"/>
    </row>
    <row r="1161" spans="1:14" s="215" customFormat="1" ht="16.5" customHeight="1" x14ac:dyDescent="0.3">
      <c r="A1161" s="214"/>
      <c r="D1161" s="277"/>
      <c r="F1161" s="214"/>
      <c r="H1161" s="214"/>
      <c r="I1161" s="214"/>
      <c r="J1161" s="214"/>
      <c r="K1161" s="214"/>
      <c r="L1161" s="214"/>
      <c r="M1161" s="214"/>
      <c r="N1161" s="214"/>
    </row>
    <row r="1162" spans="1:14" s="215" customFormat="1" ht="16.5" customHeight="1" x14ac:dyDescent="0.3">
      <c r="A1162" s="214"/>
      <c r="D1162" s="277"/>
      <c r="F1162" s="214"/>
      <c r="H1162" s="214"/>
      <c r="I1162" s="214"/>
      <c r="J1162" s="214"/>
      <c r="K1162" s="214"/>
      <c r="L1162" s="214"/>
      <c r="M1162" s="214"/>
      <c r="N1162" s="214"/>
    </row>
    <row r="1163" spans="1:14" s="215" customFormat="1" ht="16.5" customHeight="1" x14ac:dyDescent="0.3">
      <c r="A1163" s="214"/>
      <c r="D1163" s="277"/>
      <c r="F1163" s="214"/>
      <c r="H1163" s="214"/>
      <c r="I1163" s="214"/>
      <c r="J1163" s="214"/>
      <c r="K1163" s="214"/>
      <c r="L1163" s="214"/>
      <c r="M1163" s="214"/>
      <c r="N1163" s="214"/>
    </row>
    <row r="1164" spans="1:14" s="215" customFormat="1" ht="16.5" customHeight="1" x14ac:dyDescent="0.3">
      <c r="A1164" s="214"/>
      <c r="D1164" s="277"/>
      <c r="F1164" s="214"/>
      <c r="H1164" s="214"/>
      <c r="I1164" s="214"/>
      <c r="J1164" s="214"/>
      <c r="K1164" s="214"/>
      <c r="L1164" s="214"/>
      <c r="M1164" s="214"/>
      <c r="N1164" s="214"/>
    </row>
    <row r="1165" spans="1:14" s="215" customFormat="1" ht="16.5" customHeight="1" x14ac:dyDescent="0.3">
      <c r="A1165" s="214"/>
      <c r="D1165" s="277"/>
      <c r="F1165" s="214"/>
      <c r="H1165" s="214"/>
      <c r="I1165" s="214"/>
      <c r="J1165" s="214"/>
      <c r="K1165" s="214"/>
      <c r="L1165" s="214"/>
      <c r="M1165" s="214"/>
      <c r="N1165" s="214"/>
    </row>
    <row r="1166" spans="1:14" s="215" customFormat="1" ht="16.5" customHeight="1" x14ac:dyDescent="0.3">
      <c r="A1166" s="214"/>
      <c r="D1166" s="277"/>
      <c r="F1166" s="214"/>
      <c r="H1166" s="214"/>
      <c r="I1166" s="214"/>
      <c r="J1166" s="214"/>
      <c r="K1166" s="214"/>
      <c r="L1166" s="214"/>
      <c r="M1166" s="214"/>
      <c r="N1166" s="214"/>
    </row>
    <row r="1167" spans="1:14" s="215" customFormat="1" ht="16.5" customHeight="1" x14ac:dyDescent="0.3">
      <c r="A1167" s="214"/>
      <c r="D1167" s="277"/>
      <c r="F1167" s="214"/>
      <c r="H1167" s="214"/>
      <c r="I1167" s="214"/>
      <c r="J1167" s="214"/>
      <c r="K1167" s="214"/>
      <c r="L1167" s="214"/>
      <c r="M1167" s="214"/>
      <c r="N1167" s="214"/>
    </row>
    <row r="1168" spans="1:14" s="215" customFormat="1" ht="16.5" customHeight="1" x14ac:dyDescent="0.3">
      <c r="A1168" s="214"/>
      <c r="D1168" s="277"/>
      <c r="F1168" s="214"/>
      <c r="H1168" s="214"/>
      <c r="I1168" s="214"/>
      <c r="J1168" s="214"/>
      <c r="K1168" s="214"/>
      <c r="L1168" s="214"/>
      <c r="M1168" s="214"/>
      <c r="N1168" s="214"/>
    </row>
    <row r="1169" spans="1:14" s="215" customFormat="1" ht="16.5" customHeight="1" x14ac:dyDescent="0.3">
      <c r="A1169" s="214"/>
      <c r="D1169" s="277"/>
      <c r="F1169" s="214"/>
      <c r="H1169" s="214"/>
      <c r="I1169" s="214"/>
      <c r="J1169" s="214"/>
      <c r="K1169" s="214"/>
      <c r="L1169" s="214"/>
      <c r="M1169" s="214"/>
      <c r="N1169" s="214"/>
    </row>
    <row r="1170" spans="1:14" s="215" customFormat="1" ht="16.5" customHeight="1" x14ac:dyDescent="0.3">
      <c r="A1170" s="214"/>
      <c r="D1170" s="277"/>
      <c r="F1170" s="214"/>
      <c r="H1170" s="214"/>
      <c r="I1170" s="214"/>
      <c r="J1170" s="214"/>
      <c r="K1170" s="214"/>
      <c r="L1170" s="214"/>
      <c r="M1170" s="214"/>
      <c r="N1170" s="214"/>
    </row>
    <row r="1171" spans="1:14" s="215" customFormat="1" ht="16.5" customHeight="1" x14ac:dyDescent="0.3">
      <c r="A1171" s="214"/>
      <c r="D1171" s="277"/>
      <c r="F1171" s="214"/>
      <c r="H1171" s="214"/>
      <c r="I1171" s="214"/>
      <c r="J1171" s="214"/>
      <c r="K1171" s="214"/>
      <c r="L1171" s="214"/>
      <c r="M1171" s="214"/>
      <c r="N1171" s="214"/>
    </row>
    <row r="1172" spans="1:14" s="215" customFormat="1" ht="16.5" customHeight="1" x14ac:dyDescent="0.3">
      <c r="A1172" s="214"/>
      <c r="D1172" s="277"/>
      <c r="F1172" s="214"/>
      <c r="H1172" s="214"/>
      <c r="I1172" s="214"/>
      <c r="J1172" s="214"/>
      <c r="K1172" s="214"/>
      <c r="L1172" s="214"/>
      <c r="M1172" s="214"/>
      <c r="N1172" s="214"/>
    </row>
    <row r="1173" spans="1:14" s="215" customFormat="1" ht="16.5" customHeight="1" x14ac:dyDescent="0.3">
      <c r="A1173" s="214"/>
      <c r="D1173" s="277"/>
      <c r="F1173" s="214"/>
      <c r="H1173" s="214"/>
      <c r="I1173" s="214"/>
      <c r="J1173" s="214"/>
      <c r="K1173" s="214"/>
      <c r="L1173" s="214"/>
      <c r="M1173" s="214"/>
      <c r="N1173" s="214"/>
    </row>
    <row r="1174" spans="1:14" s="215" customFormat="1" ht="16.5" customHeight="1" x14ac:dyDescent="0.3">
      <c r="A1174" s="214"/>
      <c r="D1174" s="277"/>
      <c r="F1174" s="214"/>
      <c r="H1174" s="214"/>
      <c r="I1174" s="214"/>
      <c r="J1174" s="214"/>
      <c r="K1174" s="214"/>
      <c r="L1174" s="214"/>
      <c r="M1174" s="214"/>
      <c r="N1174" s="214"/>
    </row>
    <row r="1175" spans="1:14" s="215" customFormat="1" ht="16.5" customHeight="1" x14ac:dyDescent="0.3">
      <c r="A1175" s="214"/>
      <c r="D1175" s="277"/>
      <c r="F1175" s="214"/>
      <c r="H1175" s="214"/>
      <c r="I1175" s="214"/>
      <c r="J1175" s="214"/>
      <c r="K1175" s="214"/>
      <c r="L1175" s="214"/>
      <c r="M1175" s="214"/>
      <c r="N1175" s="214"/>
    </row>
    <row r="1176" spans="1:14" s="215" customFormat="1" ht="16.5" customHeight="1" x14ac:dyDescent="0.3">
      <c r="A1176" s="214"/>
      <c r="D1176" s="277"/>
      <c r="F1176" s="214"/>
      <c r="H1176" s="214"/>
      <c r="I1176" s="214"/>
      <c r="J1176" s="214"/>
      <c r="K1176" s="214"/>
      <c r="L1176" s="214"/>
      <c r="M1176" s="214"/>
      <c r="N1176" s="214"/>
    </row>
    <row r="1177" spans="1:14" s="215" customFormat="1" ht="16.5" customHeight="1" x14ac:dyDescent="0.3">
      <c r="A1177" s="214"/>
      <c r="D1177" s="277"/>
      <c r="F1177" s="214"/>
      <c r="H1177" s="214"/>
      <c r="I1177" s="214"/>
      <c r="J1177" s="214"/>
      <c r="K1177" s="214"/>
      <c r="L1177" s="214"/>
      <c r="M1177" s="214"/>
      <c r="N1177" s="214"/>
    </row>
    <row r="1178" spans="1:14" s="215" customFormat="1" ht="16.5" customHeight="1" x14ac:dyDescent="0.3">
      <c r="A1178" s="214"/>
      <c r="D1178" s="277"/>
      <c r="F1178" s="214"/>
      <c r="H1178" s="214"/>
      <c r="I1178" s="214"/>
      <c r="J1178" s="214"/>
      <c r="K1178" s="214"/>
      <c r="L1178" s="214"/>
      <c r="M1178" s="214"/>
      <c r="N1178" s="214"/>
    </row>
    <row r="1179" spans="1:14" s="215" customFormat="1" ht="16.5" customHeight="1" x14ac:dyDescent="0.3">
      <c r="A1179" s="214"/>
      <c r="D1179" s="277"/>
      <c r="F1179" s="214"/>
      <c r="H1179" s="214"/>
      <c r="I1179" s="214"/>
      <c r="J1179" s="214"/>
      <c r="K1179" s="214"/>
      <c r="L1179" s="214"/>
      <c r="M1179" s="214"/>
      <c r="N1179" s="214"/>
    </row>
    <row r="1180" spans="1:14" s="215" customFormat="1" ht="16.5" customHeight="1" x14ac:dyDescent="0.3">
      <c r="A1180" s="214"/>
      <c r="D1180" s="277"/>
      <c r="F1180" s="214"/>
      <c r="H1180" s="214"/>
      <c r="I1180" s="214"/>
      <c r="J1180" s="214"/>
      <c r="K1180" s="214"/>
      <c r="L1180" s="214"/>
      <c r="M1180" s="214"/>
      <c r="N1180" s="214"/>
    </row>
    <row r="1181" spans="1:14" s="215" customFormat="1" ht="16.5" customHeight="1" x14ac:dyDescent="0.3">
      <c r="A1181" s="214"/>
      <c r="D1181" s="277"/>
      <c r="F1181" s="214"/>
      <c r="H1181" s="214"/>
      <c r="I1181" s="214"/>
      <c r="J1181" s="214"/>
      <c r="K1181" s="214"/>
      <c r="L1181" s="214"/>
      <c r="M1181" s="214"/>
      <c r="N1181" s="214"/>
    </row>
    <row r="1182" spans="1:14" s="215" customFormat="1" ht="16.5" customHeight="1" x14ac:dyDescent="0.3">
      <c r="A1182" s="214"/>
      <c r="D1182" s="277"/>
      <c r="F1182" s="214"/>
      <c r="H1182" s="214"/>
      <c r="I1182" s="214"/>
      <c r="J1182" s="214"/>
      <c r="K1182" s="214"/>
      <c r="L1182" s="214"/>
      <c r="M1182" s="214"/>
      <c r="N1182" s="214"/>
    </row>
    <row r="1183" spans="1:14" s="215" customFormat="1" ht="16.5" customHeight="1" x14ac:dyDescent="0.3">
      <c r="A1183" s="214"/>
      <c r="D1183" s="277"/>
      <c r="F1183" s="214"/>
      <c r="H1183" s="214"/>
      <c r="I1183" s="214"/>
      <c r="J1183" s="214"/>
      <c r="K1183" s="214"/>
      <c r="L1183" s="214"/>
      <c r="M1183" s="214"/>
      <c r="N1183" s="214"/>
    </row>
    <row r="1184" spans="1:14" s="215" customFormat="1" ht="16.5" customHeight="1" x14ac:dyDescent="0.3">
      <c r="A1184" s="214"/>
      <c r="D1184" s="277"/>
      <c r="F1184" s="214"/>
      <c r="H1184" s="214"/>
      <c r="I1184" s="214"/>
      <c r="J1184" s="214"/>
      <c r="K1184" s="214"/>
      <c r="L1184" s="214"/>
      <c r="M1184" s="214"/>
      <c r="N1184" s="214"/>
    </row>
    <row r="1185" spans="1:14" s="215" customFormat="1" ht="16.5" customHeight="1" x14ac:dyDescent="0.3">
      <c r="A1185" s="214"/>
      <c r="D1185" s="277"/>
      <c r="F1185" s="214"/>
      <c r="H1185" s="214"/>
      <c r="I1185" s="214"/>
      <c r="J1185" s="214"/>
      <c r="K1185" s="214"/>
      <c r="L1185" s="214"/>
      <c r="M1185" s="214"/>
      <c r="N1185" s="214"/>
    </row>
    <row r="1186" spans="1:14" s="215" customFormat="1" ht="16.5" customHeight="1" x14ac:dyDescent="0.3">
      <c r="A1186" s="214"/>
      <c r="D1186" s="277"/>
      <c r="F1186" s="214"/>
      <c r="H1186" s="214"/>
      <c r="I1186" s="214"/>
      <c r="J1186" s="214"/>
      <c r="K1186" s="214"/>
      <c r="L1186" s="214"/>
      <c r="M1186" s="214"/>
      <c r="N1186" s="214"/>
    </row>
    <row r="1187" spans="1:14" s="215" customFormat="1" ht="16.5" customHeight="1" x14ac:dyDescent="0.3">
      <c r="A1187" s="214"/>
      <c r="D1187" s="277"/>
      <c r="F1187" s="214"/>
      <c r="H1187" s="214"/>
      <c r="I1187" s="214"/>
      <c r="J1187" s="214"/>
      <c r="K1187" s="214"/>
      <c r="L1187" s="214"/>
      <c r="M1187" s="214"/>
      <c r="N1187" s="214"/>
    </row>
    <row r="1188" spans="1:14" s="215" customFormat="1" ht="16.5" customHeight="1" x14ac:dyDescent="0.3">
      <c r="A1188" s="214"/>
      <c r="D1188" s="277"/>
      <c r="F1188" s="214"/>
      <c r="H1188" s="214"/>
      <c r="I1188" s="214"/>
      <c r="J1188" s="214"/>
      <c r="K1188" s="214"/>
      <c r="L1188" s="214"/>
      <c r="M1188" s="214"/>
      <c r="N1188" s="214"/>
    </row>
    <row r="1189" spans="1:14" s="215" customFormat="1" ht="16.5" customHeight="1" x14ac:dyDescent="0.3">
      <c r="A1189" s="214"/>
      <c r="D1189" s="277"/>
      <c r="F1189" s="214"/>
      <c r="H1189" s="214"/>
      <c r="I1189" s="214"/>
      <c r="J1189" s="214"/>
      <c r="K1189" s="214"/>
      <c r="L1189" s="214"/>
      <c r="M1189" s="214"/>
      <c r="N1189" s="214"/>
    </row>
    <row r="1190" spans="1:14" s="215" customFormat="1" ht="16.5" customHeight="1" x14ac:dyDescent="0.3">
      <c r="A1190" s="214"/>
      <c r="D1190" s="277"/>
      <c r="F1190" s="214"/>
      <c r="H1190" s="214"/>
      <c r="I1190" s="214"/>
      <c r="J1190" s="214"/>
      <c r="K1190" s="214"/>
      <c r="L1190" s="214"/>
      <c r="M1190" s="214"/>
      <c r="N1190" s="214"/>
    </row>
    <row r="1191" spans="1:14" s="215" customFormat="1" ht="16.5" customHeight="1" x14ac:dyDescent="0.3">
      <c r="A1191" s="214"/>
      <c r="D1191" s="277"/>
      <c r="F1191" s="214"/>
      <c r="H1191" s="214"/>
      <c r="I1191" s="214"/>
      <c r="J1191" s="214"/>
      <c r="K1191" s="214"/>
      <c r="L1191" s="214"/>
      <c r="M1191" s="214"/>
      <c r="N1191" s="214"/>
    </row>
    <row r="1192" spans="1:14" s="215" customFormat="1" ht="16.5" customHeight="1" x14ac:dyDescent="0.3">
      <c r="A1192" s="214"/>
      <c r="D1192" s="277"/>
      <c r="F1192" s="214"/>
      <c r="H1192" s="214"/>
      <c r="I1192" s="214"/>
      <c r="J1192" s="214"/>
      <c r="K1192" s="214"/>
      <c r="L1192" s="214"/>
      <c r="M1192" s="214"/>
      <c r="N1192" s="214"/>
    </row>
    <row r="1193" spans="1:14" s="215" customFormat="1" ht="16.5" customHeight="1" x14ac:dyDescent="0.3">
      <c r="A1193" s="214"/>
      <c r="D1193" s="277"/>
      <c r="F1193" s="214"/>
      <c r="H1193" s="214"/>
      <c r="I1193" s="214"/>
      <c r="J1193" s="214"/>
      <c r="K1193" s="214"/>
      <c r="L1193" s="214"/>
      <c r="M1193" s="214"/>
      <c r="N1193" s="214"/>
    </row>
    <row r="1194" spans="1:14" s="215" customFormat="1" ht="16.5" customHeight="1" x14ac:dyDescent="0.3">
      <c r="A1194" s="214"/>
      <c r="D1194" s="277"/>
      <c r="F1194" s="214"/>
      <c r="H1194" s="214"/>
      <c r="I1194" s="214"/>
      <c r="J1194" s="214"/>
      <c r="K1194" s="214"/>
      <c r="L1194" s="214"/>
      <c r="M1194" s="214"/>
      <c r="N1194" s="214"/>
    </row>
    <row r="1195" spans="1:14" s="215" customFormat="1" ht="16.5" customHeight="1" x14ac:dyDescent="0.3">
      <c r="A1195" s="214"/>
      <c r="D1195" s="277"/>
      <c r="F1195" s="214"/>
      <c r="H1195" s="214"/>
      <c r="I1195" s="214"/>
      <c r="J1195" s="214"/>
      <c r="K1195" s="214"/>
      <c r="L1195" s="214"/>
      <c r="M1195" s="214"/>
      <c r="N1195" s="214"/>
    </row>
    <row r="1196" spans="1:14" s="215" customFormat="1" ht="16.5" customHeight="1" x14ac:dyDescent="0.3">
      <c r="A1196" s="214"/>
      <c r="D1196" s="277"/>
      <c r="F1196" s="214"/>
      <c r="H1196" s="214"/>
      <c r="I1196" s="214"/>
      <c r="J1196" s="214"/>
      <c r="K1196" s="214"/>
      <c r="L1196" s="214"/>
      <c r="M1196" s="214"/>
      <c r="N1196" s="214"/>
    </row>
    <row r="1197" spans="1:14" s="215" customFormat="1" ht="16.5" customHeight="1" x14ac:dyDescent="0.3">
      <c r="A1197" s="214"/>
      <c r="D1197" s="277"/>
      <c r="F1197" s="214"/>
      <c r="H1197" s="214"/>
      <c r="I1197" s="214"/>
      <c r="J1197" s="214"/>
      <c r="K1197" s="214"/>
      <c r="L1197" s="214"/>
      <c r="M1197" s="214"/>
      <c r="N1197" s="214"/>
    </row>
    <row r="1198" spans="1:14" s="215" customFormat="1" ht="16.5" customHeight="1" x14ac:dyDescent="0.3">
      <c r="A1198" s="214"/>
      <c r="D1198" s="277"/>
      <c r="F1198" s="214"/>
      <c r="H1198" s="214"/>
      <c r="I1198" s="214"/>
      <c r="J1198" s="214"/>
      <c r="K1198" s="214"/>
      <c r="L1198" s="214"/>
      <c r="M1198" s="214"/>
      <c r="N1198" s="214"/>
    </row>
    <row r="1199" spans="1:14" s="215" customFormat="1" ht="16.5" customHeight="1" x14ac:dyDescent="0.3">
      <c r="A1199" s="214"/>
      <c r="D1199" s="277"/>
      <c r="F1199" s="214"/>
      <c r="H1199" s="214"/>
      <c r="I1199" s="214"/>
      <c r="J1199" s="214"/>
      <c r="K1199" s="214"/>
      <c r="L1199" s="214"/>
      <c r="M1199" s="214"/>
      <c r="N1199" s="214"/>
    </row>
    <row r="1200" spans="1:14" s="215" customFormat="1" ht="16.5" customHeight="1" x14ac:dyDescent="0.3">
      <c r="A1200" s="214"/>
      <c r="D1200" s="277"/>
      <c r="F1200" s="214"/>
      <c r="H1200" s="214"/>
      <c r="I1200" s="214"/>
      <c r="J1200" s="214"/>
      <c r="K1200" s="214"/>
      <c r="L1200" s="214"/>
      <c r="M1200" s="214"/>
      <c r="N1200" s="214"/>
    </row>
    <row r="1201" spans="1:14" s="215" customFormat="1" ht="16.5" customHeight="1" x14ac:dyDescent="0.3">
      <c r="A1201" s="214"/>
      <c r="D1201" s="277"/>
      <c r="F1201" s="214"/>
      <c r="H1201" s="214"/>
      <c r="I1201" s="214"/>
      <c r="J1201" s="214"/>
      <c r="K1201" s="214"/>
      <c r="L1201" s="214"/>
      <c r="M1201" s="214"/>
      <c r="N1201" s="214"/>
    </row>
    <row r="1202" spans="1:14" s="215" customFormat="1" ht="16.5" customHeight="1" x14ac:dyDescent="0.3">
      <c r="A1202" s="214"/>
      <c r="D1202" s="277"/>
      <c r="F1202" s="214"/>
      <c r="H1202" s="214"/>
      <c r="I1202" s="214"/>
      <c r="J1202" s="214"/>
      <c r="K1202" s="214"/>
      <c r="L1202" s="214"/>
      <c r="M1202" s="214"/>
      <c r="N1202" s="214"/>
    </row>
    <row r="1203" spans="1:14" s="215" customFormat="1" ht="16.5" customHeight="1" x14ac:dyDescent="0.3">
      <c r="A1203" s="214"/>
      <c r="D1203" s="277"/>
      <c r="F1203" s="214"/>
      <c r="H1203" s="214"/>
      <c r="I1203" s="214"/>
      <c r="J1203" s="214"/>
      <c r="K1203" s="214"/>
      <c r="L1203" s="214"/>
      <c r="M1203" s="214"/>
      <c r="N1203" s="214"/>
    </row>
    <row r="1204" spans="1:14" s="215" customFormat="1" ht="16.5" customHeight="1" x14ac:dyDescent="0.3">
      <c r="A1204" s="214"/>
      <c r="D1204" s="277"/>
      <c r="F1204" s="214"/>
      <c r="H1204" s="214"/>
      <c r="I1204" s="214"/>
      <c r="J1204" s="214"/>
      <c r="K1204" s="214"/>
      <c r="L1204" s="214"/>
      <c r="M1204" s="214"/>
      <c r="N1204" s="214"/>
    </row>
    <row r="1205" spans="1:14" s="215" customFormat="1" ht="16.5" customHeight="1" x14ac:dyDescent="0.3">
      <c r="A1205" s="214"/>
      <c r="D1205" s="277"/>
      <c r="F1205" s="214"/>
      <c r="H1205" s="214"/>
      <c r="I1205" s="214"/>
      <c r="J1205" s="214"/>
      <c r="K1205" s="214"/>
      <c r="L1205" s="214"/>
      <c r="M1205" s="214"/>
      <c r="N1205" s="214"/>
    </row>
    <row r="1206" spans="1:14" s="215" customFormat="1" ht="16.5" customHeight="1" x14ac:dyDescent="0.3">
      <c r="A1206" s="214"/>
      <c r="D1206" s="277"/>
      <c r="F1206" s="214"/>
      <c r="H1206" s="214"/>
      <c r="I1206" s="214"/>
      <c r="J1206" s="214"/>
      <c r="K1206" s="214"/>
      <c r="L1206" s="214"/>
      <c r="M1206" s="214"/>
      <c r="N1206" s="214"/>
    </row>
    <row r="1207" spans="1:14" s="215" customFormat="1" ht="16.5" customHeight="1" x14ac:dyDescent="0.3">
      <c r="A1207" s="214"/>
      <c r="D1207" s="277"/>
      <c r="F1207" s="214"/>
      <c r="H1207" s="214"/>
      <c r="I1207" s="214"/>
      <c r="J1207" s="214"/>
      <c r="K1207" s="214"/>
      <c r="L1207" s="214"/>
      <c r="M1207" s="214"/>
      <c r="N1207" s="214"/>
    </row>
    <row r="1208" spans="1:14" s="215" customFormat="1" ht="16.5" customHeight="1" x14ac:dyDescent="0.3">
      <c r="A1208" s="214"/>
      <c r="D1208" s="277"/>
      <c r="F1208" s="214"/>
      <c r="H1208" s="214"/>
      <c r="I1208" s="214"/>
      <c r="J1208" s="214"/>
      <c r="K1208" s="214"/>
      <c r="L1208" s="214"/>
      <c r="M1208" s="214"/>
      <c r="N1208" s="214"/>
    </row>
    <row r="1209" spans="1:14" s="215" customFormat="1" ht="16.5" customHeight="1" x14ac:dyDescent="0.3">
      <c r="A1209" s="214"/>
      <c r="D1209" s="277"/>
      <c r="F1209" s="214"/>
      <c r="H1209" s="214"/>
      <c r="I1209" s="214"/>
      <c r="J1209" s="214"/>
      <c r="K1209" s="214"/>
      <c r="L1209" s="214"/>
      <c r="M1209" s="214"/>
      <c r="N1209" s="214"/>
    </row>
    <row r="1210" spans="1:14" s="215" customFormat="1" ht="16.5" customHeight="1" x14ac:dyDescent="0.3">
      <c r="A1210" s="214"/>
      <c r="D1210" s="277"/>
      <c r="F1210" s="214"/>
      <c r="H1210" s="214"/>
      <c r="I1210" s="214"/>
      <c r="J1210" s="214"/>
      <c r="K1210" s="214"/>
      <c r="L1210" s="214"/>
      <c r="M1210" s="214"/>
      <c r="N1210" s="214"/>
    </row>
    <row r="1211" spans="1:14" s="215" customFormat="1" ht="16.5" customHeight="1" x14ac:dyDescent="0.3">
      <c r="A1211" s="214"/>
      <c r="D1211" s="277"/>
      <c r="F1211" s="214"/>
      <c r="H1211" s="214"/>
      <c r="I1211" s="214"/>
      <c r="J1211" s="214"/>
      <c r="K1211" s="214"/>
      <c r="L1211" s="214"/>
      <c r="M1211" s="214"/>
      <c r="N1211" s="214"/>
    </row>
    <row r="1212" spans="1:14" s="215" customFormat="1" ht="16.5" customHeight="1" x14ac:dyDescent="0.3">
      <c r="A1212" s="214"/>
      <c r="D1212" s="277"/>
      <c r="F1212" s="214"/>
      <c r="H1212" s="214"/>
      <c r="I1212" s="214"/>
      <c r="J1212" s="214"/>
      <c r="K1212" s="214"/>
      <c r="L1212" s="214"/>
      <c r="M1212" s="214"/>
      <c r="N1212" s="214"/>
    </row>
    <row r="1213" spans="1:14" s="215" customFormat="1" ht="16.5" customHeight="1" x14ac:dyDescent="0.3">
      <c r="A1213" s="214"/>
      <c r="D1213" s="277"/>
      <c r="F1213" s="214"/>
      <c r="H1213" s="214"/>
      <c r="I1213" s="214"/>
      <c r="J1213" s="214"/>
      <c r="K1213" s="214"/>
      <c r="L1213" s="214"/>
      <c r="M1213" s="214"/>
      <c r="N1213" s="214"/>
    </row>
    <row r="1214" spans="1:14" s="215" customFormat="1" ht="16.5" customHeight="1" x14ac:dyDescent="0.3">
      <c r="A1214" s="214"/>
      <c r="D1214" s="277"/>
      <c r="F1214" s="214"/>
      <c r="H1214" s="214"/>
      <c r="I1214" s="214"/>
      <c r="J1214" s="214"/>
      <c r="K1214" s="214"/>
      <c r="L1214" s="214"/>
      <c r="M1214" s="214"/>
      <c r="N1214" s="214"/>
    </row>
    <row r="1215" spans="1:14" s="215" customFormat="1" ht="16.5" customHeight="1" x14ac:dyDescent="0.3">
      <c r="A1215" s="214"/>
      <c r="D1215" s="277"/>
      <c r="F1215" s="214"/>
      <c r="H1215" s="214"/>
      <c r="I1215" s="214"/>
      <c r="J1215" s="214"/>
      <c r="K1215" s="214"/>
      <c r="L1215" s="214"/>
      <c r="M1215" s="214"/>
      <c r="N1215" s="214"/>
    </row>
    <row r="1216" spans="1:14" s="215" customFormat="1" ht="16.5" customHeight="1" x14ac:dyDescent="0.3">
      <c r="A1216" s="214"/>
      <c r="D1216" s="277"/>
      <c r="F1216" s="214"/>
      <c r="H1216" s="214"/>
      <c r="I1216" s="214"/>
      <c r="J1216" s="214"/>
      <c r="K1216" s="214"/>
      <c r="L1216" s="214"/>
      <c r="M1216" s="214"/>
      <c r="N1216" s="214"/>
    </row>
    <row r="1217" spans="1:14" s="215" customFormat="1" ht="16.5" customHeight="1" x14ac:dyDescent="0.3">
      <c r="A1217" s="214"/>
      <c r="D1217" s="277"/>
      <c r="F1217" s="214"/>
      <c r="H1217" s="214"/>
      <c r="I1217" s="214"/>
      <c r="J1217" s="214"/>
      <c r="K1217" s="214"/>
      <c r="L1217" s="214"/>
      <c r="M1217" s="214"/>
      <c r="N1217" s="214"/>
    </row>
    <row r="1218" spans="1:14" s="215" customFormat="1" ht="16.5" customHeight="1" x14ac:dyDescent="0.3">
      <c r="A1218" s="214"/>
      <c r="D1218" s="277"/>
      <c r="F1218" s="214"/>
      <c r="H1218" s="214"/>
      <c r="I1218" s="214"/>
      <c r="J1218" s="214"/>
      <c r="K1218" s="214"/>
      <c r="L1218" s="214"/>
      <c r="M1218" s="214"/>
      <c r="N1218" s="214"/>
    </row>
    <row r="1219" spans="1:14" s="215" customFormat="1" ht="16.5" customHeight="1" x14ac:dyDescent="0.3">
      <c r="A1219" s="214"/>
      <c r="D1219" s="277"/>
      <c r="F1219" s="214"/>
      <c r="H1219" s="214"/>
      <c r="I1219" s="214"/>
      <c r="J1219" s="214"/>
      <c r="K1219" s="214"/>
      <c r="L1219" s="214"/>
      <c r="M1219" s="214"/>
      <c r="N1219" s="214"/>
    </row>
    <row r="1220" spans="1:14" s="215" customFormat="1" ht="16.5" customHeight="1" x14ac:dyDescent="0.3">
      <c r="A1220" s="214"/>
      <c r="D1220" s="277"/>
      <c r="F1220" s="214"/>
      <c r="H1220" s="214"/>
      <c r="I1220" s="214"/>
      <c r="J1220" s="214"/>
      <c r="K1220" s="214"/>
      <c r="L1220" s="214"/>
      <c r="M1220" s="214"/>
      <c r="N1220" s="214"/>
    </row>
    <row r="1221" spans="1:14" s="215" customFormat="1" ht="16.5" customHeight="1" x14ac:dyDescent="0.3">
      <c r="A1221" s="214"/>
      <c r="D1221" s="277"/>
      <c r="F1221" s="214"/>
      <c r="H1221" s="214"/>
      <c r="I1221" s="214"/>
      <c r="J1221" s="214"/>
      <c r="K1221" s="214"/>
      <c r="L1221" s="214"/>
      <c r="M1221" s="214"/>
      <c r="N1221" s="214"/>
    </row>
    <row r="1222" spans="1:14" s="215" customFormat="1" ht="16.5" customHeight="1" x14ac:dyDescent="0.3">
      <c r="A1222" s="214"/>
      <c r="D1222" s="277"/>
      <c r="F1222" s="214"/>
      <c r="H1222" s="214"/>
      <c r="I1222" s="214"/>
      <c r="J1222" s="214"/>
      <c r="K1222" s="214"/>
      <c r="L1222" s="214"/>
      <c r="M1222" s="214"/>
      <c r="N1222" s="214"/>
    </row>
    <row r="1223" spans="1:14" s="215" customFormat="1" ht="16.5" customHeight="1" x14ac:dyDescent="0.3">
      <c r="A1223" s="214"/>
      <c r="D1223" s="277"/>
      <c r="F1223" s="214"/>
      <c r="H1223" s="214"/>
      <c r="I1223" s="214"/>
      <c r="J1223" s="214"/>
      <c r="K1223" s="214"/>
      <c r="L1223" s="214"/>
      <c r="M1223" s="214"/>
      <c r="N1223" s="214"/>
    </row>
    <row r="1224" spans="1:14" s="215" customFormat="1" ht="16.5" customHeight="1" x14ac:dyDescent="0.3">
      <c r="A1224" s="214"/>
      <c r="D1224" s="277"/>
      <c r="F1224" s="214"/>
      <c r="H1224" s="214"/>
      <c r="I1224" s="214"/>
      <c r="J1224" s="214"/>
      <c r="K1224" s="214"/>
      <c r="L1224" s="214"/>
      <c r="M1224" s="214"/>
      <c r="N1224" s="214"/>
    </row>
    <row r="1225" spans="1:14" s="215" customFormat="1" ht="16.5" customHeight="1" x14ac:dyDescent="0.3">
      <c r="A1225" s="214"/>
      <c r="D1225" s="277"/>
      <c r="F1225" s="214"/>
      <c r="H1225" s="214"/>
      <c r="I1225" s="214"/>
      <c r="J1225" s="214"/>
      <c r="K1225" s="214"/>
      <c r="L1225" s="214"/>
      <c r="M1225" s="214"/>
      <c r="N1225" s="214"/>
    </row>
    <row r="1226" spans="1:14" s="215" customFormat="1" ht="16.5" customHeight="1" x14ac:dyDescent="0.3">
      <c r="A1226" s="214"/>
      <c r="D1226" s="277"/>
      <c r="F1226" s="214"/>
      <c r="H1226" s="214"/>
      <c r="I1226" s="214"/>
      <c r="J1226" s="214"/>
      <c r="K1226" s="214"/>
      <c r="L1226" s="214"/>
      <c r="M1226" s="214"/>
      <c r="N1226" s="214"/>
    </row>
    <row r="1227" spans="1:14" s="215" customFormat="1" ht="16.5" customHeight="1" x14ac:dyDescent="0.3">
      <c r="A1227" s="214"/>
      <c r="D1227" s="277"/>
      <c r="F1227" s="214"/>
      <c r="H1227" s="214"/>
      <c r="I1227" s="214"/>
      <c r="J1227" s="214"/>
      <c r="K1227" s="214"/>
      <c r="L1227" s="214"/>
      <c r="M1227" s="214"/>
      <c r="N1227" s="214"/>
    </row>
    <row r="1228" spans="1:14" s="215" customFormat="1" ht="16.5" customHeight="1" x14ac:dyDescent="0.3">
      <c r="A1228" s="214"/>
      <c r="D1228" s="277"/>
      <c r="F1228" s="214"/>
      <c r="H1228" s="214"/>
      <c r="I1228" s="214"/>
      <c r="J1228" s="214"/>
      <c r="K1228" s="214"/>
      <c r="L1228" s="214"/>
      <c r="M1228" s="214"/>
      <c r="N1228" s="214"/>
    </row>
    <row r="1229" spans="1:14" s="215" customFormat="1" ht="16.5" customHeight="1" x14ac:dyDescent="0.3">
      <c r="A1229" s="214"/>
      <c r="D1229" s="277"/>
      <c r="F1229" s="214"/>
      <c r="H1229" s="214"/>
      <c r="I1229" s="214"/>
      <c r="J1229" s="214"/>
      <c r="K1229" s="214"/>
      <c r="L1229" s="214"/>
      <c r="M1229" s="214"/>
      <c r="N1229" s="214"/>
    </row>
    <row r="1230" spans="1:14" s="215" customFormat="1" ht="16.5" customHeight="1" x14ac:dyDescent="0.3">
      <c r="A1230" s="214"/>
      <c r="D1230" s="277"/>
      <c r="F1230" s="214"/>
      <c r="H1230" s="214"/>
      <c r="I1230" s="214"/>
      <c r="J1230" s="214"/>
      <c r="K1230" s="214"/>
      <c r="L1230" s="214"/>
      <c r="M1230" s="214"/>
      <c r="N1230" s="214"/>
    </row>
    <row r="1231" spans="1:14" s="215" customFormat="1" ht="16.5" customHeight="1" x14ac:dyDescent="0.3">
      <c r="A1231" s="214"/>
      <c r="D1231" s="277"/>
      <c r="F1231" s="214"/>
      <c r="H1231" s="214"/>
      <c r="I1231" s="214"/>
      <c r="J1231" s="214"/>
      <c r="K1231" s="214"/>
      <c r="L1231" s="214"/>
      <c r="M1231" s="214"/>
      <c r="N1231" s="214"/>
    </row>
    <row r="1232" spans="1:14" s="215" customFormat="1" ht="16.5" customHeight="1" x14ac:dyDescent="0.3">
      <c r="A1232" s="214"/>
      <c r="D1232" s="277"/>
      <c r="F1232" s="214"/>
      <c r="H1232" s="214"/>
      <c r="I1232" s="214"/>
      <c r="J1232" s="214"/>
      <c r="K1232" s="214"/>
      <c r="L1232" s="214"/>
      <c r="M1232" s="214"/>
      <c r="N1232" s="214"/>
    </row>
    <row r="1233" spans="1:14" s="215" customFormat="1" ht="16.5" customHeight="1" x14ac:dyDescent="0.3">
      <c r="A1233" s="214"/>
      <c r="D1233" s="277"/>
      <c r="F1233" s="214"/>
      <c r="H1233" s="214"/>
      <c r="I1233" s="214"/>
      <c r="J1233" s="214"/>
      <c r="K1233" s="214"/>
      <c r="L1233" s="214"/>
      <c r="M1233" s="214"/>
      <c r="N1233" s="214"/>
    </row>
    <row r="1234" spans="1:14" s="215" customFormat="1" ht="16.5" customHeight="1" x14ac:dyDescent="0.3">
      <c r="A1234" s="214"/>
      <c r="D1234" s="277"/>
      <c r="F1234" s="214"/>
      <c r="H1234" s="214"/>
      <c r="I1234" s="214"/>
      <c r="J1234" s="214"/>
      <c r="K1234" s="214"/>
      <c r="L1234" s="214"/>
      <c r="M1234" s="214"/>
      <c r="N1234" s="214"/>
    </row>
    <row r="1235" spans="1:14" s="215" customFormat="1" ht="16.5" customHeight="1" x14ac:dyDescent="0.3">
      <c r="A1235" s="214"/>
      <c r="D1235" s="277"/>
      <c r="F1235" s="214"/>
      <c r="H1235" s="214"/>
      <c r="I1235" s="214"/>
      <c r="J1235" s="214"/>
      <c r="K1235" s="214"/>
      <c r="L1235" s="214"/>
      <c r="M1235" s="214"/>
      <c r="N1235" s="214"/>
    </row>
    <row r="1236" spans="1:14" s="215" customFormat="1" ht="16.5" customHeight="1" x14ac:dyDescent="0.3">
      <c r="A1236" s="214"/>
      <c r="D1236" s="277"/>
      <c r="F1236" s="214"/>
      <c r="H1236" s="214"/>
      <c r="I1236" s="214"/>
      <c r="J1236" s="214"/>
      <c r="K1236" s="214"/>
      <c r="L1236" s="214"/>
      <c r="M1236" s="214"/>
      <c r="N1236" s="214"/>
    </row>
    <row r="1237" spans="1:14" s="215" customFormat="1" ht="16.5" customHeight="1" x14ac:dyDescent="0.3">
      <c r="A1237" s="214"/>
      <c r="D1237" s="277"/>
      <c r="F1237" s="214"/>
      <c r="H1237" s="214"/>
      <c r="I1237" s="214"/>
      <c r="J1237" s="214"/>
      <c r="K1237" s="214"/>
      <c r="L1237" s="214"/>
      <c r="M1237" s="214"/>
      <c r="N1237" s="214"/>
    </row>
    <row r="1238" spans="1:14" s="215" customFormat="1" ht="16.5" customHeight="1" x14ac:dyDescent="0.3">
      <c r="A1238" s="214"/>
      <c r="D1238" s="277"/>
      <c r="F1238" s="214"/>
      <c r="H1238" s="214"/>
      <c r="I1238" s="214"/>
      <c r="J1238" s="214"/>
      <c r="K1238" s="214"/>
      <c r="L1238" s="214"/>
      <c r="M1238" s="214"/>
      <c r="N1238" s="214"/>
    </row>
    <row r="1239" spans="1:14" s="215" customFormat="1" ht="16.5" customHeight="1" x14ac:dyDescent="0.3">
      <c r="A1239" s="214"/>
      <c r="D1239" s="277"/>
      <c r="F1239" s="214"/>
      <c r="H1239" s="214"/>
      <c r="I1239" s="214"/>
      <c r="J1239" s="214"/>
      <c r="K1239" s="214"/>
      <c r="L1239" s="214"/>
      <c r="M1239" s="214"/>
      <c r="N1239" s="214"/>
    </row>
    <row r="1240" spans="1:14" s="215" customFormat="1" ht="16.5" customHeight="1" x14ac:dyDescent="0.3">
      <c r="A1240" s="214"/>
      <c r="D1240" s="277"/>
      <c r="F1240" s="214"/>
      <c r="H1240" s="214"/>
      <c r="I1240" s="214"/>
      <c r="J1240" s="214"/>
      <c r="K1240" s="214"/>
      <c r="L1240" s="214"/>
      <c r="M1240" s="214"/>
      <c r="N1240" s="214"/>
    </row>
    <row r="1241" spans="1:14" s="215" customFormat="1" ht="16.5" customHeight="1" x14ac:dyDescent="0.3">
      <c r="A1241" s="214"/>
      <c r="D1241" s="277"/>
      <c r="F1241" s="214"/>
      <c r="H1241" s="214"/>
      <c r="I1241" s="214"/>
      <c r="J1241" s="214"/>
      <c r="K1241" s="214"/>
      <c r="L1241" s="214"/>
      <c r="M1241" s="214"/>
      <c r="N1241" s="214"/>
    </row>
    <row r="1242" spans="1:14" s="215" customFormat="1" ht="16.5" customHeight="1" x14ac:dyDescent="0.3">
      <c r="A1242" s="214"/>
      <c r="D1242" s="277"/>
      <c r="F1242" s="214"/>
      <c r="H1242" s="214"/>
      <c r="I1242" s="214"/>
      <c r="J1242" s="214"/>
      <c r="K1242" s="214"/>
      <c r="L1242" s="214"/>
      <c r="M1242" s="214"/>
      <c r="N1242" s="214"/>
    </row>
    <row r="1243" spans="1:14" s="215" customFormat="1" ht="16.5" customHeight="1" x14ac:dyDescent="0.3">
      <c r="A1243" s="214"/>
      <c r="D1243" s="277"/>
      <c r="F1243" s="214"/>
      <c r="H1243" s="214"/>
      <c r="I1243" s="214"/>
      <c r="J1243" s="214"/>
      <c r="K1243" s="214"/>
      <c r="L1243" s="214"/>
      <c r="M1243" s="214"/>
      <c r="N1243" s="214"/>
    </row>
    <row r="1244" spans="1:14" s="215" customFormat="1" ht="16.5" customHeight="1" x14ac:dyDescent="0.3">
      <c r="A1244" s="214"/>
      <c r="D1244" s="277"/>
      <c r="F1244" s="214"/>
      <c r="H1244" s="214"/>
      <c r="I1244" s="214"/>
      <c r="J1244" s="214"/>
      <c r="K1244" s="214"/>
      <c r="L1244" s="214"/>
      <c r="M1244" s="214"/>
      <c r="N1244" s="214"/>
    </row>
    <row r="1245" spans="1:14" s="215" customFormat="1" ht="16.5" customHeight="1" x14ac:dyDescent="0.3">
      <c r="A1245" s="214"/>
      <c r="D1245" s="277"/>
      <c r="F1245" s="214"/>
      <c r="H1245" s="214"/>
      <c r="I1245" s="214"/>
      <c r="J1245" s="214"/>
      <c r="K1245" s="214"/>
      <c r="L1245" s="214"/>
      <c r="M1245" s="214"/>
      <c r="N1245" s="214"/>
    </row>
    <row r="1246" spans="1:14" s="215" customFormat="1" ht="16.5" customHeight="1" x14ac:dyDescent="0.3">
      <c r="A1246" s="214"/>
      <c r="D1246" s="277"/>
      <c r="F1246" s="214"/>
      <c r="H1246" s="214"/>
      <c r="I1246" s="214"/>
      <c r="J1246" s="214"/>
      <c r="K1246" s="214"/>
      <c r="L1246" s="214"/>
      <c r="M1246" s="214"/>
      <c r="N1246" s="214"/>
    </row>
    <row r="1247" spans="1:14" s="215" customFormat="1" ht="16.5" customHeight="1" x14ac:dyDescent="0.3">
      <c r="A1247" s="214"/>
      <c r="D1247" s="277"/>
      <c r="F1247" s="214"/>
      <c r="H1247" s="214"/>
      <c r="I1247" s="214"/>
      <c r="J1247" s="214"/>
      <c r="K1247" s="214"/>
      <c r="L1247" s="214"/>
      <c r="M1247" s="214"/>
      <c r="N1247" s="214"/>
    </row>
    <row r="1248" spans="1:14" s="215" customFormat="1" ht="16.5" customHeight="1" x14ac:dyDescent="0.3">
      <c r="A1248" s="214"/>
      <c r="D1248" s="277"/>
      <c r="F1248" s="214"/>
      <c r="H1248" s="214"/>
      <c r="I1248" s="214"/>
      <c r="J1248" s="214"/>
      <c r="K1248" s="214"/>
      <c r="L1248" s="214"/>
      <c r="M1248" s="214"/>
      <c r="N1248" s="214"/>
    </row>
    <row r="1249" spans="1:14" s="215" customFormat="1" ht="16.5" customHeight="1" x14ac:dyDescent="0.3">
      <c r="A1249" s="214"/>
      <c r="D1249" s="277"/>
      <c r="F1249" s="214"/>
      <c r="H1249" s="214"/>
      <c r="I1249" s="214"/>
      <c r="J1249" s="214"/>
      <c r="K1249" s="214"/>
      <c r="L1249" s="214"/>
      <c r="M1249" s="214"/>
      <c r="N1249" s="214"/>
    </row>
    <row r="1250" spans="1:14" s="215" customFormat="1" ht="16.5" customHeight="1" x14ac:dyDescent="0.3">
      <c r="A1250" s="214"/>
      <c r="D1250" s="277"/>
      <c r="F1250" s="214"/>
      <c r="H1250" s="214"/>
      <c r="I1250" s="214"/>
      <c r="J1250" s="214"/>
      <c r="K1250" s="214"/>
      <c r="L1250" s="214"/>
      <c r="M1250" s="214"/>
      <c r="N1250" s="214"/>
    </row>
    <row r="1251" spans="1:14" s="215" customFormat="1" ht="16.5" customHeight="1" x14ac:dyDescent="0.3">
      <c r="A1251" s="214"/>
      <c r="D1251" s="277"/>
      <c r="F1251" s="214"/>
      <c r="H1251" s="214"/>
      <c r="I1251" s="214"/>
      <c r="J1251" s="214"/>
      <c r="K1251" s="214"/>
      <c r="L1251" s="214"/>
      <c r="M1251" s="214"/>
      <c r="N1251" s="214"/>
    </row>
    <row r="1252" spans="1:14" s="215" customFormat="1" ht="16.5" customHeight="1" x14ac:dyDescent="0.3">
      <c r="A1252" s="214"/>
      <c r="D1252" s="277"/>
      <c r="F1252" s="214"/>
      <c r="H1252" s="214"/>
      <c r="I1252" s="214"/>
      <c r="J1252" s="214"/>
      <c r="K1252" s="214"/>
      <c r="L1252" s="214"/>
      <c r="M1252" s="214"/>
      <c r="N1252" s="214"/>
    </row>
    <row r="1253" spans="1:14" s="215" customFormat="1" ht="16.5" customHeight="1" x14ac:dyDescent="0.3">
      <c r="A1253" s="214"/>
      <c r="D1253" s="277"/>
      <c r="F1253" s="214"/>
      <c r="H1253" s="214"/>
      <c r="I1253" s="214"/>
      <c r="J1253" s="214"/>
      <c r="K1253" s="214"/>
      <c r="L1253" s="214"/>
      <c r="M1253" s="214"/>
      <c r="N1253" s="214"/>
    </row>
    <row r="1254" spans="1:14" s="215" customFormat="1" ht="16.5" customHeight="1" x14ac:dyDescent="0.3">
      <c r="A1254" s="214"/>
      <c r="D1254" s="277"/>
      <c r="F1254" s="214"/>
      <c r="H1254" s="214"/>
      <c r="I1254" s="214"/>
      <c r="J1254" s="214"/>
      <c r="K1254" s="214"/>
      <c r="L1254" s="214"/>
      <c r="M1254" s="214"/>
      <c r="N1254" s="214"/>
    </row>
    <row r="1255" spans="1:14" s="215" customFormat="1" ht="16.5" customHeight="1" x14ac:dyDescent="0.3">
      <c r="A1255" s="214"/>
      <c r="D1255" s="277"/>
      <c r="F1255" s="214"/>
      <c r="H1255" s="214"/>
      <c r="I1255" s="214"/>
      <c r="J1255" s="214"/>
      <c r="K1255" s="214"/>
      <c r="L1255" s="214"/>
      <c r="M1255" s="214"/>
      <c r="N1255" s="214"/>
    </row>
    <row r="1256" spans="1:14" s="215" customFormat="1" ht="16.5" customHeight="1" x14ac:dyDescent="0.3">
      <c r="A1256" s="214"/>
      <c r="D1256" s="277"/>
      <c r="F1256" s="214"/>
      <c r="H1256" s="214"/>
      <c r="I1256" s="214"/>
      <c r="J1256" s="214"/>
      <c r="K1256" s="214"/>
      <c r="L1256" s="214"/>
      <c r="M1256" s="214"/>
      <c r="N1256" s="214"/>
    </row>
    <row r="1257" spans="1:14" s="215" customFormat="1" ht="16.5" customHeight="1" x14ac:dyDescent="0.3">
      <c r="A1257" s="214"/>
      <c r="D1257" s="277"/>
      <c r="F1257" s="214"/>
      <c r="H1257" s="214"/>
      <c r="I1257" s="214"/>
      <c r="J1257" s="214"/>
      <c r="K1257" s="214"/>
      <c r="L1257" s="214"/>
      <c r="M1257" s="214"/>
      <c r="N1257" s="214"/>
    </row>
    <row r="1258" spans="1:14" s="215" customFormat="1" ht="16.5" customHeight="1" x14ac:dyDescent="0.3">
      <c r="A1258" s="214"/>
      <c r="D1258" s="277"/>
      <c r="F1258" s="214"/>
      <c r="H1258" s="214"/>
      <c r="I1258" s="214"/>
      <c r="J1258" s="214"/>
      <c r="K1258" s="214"/>
      <c r="L1258" s="214"/>
      <c r="M1258" s="214"/>
      <c r="N1258" s="214"/>
    </row>
    <row r="1259" spans="1:14" s="215" customFormat="1" ht="16.5" customHeight="1" x14ac:dyDescent="0.3">
      <c r="A1259" s="214"/>
      <c r="D1259" s="277"/>
      <c r="F1259" s="214"/>
      <c r="H1259" s="214"/>
      <c r="I1259" s="214"/>
      <c r="J1259" s="214"/>
      <c r="K1259" s="214"/>
      <c r="L1259" s="214"/>
      <c r="M1259" s="214"/>
      <c r="N1259" s="214"/>
    </row>
    <row r="1260" spans="1:14" s="215" customFormat="1" ht="16.5" customHeight="1" x14ac:dyDescent="0.3">
      <c r="A1260" s="214"/>
      <c r="D1260" s="277"/>
      <c r="F1260" s="214"/>
      <c r="H1260" s="214"/>
      <c r="I1260" s="214"/>
      <c r="J1260" s="214"/>
      <c r="K1260" s="214"/>
      <c r="L1260" s="214"/>
      <c r="M1260" s="214"/>
      <c r="N1260" s="214"/>
    </row>
    <row r="1261" spans="1:14" s="215" customFormat="1" ht="16.5" customHeight="1" x14ac:dyDescent="0.3">
      <c r="A1261" s="214"/>
      <c r="D1261" s="277"/>
      <c r="F1261" s="214"/>
      <c r="H1261" s="214"/>
      <c r="I1261" s="214"/>
      <c r="J1261" s="214"/>
      <c r="K1261" s="214"/>
      <c r="L1261" s="214"/>
      <c r="M1261" s="214"/>
      <c r="N1261" s="214"/>
    </row>
    <row r="1262" spans="1:14" s="215" customFormat="1" ht="16.5" customHeight="1" x14ac:dyDescent="0.3">
      <c r="A1262" s="214"/>
      <c r="D1262" s="277"/>
      <c r="F1262" s="214"/>
      <c r="H1262" s="214"/>
      <c r="I1262" s="214"/>
      <c r="J1262" s="214"/>
      <c r="K1262" s="214"/>
      <c r="L1262" s="214"/>
      <c r="M1262" s="214"/>
      <c r="N1262" s="214"/>
    </row>
    <row r="1263" spans="1:14" s="215" customFormat="1" ht="16.5" customHeight="1" x14ac:dyDescent="0.3">
      <c r="A1263" s="214"/>
      <c r="D1263" s="277"/>
      <c r="F1263" s="214"/>
      <c r="H1263" s="214"/>
      <c r="I1263" s="214"/>
      <c r="J1263" s="214"/>
      <c r="K1263" s="214"/>
      <c r="L1263" s="214"/>
      <c r="M1263" s="214"/>
      <c r="N1263" s="214"/>
    </row>
    <row r="1264" spans="1:14" s="215" customFormat="1" ht="16.5" customHeight="1" x14ac:dyDescent="0.3">
      <c r="A1264" s="214"/>
      <c r="D1264" s="277"/>
      <c r="F1264" s="214"/>
      <c r="H1264" s="214"/>
      <c r="I1264" s="214"/>
      <c r="J1264" s="214"/>
      <c r="K1264" s="214"/>
      <c r="L1264" s="214"/>
      <c r="M1264" s="214"/>
      <c r="N1264" s="214"/>
    </row>
    <row r="1265" spans="1:14" s="215" customFormat="1" ht="16.5" customHeight="1" x14ac:dyDescent="0.3">
      <c r="A1265" s="214"/>
      <c r="D1265" s="277"/>
      <c r="F1265" s="214"/>
      <c r="H1265" s="214"/>
      <c r="I1265" s="214"/>
      <c r="J1265" s="214"/>
      <c r="K1265" s="214"/>
      <c r="L1265" s="214"/>
      <c r="M1265" s="214"/>
      <c r="N1265" s="214"/>
    </row>
    <row r="1266" spans="1:14" s="215" customFormat="1" ht="16.5" customHeight="1" x14ac:dyDescent="0.3">
      <c r="A1266" s="214"/>
      <c r="D1266" s="277"/>
      <c r="F1266" s="214"/>
      <c r="H1266" s="214"/>
      <c r="I1266" s="214"/>
      <c r="J1266" s="214"/>
      <c r="K1266" s="214"/>
      <c r="L1266" s="214"/>
      <c r="M1266" s="214"/>
      <c r="N1266" s="214"/>
    </row>
    <row r="1267" spans="1:14" s="215" customFormat="1" ht="16.5" customHeight="1" x14ac:dyDescent="0.3">
      <c r="A1267" s="214"/>
      <c r="D1267" s="277"/>
      <c r="F1267" s="214"/>
      <c r="H1267" s="214"/>
      <c r="I1267" s="214"/>
      <c r="J1267" s="214"/>
      <c r="K1267" s="214"/>
      <c r="L1267" s="214"/>
      <c r="M1267" s="214"/>
      <c r="N1267" s="214"/>
    </row>
    <row r="1268" spans="1:14" s="215" customFormat="1" ht="16.5" customHeight="1" x14ac:dyDescent="0.3">
      <c r="A1268" s="214"/>
      <c r="D1268" s="277"/>
      <c r="F1268" s="214"/>
      <c r="H1268" s="214"/>
      <c r="I1268" s="214"/>
      <c r="J1268" s="214"/>
      <c r="K1268" s="214"/>
      <c r="L1268" s="214"/>
      <c r="M1268" s="214"/>
      <c r="N1268" s="214"/>
    </row>
    <row r="1269" spans="1:14" s="215" customFormat="1" ht="16.5" customHeight="1" x14ac:dyDescent="0.3">
      <c r="A1269" s="214"/>
      <c r="D1269" s="277"/>
      <c r="F1269" s="214"/>
      <c r="H1269" s="214"/>
      <c r="I1269" s="214"/>
      <c r="J1269" s="214"/>
      <c r="K1269" s="214"/>
      <c r="L1269" s="214"/>
      <c r="M1269" s="214"/>
      <c r="N1269" s="214"/>
    </row>
    <row r="1270" spans="1:14" s="215" customFormat="1" ht="16.5" customHeight="1" x14ac:dyDescent="0.3">
      <c r="A1270" s="214"/>
      <c r="D1270" s="277"/>
      <c r="F1270" s="214"/>
      <c r="H1270" s="214"/>
      <c r="I1270" s="214"/>
      <c r="J1270" s="214"/>
      <c r="K1270" s="214"/>
      <c r="L1270" s="214"/>
      <c r="M1270" s="214"/>
      <c r="N1270" s="214"/>
    </row>
    <row r="1271" spans="1:14" s="215" customFormat="1" ht="16.5" customHeight="1" x14ac:dyDescent="0.3">
      <c r="A1271" s="214"/>
      <c r="D1271" s="277"/>
      <c r="F1271" s="214"/>
      <c r="H1271" s="214"/>
      <c r="I1271" s="214"/>
      <c r="J1271" s="214"/>
      <c r="K1271" s="214"/>
      <c r="L1271" s="214"/>
      <c r="M1271" s="214"/>
      <c r="N1271" s="214"/>
    </row>
    <row r="1272" spans="1:14" s="215" customFormat="1" ht="16.5" customHeight="1" x14ac:dyDescent="0.3">
      <c r="A1272" s="214"/>
      <c r="D1272" s="277"/>
      <c r="F1272" s="214"/>
      <c r="H1272" s="214"/>
      <c r="I1272" s="214"/>
      <c r="J1272" s="214"/>
      <c r="K1272" s="214"/>
      <c r="L1272" s="214"/>
      <c r="M1272" s="214"/>
      <c r="N1272" s="214"/>
    </row>
    <row r="1273" spans="1:14" s="215" customFormat="1" ht="16.5" customHeight="1" x14ac:dyDescent="0.3">
      <c r="A1273" s="214"/>
      <c r="D1273" s="277"/>
      <c r="F1273" s="214"/>
      <c r="H1273" s="214"/>
      <c r="I1273" s="214"/>
      <c r="J1273" s="214"/>
      <c r="K1273" s="214"/>
      <c r="L1273" s="214"/>
      <c r="M1273" s="214"/>
      <c r="N1273" s="214"/>
    </row>
    <row r="1274" spans="1:14" s="215" customFormat="1" ht="16.5" customHeight="1" x14ac:dyDescent="0.3">
      <c r="A1274" s="214"/>
      <c r="D1274" s="277"/>
      <c r="F1274" s="214"/>
      <c r="H1274" s="214"/>
      <c r="I1274" s="214"/>
      <c r="J1274" s="214"/>
      <c r="K1274" s="214"/>
      <c r="L1274" s="214"/>
      <c r="M1274" s="214"/>
      <c r="N1274" s="214"/>
    </row>
    <row r="1275" spans="1:14" s="215" customFormat="1" ht="16.5" customHeight="1" x14ac:dyDescent="0.3">
      <c r="A1275" s="214"/>
      <c r="D1275" s="277"/>
      <c r="F1275" s="214"/>
      <c r="H1275" s="214"/>
      <c r="I1275" s="214"/>
      <c r="J1275" s="214"/>
      <c r="K1275" s="214"/>
      <c r="L1275" s="214"/>
      <c r="M1275" s="214"/>
      <c r="N1275" s="214"/>
    </row>
    <row r="1276" spans="1:14" s="215" customFormat="1" ht="16.5" customHeight="1" x14ac:dyDescent="0.3">
      <c r="A1276" s="214"/>
      <c r="D1276" s="277"/>
      <c r="F1276" s="214"/>
      <c r="H1276" s="214"/>
      <c r="I1276" s="214"/>
      <c r="J1276" s="214"/>
      <c r="K1276" s="214"/>
      <c r="L1276" s="214"/>
      <c r="M1276" s="214"/>
      <c r="N1276" s="214"/>
    </row>
    <row r="1277" spans="1:14" s="215" customFormat="1" ht="16.5" customHeight="1" x14ac:dyDescent="0.3">
      <c r="A1277" s="214"/>
      <c r="D1277" s="277"/>
      <c r="F1277" s="214"/>
      <c r="H1277" s="214"/>
      <c r="I1277" s="214"/>
      <c r="J1277" s="214"/>
      <c r="K1277" s="214"/>
      <c r="L1277" s="214"/>
      <c r="M1277" s="214"/>
      <c r="N1277" s="214"/>
    </row>
    <row r="1278" spans="1:14" s="215" customFormat="1" ht="16.5" customHeight="1" x14ac:dyDescent="0.3">
      <c r="A1278" s="214"/>
      <c r="D1278" s="277"/>
      <c r="F1278" s="214"/>
      <c r="H1278" s="214"/>
      <c r="I1278" s="214"/>
      <c r="J1278" s="214"/>
      <c r="K1278" s="214"/>
      <c r="L1278" s="214"/>
      <c r="M1278" s="214"/>
      <c r="N1278" s="214"/>
    </row>
    <row r="1279" spans="1:14" s="215" customFormat="1" ht="16.5" customHeight="1" x14ac:dyDescent="0.3">
      <c r="A1279" s="214"/>
      <c r="D1279" s="277"/>
      <c r="F1279" s="214"/>
      <c r="H1279" s="214"/>
      <c r="I1279" s="214"/>
      <c r="J1279" s="214"/>
      <c r="K1279" s="214"/>
      <c r="L1279" s="214"/>
      <c r="M1279" s="214"/>
      <c r="N1279" s="214"/>
    </row>
    <row r="1280" spans="1:14" s="215" customFormat="1" ht="16.5" customHeight="1" x14ac:dyDescent="0.3">
      <c r="A1280" s="214"/>
      <c r="D1280" s="277"/>
      <c r="F1280" s="214"/>
      <c r="H1280" s="214"/>
      <c r="I1280" s="214"/>
      <c r="J1280" s="214"/>
      <c r="K1280" s="214"/>
      <c r="L1280" s="214"/>
      <c r="M1280" s="214"/>
      <c r="N1280" s="214"/>
    </row>
    <row r="1281" spans="1:14" s="215" customFormat="1" ht="16.5" customHeight="1" x14ac:dyDescent="0.3">
      <c r="A1281" s="214"/>
      <c r="D1281" s="277"/>
      <c r="F1281" s="214"/>
      <c r="H1281" s="214"/>
      <c r="I1281" s="214"/>
      <c r="J1281" s="214"/>
      <c r="K1281" s="214"/>
      <c r="L1281" s="214"/>
      <c r="M1281" s="214"/>
      <c r="N1281" s="214"/>
    </row>
    <row r="1282" spans="1:14" s="215" customFormat="1" ht="16.5" customHeight="1" x14ac:dyDescent="0.3">
      <c r="A1282" s="214"/>
      <c r="D1282" s="277"/>
      <c r="F1282" s="214"/>
      <c r="H1282" s="214"/>
      <c r="I1282" s="214"/>
      <c r="J1282" s="214"/>
      <c r="K1282" s="214"/>
      <c r="L1282" s="214"/>
      <c r="M1282" s="214"/>
      <c r="N1282" s="214"/>
    </row>
    <row r="1283" spans="1:14" s="215" customFormat="1" ht="16.5" customHeight="1" x14ac:dyDescent="0.3">
      <c r="A1283" s="214"/>
      <c r="D1283" s="277"/>
      <c r="F1283" s="214"/>
      <c r="H1283" s="214"/>
      <c r="I1283" s="214"/>
      <c r="J1283" s="214"/>
      <c r="K1283" s="214"/>
      <c r="L1283" s="214"/>
      <c r="M1283" s="214"/>
      <c r="N1283" s="214"/>
    </row>
    <row r="1284" spans="1:14" s="215" customFormat="1" ht="16.5" customHeight="1" x14ac:dyDescent="0.3">
      <c r="A1284" s="214"/>
      <c r="D1284" s="277"/>
      <c r="F1284" s="214"/>
      <c r="H1284" s="214"/>
      <c r="I1284" s="214"/>
      <c r="J1284" s="214"/>
      <c r="K1284" s="214"/>
      <c r="L1284" s="214"/>
      <c r="M1284" s="214"/>
      <c r="N1284" s="214"/>
    </row>
    <row r="1285" spans="1:14" s="215" customFormat="1" ht="16.5" customHeight="1" x14ac:dyDescent="0.3">
      <c r="A1285" s="214"/>
      <c r="D1285" s="277"/>
      <c r="F1285" s="214"/>
      <c r="H1285" s="214"/>
      <c r="I1285" s="214"/>
      <c r="J1285" s="214"/>
      <c r="K1285" s="214"/>
      <c r="L1285" s="214"/>
      <c r="M1285" s="214"/>
      <c r="N1285" s="214"/>
    </row>
    <row r="1286" spans="1:14" s="215" customFormat="1" ht="16.5" customHeight="1" x14ac:dyDescent="0.3">
      <c r="A1286" s="214"/>
      <c r="D1286" s="277"/>
      <c r="F1286" s="214"/>
      <c r="H1286" s="214"/>
      <c r="I1286" s="214"/>
      <c r="J1286" s="214"/>
      <c r="K1286" s="214"/>
      <c r="L1286" s="214"/>
      <c r="M1286" s="214"/>
      <c r="N1286" s="214"/>
    </row>
    <row r="1287" spans="1:14" s="215" customFormat="1" ht="16.5" customHeight="1" x14ac:dyDescent="0.3">
      <c r="A1287" s="214"/>
      <c r="D1287" s="277"/>
      <c r="F1287" s="214"/>
      <c r="H1287" s="214"/>
      <c r="I1287" s="214"/>
      <c r="J1287" s="214"/>
      <c r="K1287" s="214"/>
      <c r="L1287" s="214"/>
      <c r="M1287" s="214"/>
      <c r="N1287" s="214"/>
    </row>
    <row r="1288" spans="1:14" s="215" customFormat="1" ht="16.5" customHeight="1" x14ac:dyDescent="0.3">
      <c r="A1288" s="214"/>
      <c r="D1288" s="277"/>
      <c r="F1288" s="214"/>
      <c r="H1288" s="214"/>
      <c r="I1288" s="214"/>
      <c r="J1288" s="214"/>
      <c r="K1288" s="214"/>
      <c r="L1288" s="214"/>
      <c r="M1288" s="214"/>
      <c r="N1288" s="214"/>
    </row>
    <row r="1289" spans="1:14" s="215" customFormat="1" ht="16.5" customHeight="1" x14ac:dyDescent="0.3">
      <c r="A1289" s="214"/>
      <c r="D1289" s="277"/>
      <c r="F1289" s="214"/>
      <c r="H1289" s="214"/>
      <c r="I1289" s="214"/>
      <c r="J1289" s="214"/>
      <c r="K1289" s="214"/>
      <c r="L1289" s="214"/>
      <c r="M1289" s="214"/>
      <c r="N1289" s="214"/>
    </row>
    <row r="1290" spans="1:14" s="215" customFormat="1" ht="16.5" customHeight="1" x14ac:dyDescent="0.3">
      <c r="A1290" s="214"/>
      <c r="D1290" s="277"/>
      <c r="F1290" s="214"/>
      <c r="H1290" s="214"/>
      <c r="I1290" s="214"/>
      <c r="J1290" s="214"/>
      <c r="K1290" s="214"/>
      <c r="L1290" s="214"/>
      <c r="M1290" s="214"/>
      <c r="N1290" s="214"/>
    </row>
    <row r="1291" spans="1:14" s="215" customFormat="1" ht="16.5" customHeight="1" x14ac:dyDescent="0.3">
      <c r="A1291" s="214"/>
      <c r="D1291" s="277"/>
      <c r="F1291" s="214"/>
      <c r="H1291" s="214"/>
      <c r="I1291" s="214"/>
      <c r="J1291" s="214"/>
      <c r="K1291" s="214"/>
      <c r="L1291" s="214"/>
      <c r="M1291" s="214"/>
      <c r="N1291" s="214"/>
    </row>
    <row r="1292" spans="1:14" s="215" customFormat="1" ht="16.5" customHeight="1" x14ac:dyDescent="0.3">
      <c r="A1292" s="214"/>
      <c r="D1292" s="277"/>
      <c r="F1292" s="214"/>
      <c r="H1292" s="214"/>
      <c r="I1292" s="214"/>
      <c r="J1292" s="214"/>
      <c r="K1292" s="214"/>
      <c r="L1292" s="214"/>
      <c r="M1292" s="214"/>
      <c r="N1292" s="214"/>
    </row>
    <row r="1293" spans="1:14" s="215" customFormat="1" ht="16.5" customHeight="1" x14ac:dyDescent="0.3">
      <c r="A1293" s="214"/>
      <c r="D1293" s="277"/>
      <c r="F1293" s="214"/>
      <c r="H1293" s="214"/>
      <c r="I1293" s="214"/>
      <c r="J1293" s="214"/>
      <c r="K1293" s="214"/>
      <c r="L1293" s="214"/>
      <c r="M1293" s="214"/>
      <c r="N1293" s="214"/>
    </row>
    <row r="1294" spans="1:14" s="215" customFormat="1" ht="16.5" customHeight="1" x14ac:dyDescent="0.3">
      <c r="A1294" s="214"/>
      <c r="D1294" s="277"/>
      <c r="F1294" s="214"/>
      <c r="H1294" s="214"/>
      <c r="I1294" s="214"/>
      <c r="J1294" s="214"/>
      <c r="K1294" s="214"/>
      <c r="L1294" s="214"/>
      <c r="M1294" s="214"/>
      <c r="N1294" s="214"/>
    </row>
    <row r="1295" spans="1:14" s="215" customFormat="1" ht="16.5" customHeight="1" x14ac:dyDescent="0.3">
      <c r="A1295" s="214"/>
      <c r="D1295" s="277"/>
      <c r="F1295" s="214"/>
      <c r="H1295" s="214"/>
      <c r="I1295" s="214"/>
      <c r="J1295" s="214"/>
      <c r="K1295" s="214"/>
      <c r="L1295" s="214"/>
      <c r="M1295" s="214"/>
      <c r="N1295" s="214"/>
    </row>
    <row r="1296" spans="1:14" s="215" customFormat="1" ht="16.5" customHeight="1" x14ac:dyDescent="0.3">
      <c r="A1296" s="214"/>
      <c r="D1296" s="277"/>
      <c r="F1296" s="214"/>
      <c r="H1296" s="214"/>
      <c r="I1296" s="214"/>
      <c r="J1296" s="214"/>
      <c r="K1296" s="214"/>
      <c r="L1296" s="214"/>
      <c r="M1296" s="214"/>
      <c r="N1296" s="214"/>
    </row>
    <row r="1297" spans="1:14" s="215" customFormat="1" ht="16.5" customHeight="1" x14ac:dyDescent="0.3">
      <c r="A1297" s="214"/>
      <c r="D1297" s="277"/>
      <c r="F1297" s="214"/>
      <c r="H1297" s="214"/>
      <c r="I1297" s="214"/>
      <c r="J1297" s="214"/>
      <c r="K1297" s="214"/>
      <c r="L1297" s="214"/>
      <c r="M1297" s="214"/>
      <c r="N1297" s="214"/>
    </row>
    <row r="1298" spans="1:14" s="215" customFormat="1" ht="16.5" customHeight="1" x14ac:dyDescent="0.3">
      <c r="A1298" s="214"/>
      <c r="D1298" s="277"/>
      <c r="F1298" s="214"/>
      <c r="H1298" s="214"/>
      <c r="I1298" s="214"/>
      <c r="J1298" s="214"/>
      <c r="K1298" s="214"/>
      <c r="L1298" s="214"/>
      <c r="M1298" s="214"/>
      <c r="N1298" s="214"/>
    </row>
    <row r="1299" spans="1:14" s="215" customFormat="1" ht="16.5" customHeight="1" x14ac:dyDescent="0.3">
      <c r="A1299" s="214"/>
      <c r="D1299" s="277"/>
      <c r="F1299" s="214"/>
      <c r="H1299" s="214"/>
      <c r="I1299" s="214"/>
      <c r="J1299" s="214"/>
      <c r="K1299" s="214"/>
      <c r="L1299" s="214"/>
      <c r="M1299" s="214"/>
      <c r="N1299" s="214"/>
    </row>
    <row r="1300" spans="1:14" s="215" customFormat="1" ht="16.5" customHeight="1" x14ac:dyDescent="0.3">
      <c r="A1300" s="214"/>
      <c r="D1300" s="277"/>
      <c r="F1300" s="214"/>
      <c r="H1300" s="214"/>
      <c r="I1300" s="214"/>
      <c r="J1300" s="214"/>
      <c r="K1300" s="214"/>
      <c r="L1300" s="214"/>
      <c r="M1300" s="214"/>
      <c r="N1300" s="214"/>
    </row>
    <row r="1301" spans="1:14" s="215" customFormat="1" ht="16.5" customHeight="1" x14ac:dyDescent="0.3">
      <c r="A1301" s="214"/>
      <c r="D1301" s="277"/>
      <c r="F1301" s="214"/>
      <c r="H1301" s="214"/>
      <c r="I1301" s="214"/>
      <c r="J1301" s="214"/>
      <c r="K1301" s="214"/>
      <c r="L1301" s="214"/>
      <c r="M1301" s="214"/>
      <c r="N1301" s="214"/>
    </row>
    <row r="1302" spans="1:14" s="215" customFormat="1" ht="16.5" customHeight="1" x14ac:dyDescent="0.3">
      <c r="A1302" s="214"/>
      <c r="D1302" s="277"/>
      <c r="F1302" s="214"/>
      <c r="H1302" s="214"/>
      <c r="I1302" s="214"/>
      <c r="J1302" s="214"/>
      <c r="K1302" s="214"/>
      <c r="L1302" s="214"/>
      <c r="M1302" s="214"/>
      <c r="N1302" s="214"/>
    </row>
    <row r="1303" spans="1:14" s="215" customFormat="1" ht="16.5" customHeight="1" x14ac:dyDescent="0.3">
      <c r="A1303" s="214"/>
      <c r="D1303" s="277"/>
      <c r="F1303" s="214"/>
      <c r="H1303" s="214"/>
      <c r="I1303" s="214"/>
      <c r="J1303" s="214"/>
      <c r="K1303" s="214"/>
      <c r="L1303" s="214"/>
      <c r="M1303" s="214"/>
      <c r="N1303" s="214"/>
    </row>
    <row r="1304" spans="1:14" s="215" customFormat="1" ht="16.5" customHeight="1" x14ac:dyDescent="0.3">
      <c r="A1304" s="214"/>
      <c r="D1304" s="277"/>
      <c r="F1304" s="214"/>
      <c r="H1304" s="214"/>
      <c r="I1304" s="214"/>
      <c r="J1304" s="214"/>
      <c r="K1304" s="214"/>
      <c r="L1304" s="214"/>
      <c r="M1304" s="214"/>
      <c r="N1304" s="214"/>
    </row>
    <row r="1305" spans="1:14" s="215" customFormat="1" ht="16.5" customHeight="1" x14ac:dyDescent="0.3">
      <c r="A1305" s="214"/>
      <c r="D1305" s="277"/>
      <c r="F1305" s="214"/>
      <c r="H1305" s="214"/>
      <c r="I1305" s="214"/>
      <c r="J1305" s="214"/>
      <c r="K1305" s="214"/>
      <c r="L1305" s="214"/>
      <c r="M1305" s="214"/>
      <c r="N1305" s="214"/>
    </row>
    <row r="1306" spans="1:14" s="215" customFormat="1" ht="16.5" customHeight="1" x14ac:dyDescent="0.3">
      <c r="A1306" s="214"/>
      <c r="D1306" s="277"/>
      <c r="F1306" s="214"/>
      <c r="H1306" s="214"/>
      <c r="I1306" s="214"/>
      <c r="J1306" s="214"/>
      <c r="K1306" s="214"/>
      <c r="L1306" s="214"/>
      <c r="M1306" s="214"/>
      <c r="N1306" s="214"/>
    </row>
    <row r="1307" spans="1:14" s="215" customFormat="1" ht="16.5" customHeight="1" x14ac:dyDescent="0.3">
      <c r="A1307" s="214"/>
      <c r="D1307" s="277"/>
      <c r="F1307" s="214"/>
      <c r="H1307" s="214"/>
      <c r="I1307" s="214"/>
      <c r="J1307" s="214"/>
      <c r="K1307" s="214"/>
      <c r="L1307" s="214"/>
      <c r="M1307" s="214"/>
      <c r="N1307" s="214"/>
    </row>
    <row r="1308" spans="1:14" s="215" customFormat="1" ht="16.5" customHeight="1" x14ac:dyDescent="0.3">
      <c r="A1308" s="214"/>
      <c r="D1308" s="277"/>
      <c r="F1308" s="214"/>
      <c r="H1308" s="214"/>
      <c r="I1308" s="214"/>
      <c r="J1308" s="214"/>
      <c r="K1308" s="214"/>
      <c r="L1308" s="214"/>
      <c r="M1308" s="214"/>
      <c r="N1308" s="214"/>
    </row>
    <row r="1309" spans="1:14" s="215" customFormat="1" ht="16.5" customHeight="1" x14ac:dyDescent="0.3">
      <c r="A1309" s="214"/>
      <c r="D1309" s="277"/>
      <c r="F1309" s="214"/>
      <c r="H1309" s="214"/>
      <c r="I1309" s="214"/>
      <c r="J1309" s="214"/>
      <c r="K1309" s="214"/>
      <c r="L1309" s="214"/>
      <c r="M1309" s="214"/>
      <c r="N1309" s="214"/>
    </row>
    <row r="1310" spans="1:14" s="215" customFormat="1" ht="16.5" customHeight="1" x14ac:dyDescent="0.3">
      <c r="A1310" s="214"/>
      <c r="D1310" s="277"/>
      <c r="F1310" s="214"/>
      <c r="H1310" s="214"/>
      <c r="I1310" s="214"/>
      <c r="J1310" s="214"/>
      <c r="K1310" s="214"/>
      <c r="L1310" s="214"/>
      <c r="M1310" s="214"/>
      <c r="N1310" s="214"/>
    </row>
    <row r="1311" spans="1:14" s="215" customFormat="1" ht="16.5" customHeight="1" x14ac:dyDescent="0.3">
      <c r="A1311" s="214"/>
      <c r="D1311" s="277"/>
      <c r="F1311" s="214"/>
      <c r="H1311" s="214"/>
      <c r="I1311" s="214"/>
      <c r="J1311" s="214"/>
      <c r="K1311" s="214"/>
      <c r="L1311" s="214"/>
      <c r="M1311" s="214"/>
      <c r="N1311" s="214"/>
    </row>
    <row r="1312" spans="1:14" s="215" customFormat="1" ht="16.5" customHeight="1" x14ac:dyDescent="0.3">
      <c r="A1312" s="214"/>
      <c r="D1312" s="277"/>
      <c r="F1312" s="214"/>
      <c r="H1312" s="214"/>
      <c r="I1312" s="214"/>
      <c r="J1312" s="214"/>
      <c r="K1312" s="214"/>
      <c r="L1312" s="214"/>
      <c r="M1312" s="214"/>
      <c r="N1312" s="214"/>
    </row>
    <row r="1313" spans="1:14" s="215" customFormat="1" ht="16.5" customHeight="1" x14ac:dyDescent="0.3">
      <c r="A1313" s="214"/>
      <c r="D1313" s="277"/>
      <c r="F1313" s="214"/>
      <c r="H1313" s="214"/>
      <c r="I1313" s="214"/>
      <c r="J1313" s="214"/>
      <c r="K1313" s="214"/>
      <c r="L1313" s="214"/>
      <c r="M1313" s="214"/>
      <c r="N1313" s="214"/>
    </row>
    <row r="1314" spans="1:14" s="215" customFormat="1" ht="16.5" customHeight="1" x14ac:dyDescent="0.3">
      <c r="A1314" s="214"/>
      <c r="D1314" s="277"/>
      <c r="F1314" s="214"/>
      <c r="H1314" s="214"/>
      <c r="I1314" s="214"/>
      <c r="J1314" s="214"/>
      <c r="K1314" s="214"/>
      <c r="L1314" s="214"/>
      <c r="M1314" s="214"/>
      <c r="N1314" s="214"/>
    </row>
    <row r="1315" spans="1:14" s="215" customFormat="1" ht="16.5" customHeight="1" x14ac:dyDescent="0.3">
      <c r="A1315" s="214"/>
      <c r="D1315" s="277"/>
      <c r="F1315" s="214"/>
      <c r="H1315" s="214"/>
      <c r="I1315" s="214"/>
      <c r="J1315" s="214"/>
      <c r="K1315" s="214"/>
      <c r="L1315" s="214"/>
      <c r="M1315" s="214"/>
      <c r="N1315" s="214"/>
    </row>
    <row r="1316" spans="1:14" s="215" customFormat="1" ht="16.5" customHeight="1" x14ac:dyDescent="0.3">
      <c r="A1316" s="214"/>
      <c r="D1316" s="277"/>
      <c r="F1316" s="214"/>
      <c r="H1316" s="214"/>
      <c r="I1316" s="214"/>
      <c r="J1316" s="214"/>
      <c r="K1316" s="214"/>
      <c r="L1316" s="214"/>
      <c r="M1316" s="214"/>
      <c r="N1316" s="214"/>
    </row>
    <row r="1317" spans="1:14" s="215" customFormat="1" ht="16.5" customHeight="1" x14ac:dyDescent="0.3">
      <c r="A1317" s="214"/>
      <c r="D1317" s="277"/>
      <c r="F1317" s="214"/>
      <c r="H1317" s="214"/>
      <c r="I1317" s="214"/>
      <c r="J1317" s="214"/>
      <c r="K1317" s="214"/>
      <c r="L1317" s="214"/>
      <c r="M1317" s="214"/>
      <c r="N1317" s="214"/>
    </row>
    <row r="1318" spans="1:14" s="215" customFormat="1" ht="16.5" customHeight="1" x14ac:dyDescent="0.3">
      <c r="A1318" s="214"/>
      <c r="D1318" s="277"/>
      <c r="F1318" s="214"/>
      <c r="H1318" s="214"/>
      <c r="I1318" s="214"/>
      <c r="J1318" s="214"/>
      <c r="K1318" s="214"/>
      <c r="L1318" s="214"/>
      <c r="M1318" s="214"/>
      <c r="N1318" s="214"/>
    </row>
    <row r="1319" spans="1:14" s="215" customFormat="1" ht="16.5" customHeight="1" x14ac:dyDescent="0.3">
      <c r="A1319" s="214"/>
      <c r="D1319" s="277"/>
      <c r="F1319" s="214"/>
      <c r="H1319" s="214"/>
      <c r="I1319" s="214"/>
      <c r="J1319" s="214"/>
      <c r="K1319" s="214"/>
      <c r="L1319" s="214"/>
      <c r="M1319" s="214"/>
      <c r="N1319" s="214"/>
    </row>
    <row r="1320" spans="1:14" s="215" customFormat="1" ht="16.5" customHeight="1" x14ac:dyDescent="0.3">
      <c r="A1320" s="214"/>
      <c r="D1320" s="277"/>
      <c r="F1320" s="214"/>
      <c r="H1320" s="214"/>
      <c r="I1320" s="214"/>
      <c r="J1320" s="214"/>
      <c r="K1320" s="214"/>
      <c r="L1320" s="214"/>
      <c r="M1320" s="214"/>
      <c r="N1320" s="214"/>
    </row>
    <row r="1321" spans="1:14" s="215" customFormat="1" ht="16.5" customHeight="1" x14ac:dyDescent="0.3">
      <c r="A1321" s="214"/>
      <c r="D1321" s="277"/>
      <c r="F1321" s="214"/>
      <c r="H1321" s="214"/>
      <c r="I1321" s="214"/>
      <c r="J1321" s="214"/>
      <c r="K1321" s="214"/>
      <c r="L1321" s="214"/>
      <c r="M1321" s="214"/>
      <c r="N1321" s="214"/>
    </row>
    <row r="1322" spans="1:14" s="215" customFormat="1" ht="16.5" customHeight="1" x14ac:dyDescent="0.3">
      <c r="A1322" s="214"/>
      <c r="D1322" s="277"/>
      <c r="F1322" s="214"/>
      <c r="H1322" s="214"/>
      <c r="I1322" s="214"/>
      <c r="J1322" s="214"/>
      <c r="K1322" s="214"/>
      <c r="L1322" s="214"/>
      <c r="M1322" s="214"/>
      <c r="N1322" s="214"/>
    </row>
    <row r="1323" spans="1:14" s="215" customFormat="1" ht="16.5" customHeight="1" x14ac:dyDescent="0.3">
      <c r="A1323" s="214"/>
      <c r="D1323" s="277"/>
      <c r="F1323" s="214"/>
      <c r="H1323" s="214"/>
      <c r="I1323" s="214"/>
      <c r="J1323" s="214"/>
      <c r="K1323" s="214"/>
      <c r="L1323" s="214"/>
      <c r="M1323" s="214"/>
      <c r="N1323" s="214"/>
    </row>
    <row r="1324" spans="1:14" s="215" customFormat="1" ht="16.5" customHeight="1" x14ac:dyDescent="0.3">
      <c r="A1324" s="214"/>
      <c r="D1324" s="277"/>
      <c r="F1324" s="214"/>
      <c r="H1324" s="214"/>
      <c r="I1324" s="214"/>
      <c r="J1324" s="214"/>
      <c r="K1324" s="214"/>
      <c r="L1324" s="214"/>
      <c r="M1324" s="214"/>
      <c r="N1324" s="214"/>
    </row>
    <row r="1325" spans="1:14" s="215" customFormat="1" ht="16.5" customHeight="1" x14ac:dyDescent="0.3">
      <c r="A1325" s="214"/>
      <c r="D1325" s="277"/>
      <c r="F1325" s="214"/>
      <c r="H1325" s="214"/>
      <c r="I1325" s="214"/>
      <c r="J1325" s="214"/>
      <c r="K1325" s="214"/>
      <c r="L1325" s="214"/>
      <c r="M1325" s="214"/>
      <c r="N1325" s="214"/>
    </row>
    <row r="1326" spans="1:14" s="215" customFormat="1" ht="16.5" customHeight="1" x14ac:dyDescent="0.3">
      <c r="A1326" s="214"/>
      <c r="D1326" s="277"/>
      <c r="F1326" s="214"/>
      <c r="H1326" s="214"/>
      <c r="I1326" s="214"/>
      <c r="J1326" s="214"/>
      <c r="K1326" s="214"/>
      <c r="L1326" s="214"/>
      <c r="M1326" s="214"/>
      <c r="N1326" s="214"/>
    </row>
    <row r="1327" spans="1:14" s="215" customFormat="1" ht="16.5" customHeight="1" x14ac:dyDescent="0.3">
      <c r="A1327" s="214"/>
      <c r="D1327" s="277"/>
      <c r="F1327" s="214"/>
      <c r="H1327" s="214"/>
      <c r="I1327" s="214"/>
      <c r="J1327" s="214"/>
      <c r="K1327" s="214"/>
      <c r="L1327" s="214"/>
      <c r="M1327" s="214"/>
      <c r="N1327" s="214"/>
    </row>
    <row r="1328" spans="1:14" s="215" customFormat="1" ht="16.5" customHeight="1" x14ac:dyDescent="0.3">
      <c r="A1328" s="214"/>
      <c r="D1328" s="277"/>
      <c r="F1328" s="214"/>
      <c r="H1328" s="214"/>
      <c r="I1328" s="214"/>
      <c r="J1328" s="214"/>
      <c r="K1328" s="214"/>
      <c r="L1328" s="214"/>
      <c r="M1328" s="214"/>
      <c r="N1328" s="214"/>
    </row>
    <row r="1329" spans="1:14" s="215" customFormat="1" ht="16.5" customHeight="1" x14ac:dyDescent="0.3">
      <c r="A1329" s="214"/>
      <c r="D1329" s="277"/>
      <c r="F1329" s="214"/>
      <c r="H1329" s="214"/>
      <c r="I1329" s="214"/>
      <c r="J1329" s="214"/>
      <c r="K1329" s="214"/>
      <c r="L1329" s="214"/>
      <c r="M1329" s="214"/>
      <c r="N1329" s="214"/>
    </row>
    <row r="1330" spans="1:14" s="215" customFormat="1" ht="16.5" customHeight="1" x14ac:dyDescent="0.3">
      <c r="A1330" s="214"/>
      <c r="D1330" s="277"/>
      <c r="F1330" s="214"/>
      <c r="H1330" s="214"/>
      <c r="I1330" s="214"/>
      <c r="J1330" s="214"/>
      <c r="K1330" s="214"/>
      <c r="L1330" s="214"/>
      <c r="M1330" s="214"/>
      <c r="N1330" s="214"/>
    </row>
    <row r="1331" spans="1:14" s="215" customFormat="1" ht="16.5" customHeight="1" x14ac:dyDescent="0.3">
      <c r="A1331" s="214"/>
      <c r="D1331" s="277"/>
      <c r="F1331" s="214"/>
      <c r="H1331" s="214"/>
      <c r="I1331" s="214"/>
      <c r="J1331" s="214"/>
      <c r="K1331" s="214"/>
      <c r="L1331" s="214"/>
      <c r="M1331" s="214"/>
      <c r="N1331" s="214"/>
    </row>
    <row r="1332" spans="1:14" s="215" customFormat="1" ht="16.5" customHeight="1" x14ac:dyDescent="0.3">
      <c r="A1332" s="214"/>
      <c r="D1332" s="277"/>
      <c r="F1332" s="214"/>
      <c r="H1332" s="214"/>
      <c r="I1332" s="214"/>
      <c r="J1332" s="214"/>
      <c r="K1332" s="214"/>
      <c r="L1332" s="214"/>
      <c r="M1332" s="214"/>
      <c r="N1332" s="214"/>
    </row>
    <row r="1333" spans="1:14" s="215" customFormat="1" ht="16.5" customHeight="1" x14ac:dyDescent="0.3">
      <c r="A1333" s="214"/>
      <c r="D1333" s="277"/>
      <c r="F1333" s="214"/>
      <c r="H1333" s="214"/>
      <c r="I1333" s="214"/>
      <c r="J1333" s="214"/>
      <c r="K1333" s="214"/>
      <c r="L1333" s="214"/>
      <c r="M1333" s="214"/>
      <c r="N1333" s="214"/>
    </row>
    <row r="1334" spans="1:14" s="215" customFormat="1" ht="16.5" customHeight="1" x14ac:dyDescent="0.3">
      <c r="A1334" s="214"/>
      <c r="D1334" s="277"/>
      <c r="F1334" s="214"/>
      <c r="H1334" s="214"/>
      <c r="I1334" s="214"/>
      <c r="J1334" s="214"/>
      <c r="K1334" s="214"/>
      <c r="L1334" s="214"/>
      <c r="M1334" s="214"/>
      <c r="N1334" s="214"/>
    </row>
    <row r="1335" spans="1:14" s="215" customFormat="1" ht="16.5" customHeight="1" x14ac:dyDescent="0.3">
      <c r="A1335" s="214"/>
      <c r="D1335" s="277"/>
      <c r="F1335" s="214"/>
      <c r="H1335" s="214"/>
      <c r="I1335" s="214"/>
      <c r="J1335" s="214"/>
      <c r="K1335" s="214"/>
      <c r="L1335" s="214"/>
      <c r="M1335" s="214"/>
      <c r="N1335" s="214"/>
    </row>
    <row r="1336" spans="1:14" s="215" customFormat="1" ht="16.5" customHeight="1" x14ac:dyDescent="0.3">
      <c r="A1336" s="214"/>
      <c r="D1336" s="277"/>
      <c r="F1336" s="214"/>
      <c r="H1336" s="214"/>
      <c r="I1336" s="214"/>
      <c r="J1336" s="214"/>
      <c r="K1336" s="214"/>
      <c r="L1336" s="214"/>
      <c r="M1336" s="214"/>
      <c r="N1336" s="214"/>
    </row>
    <row r="1337" spans="1:14" s="215" customFormat="1" ht="16.5" customHeight="1" x14ac:dyDescent="0.3">
      <c r="A1337" s="214"/>
      <c r="D1337" s="277"/>
      <c r="F1337" s="214"/>
      <c r="H1337" s="214"/>
      <c r="I1337" s="214"/>
      <c r="J1337" s="214"/>
      <c r="K1337" s="214"/>
      <c r="L1337" s="214"/>
      <c r="M1337" s="214"/>
      <c r="N1337" s="214"/>
    </row>
    <row r="1338" spans="1:14" s="215" customFormat="1" ht="16.5" customHeight="1" x14ac:dyDescent="0.3">
      <c r="A1338" s="214"/>
      <c r="D1338" s="277"/>
      <c r="F1338" s="214"/>
      <c r="H1338" s="214"/>
      <c r="I1338" s="214"/>
      <c r="J1338" s="214"/>
      <c r="K1338" s="214"/>
      <c r="L1338" s="214"/>
      <c r="M1338" s="214"/>
      <c r="N1338" s="214"/>
    </row>
    <row r="1339" spans="1:14" s="215" customFormat="1" ht="16.5" customHeight="1" x14ac:dyDescent="0.3">
      <c r="A1339" s="214"/>
      <c r="D1339" s="277"/>
      <c r="F1339" s="214"/>
      <c r="H1339" s="214"/>
      <c r="I1339" s="214"/>
      <c r="J1339" s="214"/>
      <c r="K1339" s="214"/>
      <c r="L1339" s="214"/>
      <c r="M1339" s="214"/>
      <c r="N1339" s="214"/>
    </row>
    <row r="1340" spans="1:14" s="215" customFormat="1" ht="16.5" customHeight="1" x14ac:dyDescent="0.3">
      <c r="A1340" s="214"/>
      <c r="D1340" s="277"/>
      <c r="F1340" s="214"/>
      <c r="H1340" s="214"/>
      <c r="I1340" s="214"/>
      <c r="J1340" s="214"/>
      <c r="K1340" s="214"/>
      <c r="L1340" s="214"/>
      <c r="M1340" s="214"/>
      <c r="N1340" s="214"/>
    </row>
    <row r="1341" spans="1:14" s="215" customFormat="1" ht="16.5" customHeight="1" x14ac:dyDescent="0.3">
      <c r="A1341" s="214"/>
      <c r="D1341" s="277"/>
      <c r="F1341" s="214"/>
      <c r="H1341" s="214"/>
      <c r="I1341" s="214"/>
      <c r="J1341" s="214"/>
      <c r="K1341" s="214"/>
      <c r="L1341" s="214"/>
      <c r="M1341" s="214"/>
      <c r="N1341" s="214"/>
    </row>
    <row r="1342" spans="1:14" s="215" customFormat="1" ht="16.5" customHeight="1" x14ac:dyDescent="0.3">
      <c r="A1342" s="214"/>
      <c r="D1342" s="277"/>
      <c r="F1342" s="214"/>
      <c r="H1342" s="214"/>
      <c r="I1342" s="214"/>
      <c r="J1342" s="214"/>
      <c r="K1342" s="214"/>
      <c r="L1342" s="214"/>
      <c r="M1342" s="214"/>
      <c r="N1342" s="214"/>
    </row>
    <row r="1343" spans="1:14" s="215" customFormat="1" ht="16.5" customHeight="1" x14ac:dyDescent="0.3">
      <c r="A1343" s="214"/>
      <c r="D1343" s="277"/>
      <c r="F1343" s="214"/>
      <c r="H1343" s="214"/>
      <c r="I1343" s="214"/>
      <c r="J1343" s="214"/>
      <c r="K1343" s="214"/>
      <c r="L1343" s="214"/>
      <c r="M1343" s="214"/>
      <c r="N1343" s="214"/>
    </row>
    <row r="1344" spans="1:14" s="215" customFormat="1" ht="16.5" customHeight="1" x14ac:dyDescent="0.3">
      <c r="A1344" s="214"/>
      <c r="D1344" s="277"/>
      <c r="F1344" s="214"/>
      <c r="H1344" s="214"/>
      <c r="I1344" s="214"/>
      <c r="J1344" s="214"/>
      <c r="K1344" s="214"/>
      <c r="L1344" s="214"/>
      <c r="M1344" s="214"/>
      <c r="N1344" s="214"/>
    </row>
    <row r="1345" spans="1:14" s="215" customFormat="1" ht="16.5" customHeight="1" x14ac:dyDescent="0.3">
      <c r="A1345" s="214"/>
      <c r="D1345" s="277"/>
      <c r="F1345" s="214"/>
      <c r="H1345" s="214"/>
      <c r="I1345" s="214"/>
      <c r="J1345" s="214"/>
      <c r="K1345" s="214"/>
      <c r="L1345" s="214"/>
      <c r="M1345" s="214"/>
      <c r="N1345" s="214"/>
    </row>
    <row r="1346" spans="1:14" s="215" customFormat="1" ht="16.5" customHeight="1" x14ac:dyDescent="0.3">
      <c r="A1346" s="214"/>
      <c r="D1346" s="277"/>
      <c r="F1346" s="214"/>
      <c r="H1346" s="214"/>
      <c r="I1346" s="214"/>
      <c r="J1346" s="214"/>
      <c r="K1346" s="214"/>
      <c r="L1346" s="214"/>
      <c r="M1346" s="214"/>
      <c r="N1346" s="214"/>
    </row>
    <row r="1347" spans="1:14" s="215" customFormat="1" ht="16.5" customHeight="1" x14ac:dyDescent="0.3">
      <c r="A1347" s="214"/>
      <c r="D1347" s="277"/>
      <c r="F1347" s="214"/>
      <c r="H1347" s="214"/>
      <c r="I1347" s="214"/>
      <c r="J1347" s="214"/>
      <c r="K1347" s="214"/>
      <c r="L1347" s="214"/>
      <c r="M1347" s="214"/>
      <c r="N1347" s="214"/>
    </row>
    <row r="1348" spans="1:14" s="215" customFormat="1" ht="16.5" customHeight="1" x14ac:dyDescent="0.3">
      <c r="A1348" s="214"/>
      <c r="D1348" s="277"/>
      <c r="F1348" s="214"/>
      <c r="H1348" s="214"/>
      <c r="I1348" s="214"/>
      <c r="J1348" s="214"/>
      <c r="K1348" s="214"/>
      <c r="L1348" s="214"/>
      <c r="M1348" s="214"/>
      <c r="N1348" s="214"/>
    </row>
    <row r="1349" spans="1:14" s="215" customFormat="1" ht="16.5" customHeight="1" x14ac:dyDescent="0.3">
      <c r="A1349" s="214"/>
      <c r="D1349" s="277"/>
      <c r="F1349" s="214"/>
      <c r="H1349" s="214"/>
      <c r="I1349" s="214"/>
      <c r="J1349" s="214"/>
      <c r="K1349" s="214"/>
      <c r="L1349" s="214"/>
      <c r="M1349" s="214"/>
      <c r="N1349" s="214"/>
    </row>
    <row r="1350" spans="1:14" s="215" customFormat="1" ht="16.5" customHeight="1" x14ac:dyDescent="0.3">
      <c r="A1350" s="214"/>
      <c r="D1350" s="277"/>
      <c r="F1350" s="214"/>
      <c r="H1350" s="214"/>
      <c r="I1350" s="214"/>
      <c r="J1350" s="214"/>
      <c r="K1350" s="214"/>
      <c r="L1350" s="214"/>
      <c r="M1350" s="214"/>
      <c r="N1350" s="214"/>
    </row>
    <row r="1351" spans="1:14" s="215" customFormat="1" ht="16.5" customHeight="1" x14ac:dyDescent="0.3">
      <c r="A1351" s="214"/>
      <c r="D1351" s="277"/>
      <c r="F1351" s="214"/>
      <c r="H1351" s="214"/>
      <c r="I1351" s="214"/>
      <c r="J1351" s="214"/>
      <c r="K1351" s="214"/>
      <c r="L1351" s="214"/>
      <c r="M1351" s="214"/>
      <c r="N1351" s="214"/>
    </row>
    <row r="1352" spans="1:14" s="215" customFormat="1" ht="16.5" customHeight="1" x14ac:dyDescent="0.3">
      <c r="A1352" s="214"/>
      <c r="D1352" s="277"/>
      <c r="F1352" s="214"/>
      <c r="H1352" s="214"/>
      <c r="I1352" s="214"/>
      <c r="J1352" s="214"/>
      <c r="K1352" s="214"/>
      <c r="L1352" s="214"/>
      <c r="M1352" s="214"/>
      <c r="N1352" s="214"/>
    </row>
    <row r="1353" spans="1:14" s="215" customFormat="1" ht="16.5" customHeight="1" x14ac:dyDescent="0.3">
      <c r="A1353" s="214"/>
      <c r="D1353" s="277"/>
      <c r="F1353" s="214"/>
      <c r="H1353" s="214"/>
      <c r="I1353" s="214"/>
      <c r="J1353" s="214"/>
      <c r="K1353" s="214"/>
      <c r="L1353" s="214"/>
      <c r="M1353" s="214"/>
      <c r="N1353" s="214"/>
    </row>
    <row r="1354" spans="1:14" s="215" customFormat="1" ht="16.5" customHeight="1" x14ac:dyDescent="0.3">
      <c r="A1354" s="214"/>
      <c r="D1354" s="277"/>
      <c r="F1354" s="214"/>
      <c r="H1354" s="214"/>
      <c r="I1354" s="214"/>
      <c r="J1354" s="214"/>
      <c r="K1354" s="214"/>
      <c r="L1354" s="214"/>
      <c r="M1354" s="214"/>
      <c r="N1354" s="214"/>
    </row>
    <row r="1355" spans="1:14" s="215" customFormat="1" ht="16.5" customHeight="1" x14ac:dyDescent="0.3">
      <c r="A1355" s="214"/>
      <c r="D1355" s="277"/>
      <c r="F1355" s="214"/>
      <c r="H1355" s="214"/>
      <c r="I1355" s="214"/>
      <c r="J1355" s="214"/>
      <c r="K1355" s="214"/>
      <c r="L1355" s="214"/>
      <c r="M1355" s="214"/>
      <c r="N1355" s="214"/>
    </row>
    <row r="1356" spans="1:14" s="215" customFormat="1" ht="16.5" customHeight="1" x14ac:dyDescent="0.3">
      <c r="A1356" s="214"/>
      <c r="D1356" s="277"/>
      <c r="F1356" s="214"/>
      <c r="H1356" s="214"/>
      <c r="I1356" s="214"/>
      <c r="J1356" s="214"/>
      <c r="K1356" s="214"/>
      <c r="L1356" s="214"/>
      <c r="M1356" s="214"/>
      <c r="N1356" s="214"/>
    </row>
    <row r="1357" spans="1:14" s="215" customFormat="1" ht="16.5" customHeight="1" x14ac:dyDescent="0.3">
      <c r="A1357" s="214"/>
      <c r="D1357" s="277"/>
      <c r="F1357" s="214"/>
      <c r="H1357" s="214"/>
      <c r="I1357" s="214"/>
      <c r="J1357" s="214"/>
      <c r="K1357" s="214"/>
      <c r="L1357" s="214"/>
      <c r="M1357" s="214"/>
      <c r="N1357" s="214"/>
    </row>
    <row r="1358" spans="1:14" s="215" customFormat="1" ht="16.5" customHeight="1" x14ac:dyDescent="0.3">
      <c r="A1358" s="214"/>
      <c r="D1358" s="277"/>
      <c r="F1358" s="214"/>
      <c r="H1358" s="214"/>
      <c r="I1358" s="214"/>
      <c r="J1358" s="214"/>
      <c r="K1358" s="214"/>
      <c r="L1358" s="214"/>
      <c r="M1358" s="214"/>
      <c r="N1358" s="214"/>
    </row>
    <row r="1359" spans="1:14" s="215" customFormat="1" ht="16.5" customHeight="1" x14ac:dyDescent="0.3">
      <c r="A1359" s="214"/>
      <c r="D1359" s="277"/>
      <c r="F1359" s="214"/>
      <c r="H1359" s="214"/>
      <c r="I1359" s="214"/>
      <c r="J1359" s="214"/>
      <c r="K1359" s="214"/>
      <c r="L1359" s="214"/>
      <c r="M1359" s="214"/>
      <c r="N1359" s="214"/>
    </row>
    <row r="1360" spans="1:14" s="215" customFormat="1" ht="16.5" customHeight="1" x14ac:dyDescent="0.3">
      <c r="A1360" s="214"/>
      <c r="D1360" s="277"/>
      <c r="F1360" s="214"/>
      <c r="H1360" s="214"/>
      <c r="I1360" s="214"/>
      <c r="J1360" s="214"/>
      <c r="K1360" s="214"/>
      <c r="L1360" s="214"/>
      <c r="M1360" s="214"/>
      <c r="N1360" s="214"/>
    </row>
    <row r="1361" spans="1:14" s="215" customFormat="1" ht="16.5" customHeight="1" x14ac:dyDescent="0.3">
      <c r="A1361" s="214"/>
      <c r="D1361" s="277"/>
      <c r="F1361" s="214"/>
      <c r="H1361" s="214"/>
      <c r="I1361" s="214"/>
      <c r="J1361" s="214"/>
      <c r="K1361" s="214"/>
      <c r="L1361" s="214"/>
      <c r="M1361" s="214"/>
      <c r="N1361" s="214"/>
    </row>
    <row r="1362" spans="1:14" s="215" customFormat="1" ht="16.5" customHeight="1" x14ac:dyDescent="0.3">
      <c r="A1362" s="214"/>
      <c r="D1362" s="277"/>
      <c r="F1362" s="214"/>
      <c r="H1362" s="214"/>
      <c r="I1362" s="214"/>
      <c r="J1362" s="214"/>
      <c r="K1362" s="214"/>
      <c r="L1362" s="214"/>
      <c r="M1362" s="214"/>
      <c r="N1362" s="214"/>
    </row>
    <row r="1363" spans="1:14" s="215" customFormat="1" ht="16.5" customHeight="1" x14ac:dyDescent="0.3">
      <c r="A1363" s="214"/>
      <c r="D1363" s="277"/>
      <c r="F1363" s="214"/>
      <c r="H1363" s="214"/>
      <c r="I1363" s="214"/>
      <c r="J1363" s="214"/>
      <c r="K1363" s="214"/>
      <c r="L1363" s="214"/>
      <c r="M1363" s="214"/>
      <c r="N1363" s="214"/>
    </row>
    <row r="1364" spans="1:14" s="215" customFormat="1" ht="16.5" customHeight="1" x14ac:dyDescent="0.3">
      <c r="A1364" s="214"/>
      <c r="D1364" s="277"/>
      <c r="F1364" s="214"/>
      <c r="H1364" s="214"/>
      <c r="I1364" s="214"/>
      <c r="J1364" s="214"/>
      <c r="K1364" s="214"/>
      <c r="L1364" s="214"/>
      <c r="M1364" s="214"/>
      <c r="N1364" s="214"/>
    </row>
    <row r="1365" spans="1:14" s="215" customFormat="1" ht="16.5" customHeight="1" x14ac:dyDescent="0.3">
      <c r="A1365" s="214"/>
      <c r="D1365" s="277"/>
      <c r="F1365" s="214"/>
      <c r="H1365" s="214"/>
      <c r="I1365" s="214"/>
      <c r="J1365" s="214"/>
      <c r="K1365" s="214"/>
      <c r="L1365" s="214"/>
      <c r="M1365" s="214"/>
      <c r="N1365" s="214"/>
    </row>
    <row r="1366" spans="1:14" s="215" customFormat="1" ht="16.5" customHeight="1" x14ac:dyDescent="0.3">
      <c r="A1366" s="214"/>
      <c r="D1366" s="277"/>
      <c r="F1366" s="214"/>
      <c r="H1366" s="214"/>
      <c r="I1366" s="214"/>
      <c r="J1366" s="214"/>
      <c r="K1366" s="214"/>
      <c r="L1366" s="214"/>
      <c r="M1366" s="214"/>
      <c r="N1366" s="214"/>
    </row>
    <row r="1367" spans="1:14" s="215" customFormat="1" ht="16.5" customHeight="1" x14ac:dyDescent="0.3">
      <c r="A1367" s="214"/>
      <c r="D1367" s="277"/>
      <c r="F1367" s="214"/>
      <c r="H1367" s="214"/>
      <c r="I1367" s="214"/>
      <c r="J1367" s="214"/>
      <c r="K1367" s="214"/>
      <c r="L1367" s="214"/>
      <c r="M1367" s="214"/>
      <c r="N1367" s="214"/>
    </row>
    <row r="1368" spans="1:14" s="215" customFormat="1" ht="16.5" customHeight="1" x14ac:dyDescent="0.3">
      <c r="A1368" s="214"/>
      <c r="D1368" s="277"/>
      <c r="F1368" s="214"/>
      <c r="H1368" s="214"/>
      <c r="I1368" s="214"/>
      <c r="J1368" s="214"/>
      <c r="K1368" s="214"/>
      <c r="L1368" s="214"/>
      <c r="M1368" s="214"/>
      <c r="N1368" s="214"/>
    </row>
    <row r="1369" spans="1:14" s="215" customFormat="1" ht="16.5" customHeight="1" x14ac:dyDescent="0.3">
      <c r="A1369" s="214"/>
      <c r="D1369" s="277"/>
      <c r="F1369" s="214"/>
      <c r="H1369" s="214"/>
      <c r="I1369" s="214"/>
      <c r="J1369" s="214"/>
      <c r="K1369" s="214"/>
      <c r="L1369" s="214"/>
      <c r="M1369" s="214"/>
      <c r="N1369" s="214"/>
    </row>
    <row r="1370" spans="1:14" s="215" customFormat="1" ht="16.5" customHeight="1" x14ac:dyDescent="0.3">
      <c r="A1370" s="214"/>
      <c r="D1370" s="277"/>
      <c r="F1370" s="214"/>
      <c r="H1370" s="214"/>
      <c r="I1370" s="214"/>
      <c r="J1370" s="214"/>
      <c r="K1370" s="214"/>
      <c r="L1370" s="214"/>
      <c r="M1370" s="214"/>
      <c r="N1370" s="214"/>
    </row>
    <row r="1371" spans="1:14" s="215" customFormat="1" ht="16.5" customHeight="1" x14ac:dyDescent="0.3">
      <c r="A1371" s="214"/>
      <c r="D1371" s="277"/>
      <c r="F1371" s="214"/>
      <c r="H1371" s="214"/>
      <c r="I1371" s="214"/>
      <c r="J1371" s="214"/>
      <c r="K1371" s="214"/>
      <c r="L1371" s="214"/>
      <c r="M1371" s="214"/>
      <c r="N1371" s="214"/>
    </row>
    <row r="1372" spans="1:14" s="215" customFormat="1" ht="16.5" customHeight="1" x14ac:dyDescent="0.3">
      <c r="A1372" s="214"/>
      <c r="D1372" s="277"/>
      <c r="F1372" s="214"/>
      <c r="H1372" s="214"/>
      <c r="I1372" s="214"/>
      <c r="J1372" s="214"/>
      <c r="K1372" s="214"/>
      <c r="L1372" s="214"/>
      <c r="M1372" s="214"/>
      <c r="N1372" s="214"/>
    </row>
    <row r="1373" spans="1:14" s="215" customFormat="1" ht="16.5" customHeight="1" x14ac:dyDescent="0.3">
      <c r="A1373" s="214"/>
      <c r="D1373" s="277"/>
      <c r="F1373" s="214"/>
      <c r="H1373" s="214"/>
      <c r="I1373" s="214"/>
      <c r="J1373" s="214"/>
      <c r="K1373" s="214"/>
      <c r="L1373" s="214"/>
      <c r="M1373" s="214"/>
      <c r="N1373" s="214"/>
    </row>
    <row r="1374" spans="1:14" s="215" customFormat="1" ht="16.5" customHeight="1" x14ac:dyDescent="0.3">
      <c r="A1374" s="214"/>
      <c r="D1374" s="277"/>
      <c r="F1374" s="214"/>
      <c r="H1374" s="214"/>
      <c r="I1374" s="214"/>
      <c r="J1374" s="214"/>
      <c r="K1374" s="214"/>
      <c r="L1374" s="214"/>
      <c r="M1374" s="214"/>
      <c r="N1374" s="214"/>
    </row>
    <row r="1375" spans="1:14" s="215" customFormat="1" ht="16.5" customHeight="1" x14ac:dyDescent="0.3">
      <c r="A1375" s="214"/>
      <c r="D1375" s="277"/>
      <c r="F1375" s="214"/>
      <c r="H1375" s="214"/>
      <c r="I1375" s="214"/>
      <c r="J1375" s="214"/>
      <c r="K1375" s="214"/>
      <c r="L1375" s="214"/>
      <c r="M1375" s="214"/>
      <c r="N1375" s="214"/>
    </row>
    <row r="1376" spans="1:14" s="215" customFormat="1" ht="16.5" customHeight="1" x14ac:dyDescent="0.3">
      <c r="A1376" s="214"/>
      <c r="D1376" s="277"/>
      <c r="F1376" s="214"/>
      <c r="H1376" s="214"/>
      <c r="I1376" s="214"/>
      <c r="J1376" s="214"/>
      <c r="K1376" s="214"/>
      <c r="L1376" s="214"/>
      <c r="M1376" s="214"/>
      <c r="N1376" s="214"/>
    </row>
    <row r="1377" spans="1:14" s="215" customFormat="1" ht="16.5" customHeight="1" x14ac:dyDescent="0.3">
      <c r="A1377" s="214"/>
      <c r="D1377" s="277"/>
      <c r="F1377" s="214"/>
      <c r="H1377" s="214"/>
      <c r="I1377" s="214"/>
      <c r="J1377" s="214"/>
      <c r="K1377" s="214"/>
      <c r="L1377" s="214"/>
      <c r="M1377" s="214"/>
      <c r="N1377" s="214"/>
    </row>
    <row r="1378" spans="1:14" s="215" customFormat="1" ht="16.5" customHeight="1" x14ac:dyDescent="0.3">
      <c r="A1378" s="214"/>
      <c r="D1378" s="277"/>
      <c r="F1378" s="214"/>
      <c r="H1378" s="214"/>
      <c r="I1378" s="214"/>
      <c r="J1378" s="214"/>
      <c r="K1378" s="214"/>
      <c r="L1378" s="214"/>
      <c r="M1378" s="214"/>
      <c r="N1378" s="214"/>
    </row>
    <row r="1379" spans="1:14" s="215" customFormat="1" ht="16.5" customHeight="1" x14ac:dyDescent="0.3">
      <c r="A1379" s="214"/>
      <c r="D1379" s="277"/>
      <c r="F1379" s="214"/>
      <c r="H1379" s="214"/>
      <c r="I1379" s="214"/>
      <c r="J1379" s="214"/>
      <c r="K1379" s="214"/>
      <c r="L1379" s="214"/>
      <c r="M1379" s="214"/>
      <c r="N1379" s="214"/>
    </row>
    <row r="1380" spans="1:14" s="215" customFormat="1" ht="16.5" customHeight="1" x14ac:dyDescent="0.3">
      <c r="A1380" s="214"/>
      <c r="D1380" s="277"/>
      <c r="F1380" s="214"/>
      <c r="H1380" s="214"/>
      <c r="I1380" s="214"/>
      <c r="J1380" s="214"/>
      <c r="K1380" s="214"/>
      <c r="L1380" s="214"/>
      <c r="M1380" s="214"/>
      <c r="N1380" s="214"/>
    </row>
    <row r="1381" spans="1:14" s="215" customFormat="1" ht="16.5" customHeight="1" x14ac:dyDescent="0.3">
      <c r="A1381" s="214"/>
      <c r="D1381" s="277"/>
      <c r="F1381" s="214"/>
      <c r="H1381" s="214"/>
      <c r="I1381" s="214"/>
      <c r="J1381" s="214"/>
      <c r="K1381" s="214"/>
      <c r="L1381" s="214"/>
      <c r="M1381" s="214"/>
      <c r="N1381" s="214"/>
    </row>
    <row r="1382" spans="1:14" s="215" customFormat="1" ht="16.5" customHeight="1" x14ac:dyDescent="0.3">
      <c r="A1382" s="214"/>
      <c r="D1382" s="277"/>
      <c r="F1382" s="214"/>
      <c r="H1382" s="214"/>
      <c r="I1382" s="214"/>
      <c r="J1382" s="214"/>
      <c r="K1382" s="214"/>
      <c r="L1382" s="214"/>
      <c r="M1382" s="214"/>
      <c r="N1382" s="214"/>
    </row>
    <row r="1383" spans="1:14" s="215" customFormat="1" ht="16.5" customHeight="1" x14ac:dyDescent="0.3">
      <c r="A1383" s="214"/>
      <c r="D1383" s="277"/>
      <c r="F1383" s="214"/>
      <c r="H1383" s="214"/>
      <c r="I1383" s="214"/>
      <c r="J1383" s="214"/>
      <c r="K1383" s="214"/>
      <c r="L1383" s="214"/>
      <c r="M1383" s="214"/>
      <c r="N1383" s="214"/>
    </row>
    <row r="1384" spans="1:14" s="215" customFormat="1" ht="16.5" customHeight="1" x14ac:dyDescent="0.3">
      <c r="A1384" s="214"/>
      <c r="D1384" s="277"/>
      <c r="F1384" s="214"/>
      <c r="H1384" s="214"/>
      <c r="I1384" s="214"/>
      <c r="J1384" s="214"/>
      <c r="K1384" s="214"/>
      <c r="L1384" s="214"/>
      <c r="M1384" s="214"/>
      <c r="N1384" s="214"/>
    </row>
    <row r="1385" spans="1:14" s="215" customFormat="1" ht="16.5" customHeight="1" x14ac:dyDescent="0.3">
      <c r="A1385" s="214"/>
      <c r="D1385" s="277"/>
      <c r="F1385" s="214"/>
      <c r="H1385" s="214"/>
      <c r="I1385" s="214"/>
      <c r="J1385" s="214"/>
      <c r="K1385" s="214"/>
      <c r="L1385" s="214"/>
      <c r="M1385" s="214"/>
      <c r="N1385" s="214"/>
    </row>
    <row r="1386" spans="1:14" s="215" customFormat="1" ht="16.5" customHeight="1" x14ac:dyDescent="0.3">
      <c r="A1386" s="214"/>
      <c r="D1386" s="277"/>
      <c r="F1386" s="214"/>
      <c r="H1386" s="214"/>
      <c r="I1386" s="214"/>
      <c r="J1386" s="214"/>
      <c r="K1386" s="214"/>
      <c r="L1386" s="214"/>
      <c r="M1386" s="214"/>
      <c r="N1386" s="214"/>
    </row>
    <row r="1387" spans="1:14" s="215" customFormat="1" ht="16.5" customHeight="1" x14ac:dyDescent="0.3">
      <c r="A1387" s="214"/>
      <c r="D1387" s="277"/>
      <c r="F1387" s="214"/>
      <c r="H1387" s="214"/>
      <c r="I1387" s="214"/>
      <c r="J1387" s="214"/>
      <c r="K1387" s="214"/>
      <c r="L1387" s="214"/>
      <c r="M1387" s="214"/>
      <c r="N1387" s="214"/>
    </row>
    <row r="1388" spans="1:14" s="215" customFormat="1" ht="16.5" customHeight="1" x14ac:dyDescent="0.3">
      <c r="A1388" s="214"/>
      <c r="D1388" s="277"/>
      <c r="F1388" s="214"/>
      <c r="H1388" s="214"/>
      <c r="I1388" s="214"/>
      <c r="J1388" s="214"/>
      <c r="K1388" s="214"/>
      <c r="L1388" s="214"/>
      <c r="M1388" s="214"/>
      <c r="N1388" s="214"/>
    </row>
    <row r="1389" spans="1:14" s="215" customFormat="1" ht="16.5" customHeight="1" x14ac:dyDescent="0.3">
      <c r="A1389" s="214"/>
      <c r="D1389" s="277"/>
      <c r="F1389" s="214"/>
      <c r="H1389" s="214"/>
      <c r="I1389" s="214"/>
      <c r="J1389" s="214"/>
      <c r="K1389" s="214"/>
      <c r="L1389" s="214"/>
      <c r="M1389" s="214"/>
      <c r="N1389" s="214"/>
    </row>
    <row r="1390" spans="1:14" s="215" customFormat="1" ht="16.5" customHeight="1" x14ac:dyDescent="0.3">
      <c r="A1390" s="214"/>
      <c r="D1390" s="277"/>
      <c r="F1390" s="214"/>
      <c r="H1390" s="214"/>
      <c r="I1390" s="214"/>
      <c r="J1390" s="214"/>
      <c r="K1390" s="214"/>
      <c r="L1390" s="214"/>
      <c r="M1390" s="214"/>
      <c r="N1390" s="214"/>
    </row>
    <row r="1391" spans="1:14" s="215" customFormat="1" ht="16.5" customHeight="1" x14ac:dyDescent="0.3">
      <c r="A1391" s="214"/>
      <c r="D1391" s="277"/>
      <c r="F1391" s="214"/>
      <c r="H1391" s="214"/>
      <c r="I1391" s="214"/>
      <c r="J1391" s="214"/>
      <c r="K1391" s="214"/>
      <c r="L1391" s="214"/>
      <c r="M1391" s="214"/>
      <c r="N1391" s="214"/>
    </row>
    <row r="1392" spans="1:14" s="215" customFormat="1" ht="16.5" customHeight="1" x14ac:dyDescent="0.3">
      <c r="A1392" s="214"/>
      <c r="D1392" s="277"/>
      <c r="F1392" s="214"/>
      <c r="H1392" s="214"/>
      <c r="I1392" s="214"/>
      <c r="J1392" s="214"/>
      <c r="K1392" s="214"/>
      <c r="L1392" s="214"/>
      <c r="M1392" s="214"/>
      <c r="N1392" s="214"/>
    </row>
    <row r="1393" spans="1:14" s="215" customFormat="1" ht="16.5" customHeight="1" x14ac:dyDescent="0.3">
      <c r="A1393" s="214"/>
      <c r="D1393" s="277"/>
      <c r="F1393" s="214"/>
      <c r="H1393" s="214"/>
      <c r="I1393" s="214"/>
      <c r="J1393" s="214"/>
      <c r="K1393" s="214"/>
      <c r="L1393" s="214"/>
      <c r="M1393" s="214"/>
      <c r="N1393" s="214"/>
    </row>
    <row r="1394" spans="1:14" s="215" customFormat="1" ht="16.5" customHeight="1" x14ac:dyDescent="0.3">
      <c r="A1394" s="214"/>
      <c r="D1394" s="277"/>
      <c r="F1394" s="214"/>
      <c r="H1394" s="214"/>
      <c r="I1394" s="214"/>
      <c r="J1394" s="214"/>
      <c r="K1394" s="214"/>
      <c r="L1394" s="214"/>
      <c r="M1394" s="214"/>
      <c r="N1394" s="214"/>
    </row>
    <row r="1395" spans="1:14" s="215" customFormat="1" ht="16.5" customHeight="1" x14ac:dyDescent="0.3">
      <c r="A1395" s="214"/>
      <c r="D1395" s="277"/>
      <c r="F1395" s="214"/>
      <c r="H1395" s="214"/>
      <c r="I1395" s="214"/>
      <c r="J1395" s="214"/>
      <c r="K1395" s="214"/>
      <c r="L1395" s="214"/>
      <c r="M1395" s="214"/>
      <c r="N1395" s="214"/>
    </row>
    <row r="1396" spans="1:14" s="215" customFormat="1" ht="16.5" customHeight="1" x14ac:dyDescent="0.3">
      <c r="A1396" s="214"/>
      <c r="D1396" s="277"/>
      <c r="F1396" s="214"/>
      <c r="H1396" s="214"/>
      <c r="I1396" s="214"/>
      <c r="J1396" s="214"/>
      <c r="K1396" s="214"/>
      <c r="L1396" s="214"/>
      <c r="M1396" s="214"/>
      <c r="N1396" s="214"/>
    </row>
    <row r="1397" spans="1:14" s="215" customFormat="1" ht="16.5" customHeight="1" x14ac:dyDescent="0.3">
      <c r="A1397" s="214"/>
      <c r="D1397" s="277"/>
      <c r="F1397" s="214"/>
      <c r="H1397" s="214"/>
      <c r="I1397" s="214"/>
      <c r="J1397" s="214"/>
      <c r="K1397" s="214"/>
      <c r="L1397" s="214"/>
      <c r="M1397" s="214"/>
      <c r="N1397" s="214"/>
    </row>
    <row r="1398" spans="1:14" s="215" customFormat="1" ht="16.5" customHeight="1" x14ac:dyDescent="0.3">
      <c r="A1398" s="214"/>
      <c r="D1398" s="277"/>
      <c r="F1398" s="214"/>
      <c r="H1398" s="214"/>
      <c r="I1398" s="214"/>
      <c r="J1398" s="214"/>
      <c r="K1398" s="214"/>
      <c r="L1398" s="214"/>
      <c r="M1398" s="214"/>
      <c r="N1398" s="214"/>
    </row>
    <row r="1399" spans="1:14" s="215" customFormat="1" ht="16.5" customHeight="1" x14ac:dyDescent="0.3">
      <c r="A1399" s="214"/>
      <c r="D1399" s="277"/>
      <c r="F1399" s="214"/>
      <c r="H1399" s="214"/>
      <c r="I1399" s="214"/>
      <c r="J1399" s="214"/>
      <c r="K1399" s="214"/>
      <c r="L1399" s="214"/>
      <c r="M1399" s="214"/>
      <c r="N1399" s="214"/>
    </row>
    <row r="1400" spans="1:14" s="215" customFormat="1" ht="16.5" customHeight="1" x14ac:dyDescent="0.3">
      <c r="A1400" s="214"/>
      <c r="D1400" s="277"/>
      <c r="F1400" s="214"/>
      <c r="H1400" s="214"/>
      <c r="I1400" s="214"/>
      <c r="J1400" s="214"/>
      <c r="K1400" s="214"/>
      <c r="L1400" s="214"/>
      <c r="M1400" s="214"/>
      <c r="N1400" s="214"/>
    </row>
    <row r="1401" spans="1:14" s="215" customFormat="1" ht="16.5" customHeight="1" x14ac:dyDescent="0.3">
      <c r="A1401" s="214"/>
      <c r="D1401" s="277"/>
      <c r="F1401" s="214"/>
      <c r="H1401" s="214"/>
      <c r="I1401" s="214"/>
      <c r="J1401" s="214"/>
      <c r="K1401" s="214"/>
      <c r="L1401" s="214"/>
      <c r="M1401" s="214"/>
      <c r="N1401" s="214"/>
    </row>
    <row r="1402" spans="1:14" s="215" customFormat="1" ht="16.5" customHeight="1" x14ac:dyDescent="0.3">
      <c r="A1402" s="214"/>
      <c r="D1402" s="277"/>
      <c r="F1402" s="214"/>
      <c r="H1402" s="214"/>
      <c r="I1402" s="214"/>
      <c r="J1402" s="214"/>
      <c r="K1402" s="214"/>
      <c r="L1402" s="214"/>
      <c r="M1402" s="214"/>
      <c r="N1402" s="214"/>
    </row>
    <row r="1403" spans="1:14" s="215" customFormat="1" ht="16.5" customHeight="1" x14ac:dyDescent="0.3">
      <c r="A1403" s="214"/>
      <c r="D1403" s="277"/>
      <c r="F1403" s="214"/>
      <c r="H1403" s="214"/>
      <c r="I1403" s="214"/>
      <c r="J1403" s="214"/>
      <c r="K1403" s="214"/>
      <c r="L1403" s="214"/>
      <c r="M1403" s="214"/>
      <c r="N1403" s="214"/>
    </row>
    <row r="1404" spans="1:14" s="215" customFormat="1" ht="16.5" customHeight="1" x14ac:dyDescent="0.3">
      <c r="A1404" s="214"/>
      <c r="D1404" s="277"/>
      <c r="F1404" s="214"/>
      <c r="H1404" s="214"/>
      <c r="I1404" s="214"/>
      <c r="J1404" s="214"/>
      <c r="K1404" s="214"/>
      <c r="L1404" s="214"/>
      <c r="M1404" s="214"/>
      <c r="N1404" s="214"/>
    </row>
    <row r="1405" spans="1:14" s="215" customFormat="1" ht="16.5" customHeight="1" x14ac:dyDescent="0.3">
      <c r="A1405" s="214"/>
      <c r="D1405" s="277"/>
      <c r="F1405" s="214"/>
      <c r="H1405" s="214"/>
      <c r="I1405" s="214"/>
      <c r="J1405" s="214"/>
      <c r="K1405" s="214"/>
      <c r="L1405" s="214"/>
      <c r="M1405" s="214"/>
      <c r="N1405" s="214"/>
    </row>
    <row r="1406" spans="1:14" s="215" customFormat="1" ht="16.5" customHeight="1" x14ac:dyDescent="0.3">
      <c r="A1406" s="214"/>
      <c r="D1406" s="277"/>
      <c r="F1406" s="214"/>
      <c r="H1406" s="214"/>
      <c r="I1406" s="214"/>
      <c r="J1406" s="214"/>
      <c r="K1406" s="214"/>
      <c r="L1406" s="214"/>
      <c r="M1406" s="214"/>
      <c r="N1406" s="214"/>
    </row>
    <row r="1407" spans="1:14" s="215" customFormat="1" ht="16.5" customHeight="1" x14ac:dyDescent="0.3">
      <c r="A1407" s="214"/>
      <c r="D1407" s="277"/>
      <c r="F1407" s="214"/>
      <c r="H1407" s="214"/>
      <c r="I1407" s="214"/>
      <c r="J1407" s="214"/>
      <c r="K1407" s="214"/>
      <c r="L1407" s="214"/>
      <c r="M1407" s="214"/>
      <c r="N1407" s="214"/>
    </row>
    <row r="1408" spans="1:14" s="215" customFormat="1" ht="16.5" customHeight="1" x14ac:dyDescent="0.3">
      <c r="A1408" s="214"/>
      <c r="D1408" s="277"/>
      <c r="F1408" s="214"/>
      <c r="H1408" s="214"/>
      <c r="I1408" s="214"/>
      <c r="J1408" s="214"/>
      <c r="K1408" s="214"/>
      <c r="L1408" s="214"/>
      <c r="M1408" s="214"/>
      <c r="N1408" s="214"/>
    </row>
    <row r="1409" spans="1:14" s="215" customFormat="1" ht="16.5" customHeight="1" x14ac:dyDescent="0.3">
      <c r="A1409" s="214"/>
      <c r="D1409" s="277"/>
      <c r="F1409" s="214"/>
      <c r="H1409" s="214"/>
      <c r="I1409" s="214"/>
      <c r="J1409" s="214"/>
      <c r="K1409" s="214"/>
      <c r="L1409" s="214"/>
      <c r="M1409" s="214"/>
      <c r="N1409" s="214"/>
    </row>
    <row r="1410" spans="1:14" s="215" customFormat="1" ht="16.5" customHeight="1" x14ac:dyDescent="0.3">
      <c r="A1410" s="214"/>
      <c r="D1410" s="277"/>
      <c r="F1410" s="214"/>
      <c r="H1410" s="214"/>
      <c r="I1410" s="214"/>
      <c r="J1410" s="214"/>
      <c r="K1410" s="214"/>
      <c r="L1410" s="214"/>
      <c r="M1410" s="214"/>
      <c r="N1410" s="214"/>
    </row>
    <row r="1411" spans="1:14" s="215" customFormat="1" ht="16.5" customHeight="1" x14ac:dyDescent="0.3">
      <c r="A1411" s="214"/>
      <c r="D1411" s="277"/>
      <c r="F1411" s="214"/>
      <c r="H1411" s="214"/>
      <c r="I1411" s="214"/>
      <c r="J1411" s="214"/>
      <c r="K1411" s="214"/>
      <c r="L1411" s="214"/>
      <c r="M1411" s="214"/>
      <c r="N1411" s="214"/>
    </row>
    <row r="1412" spans="1:14" s="215" customFormat="1" ht="16.5" customHeight="1" x14ac:dyDescent="0.3">
      <c r="A1412" s="214"/>
      <c r="D1412" s="277"/>
      <c r="F1412" s="214"/>
      <c r="H1412" s="214"/>
      <c r="I1412" s="214"/>
      <c r="J1412" s="214"/>
      <c r="K1412" s="214"/>
      <c r="L1412" s="214"/>
      <c r="M1412" s="214"/>
      <c r="N1412" s="214"/>
    </row>
    <row r="1413" spans="1:14" s="215" customFormat="1" ht="16.5" customHeight="1" x14ac:dyDescent="0.3">
      <c r="A1413" s="214"/>
      <c r="D1413" s="277"/>
      <c r="F1413" s="214"/>
      <c r="H1413" s="214"/>
      <c r="I1413" s="214"/>
      <c r="J1413" s="214"/>
      <c r="K1413" s="214"/>
      <c r="L1413" s="214"/>
      <c r="M1413" s="214"/>
      <c r="N1413" s="214"/>
    </row>
    <row r="1414" spans="1:14" s="215" customFormat="1" ht="16.5" customHeight="1" x14ac:dyDescent="0.3">
      <c r="A1414" s="214"/>
      <c r="D1414" s="277"/>
      <c r="F1414" s="214"/>
      <c r="H1414" s="214"/>
      <c r="I1414" s="214"/>
      <c r="J1414" s="214"/>
      <c r="K1414" s="214"/>
      <c r="L1414" s="214"/>
      <c r="M1414" s="214"/>
      <c r="N1414" s="214"/>
    </row>
    <row r="1415" spans="1:14" s="215" customFormat="1" ht="16.5" customHeight="1" x14ac:dyDescent="0.3">
      <c r="A1415" s="214"/>
      <c r="D1415" s="277"/>
      <c r="F1415" s="214"/>
      <c r="H1415" s="214"/>
      <c r="I1415" s="214"/>
      <c r="J1415" s="214"/>
      <c r="K1415" s="214"/>
      <c r="L1415" s="214"/>
      <c r="M1415" s="214"/>
      <c r="N1415" s="214"/>
    </row>
    <row r="1416" spans="1:14" s="215" customFormat="1" ht="16.5" customHeight="1" x14ac:dyDescent="0.3">
      <c r="A1416" s="214"/>
      <c r="D1416" s="277"/>
      <c r="F1416" s="214"/>
      <c r="H1416" s="214"/>
      <c r="I1416" s="214"/>
      <c r="J1416" s="214"/>
      <c r="K1416" s="214"/>
      <c r="L1416" s="214"/>
      <c r="M1416" s="214"/>
      <c r="N1416" s="214"/>
    </row>
    <row r="1417" spans="1:14" s="215" customFormat="1" ht="16.5" customHeight="1" x14ac:dyDescent="0.3">
      <c r="A1417" s="214"/>
      <c r="D1417" s="277"/>
      <c r="F1417" s="214"/>
      <c r="H1417" s="214"/>
      <c r="I1417" s="214"/>
      <c r="J1417" s="214"/>
      <c r="K1417" s="214"/>
      <c r="L1417" s="214"/>
      <c r="M1417" s="214"/>
      <c r="N1417" s="214"/>
    </row>
    <row r="1418" spans="1:14" s="215" customFormat="1" ht="16.5" customHeight="1" x14ac:dyDescent="0.3">
      <c r="A1418" s="214"/>
      <c r="D1418" s="277"/>
      <c r="F1418" s="214"/>
      <c r="H1418" s="214"/>
      <c r="I1418" s="214"/>
      <c r="J1418" s="214"/>
      <c r="K1418" s="214"/>
      <c r="L1418" s="214"/>
      <c r="M1418" s="214"/>
      <c r="N1418" s="214"/>
    </row>
    <row r="1419" spans="1:14" s="215" customFormat="1" ht="16.5" customHeight="1" x14ac:dyDescent="0.3">
      <c r="A1419" s="214"/>
      <c r="D1419" s="277"/>
      <c r="F1419" s="214"/>
      <c r="H1419" s="214"/>
      <c r="I1419" s="214"/>
      <c r="J1419" s="214"/>
      <c r="K1419" s="214"/>
      <c r="L1419" s="214"/>
      <c r="M1419" s="214"/>
      <c r="N1419" s="214"/>
    </row>
    <row r="1420" spans="1:14" s="215" customFormat="1" ht="16.5" customHeight="1" x14ac:dyDescent="0.3">
      <c r="A1420" s="214"/>
      <c r="D1420" s="277"/>
      <c r="F1420" s="214"/>
      <c r="H1420" s="214"/>
      <c r="I1420" s="214"/>
      <c r="J1420" s="214"/>
      <c r="K1420" s="214"/>
      <c r="L1420" s="214"/>
      <c r="M1420" s="214"/>
      <c r="N1420" s="214"/>
    </row>
    <row r="1421" spans="1:14" s="215" customFormat="1" ht="16.5" customHeight="1" x14ac:dyDescent="0.3">
      <c r="A1421" s="214"/>
      <c r="D1421" s="277"/>
      <c r="F1421" s="214"/>
      <c r="H1421" s="214"/>
      <c r="I1421" s="214"/>
      <c r="J1421" s="214"/>
      <c r="K1421" s="214"/>
      <c r="L1421" s="214"/>
      <c r="M1421" s="214"/>
      <c r="N1421" s="214"/>
    </row>
    <row r="1422" spans="1:14" s="215" customFormat="1" ht="16.5" customHeight="1" x14ac:dyDescent="0.3">
      <c r="A1422" s="214"/>
      <c r="D1422" s="277"/>
      <c r="F1422" s="214"/>
      <c r="H1422" s="214"/>
      <c r="I1422" s="214"/>
      <c r="J1422" s="214"/>
      <c r="K1422" s="214"/>
      <c r="L1422" s="214"/>
      <c r="M1422" s="214"/>
      <c r="N1422" s="214"/>
    </row>
    <row r="1423" spans="1:14" s="215" customFormat="1" ht="16.5" customHeight="1" x14ac:dyDescent="0.3">
      <c r="A1423" s="214"/>
      <c r="D1423" s="277"/>
      <c r="F1423" s="214"/>
      <c r="H1423" s="214"/>
      <c r="I1423" s="214"/>
      <c r="J1423" s="214"/>
      <c r="K1423" s="214"/>
      <c r="L1423" s="214"/>
      <c r="M1423" s="214"/>
      <c r="N1423" s="214"/>
    </row>
    <row r="1424" spans="1:14" s="215" customFormat="1" ht="16.5" customHeight="1" x14ac:dyDescent="0.3">
      <c r="A1424" s="214"/>
      <c r="D1424" s="277"/>
      <c r="F1424" s="214"/>
      <c r="H1424" s="214"/>
      <c r="I1424" s="214"/>
      <c r="J1424" s="214"/>
      <c r="K1424" s="214"/>
      <c r="L1424" s="214"/>
      <c r="M1424" s="214"/>
      <c r="N1424" s="214"/>
    </row>
    <row r="1425" spans="1:14" s="215" customFormat="1" ht="16.5" customHeight="1" x14ac:dyDescent="0.3">
      <c r="A1425" s="214"/>
      <c r="D1425" s="277"/>
      <c r="F1425" s="214"/>
      <c r="H1425" s="214"/>
      <c r="I1425" s="214"/>
      <c r="J1425" s="214"/>
      <c r="K1425" s="214"/>
      <c r="L1425" s="214"/>
      <c r="M1425" s="214"/>
      <c r="N1425" s="214"/>
    </row>
    <row r="1426" spans="1:14" s="215" customFormat="1" ht="16.5" customHeight="1" x14ac:dyDescent="0.3">
      <c r="A1426" s="214"/>
      <c r="D1426" s="277"/>
      <c r="F1426" s="214"/>
      <c r="H1426" s="214"/>
      <c r="I1426" s="214"/>
      <c r="J1426" s="214"/>
      <c r="K1426" s="214"/>
      <c r="L1426" s="214"/>
      <c r="M1426" s="214"/>
      <c r="N1426" s="214"/>
    </row>
    <row r="1427" spans="1:14" s="215" customFormat="1" ht="16.5" customHeight="1" x14ac:dyDescent="0.3">
      <c r="A1427" s="214"/>
      <c r="D1427" s="277"/>
      <c r="F1427" s="214"/>
      <c r="H1427" s="214"/>
      <c r="I1427" s="214"/>
      <c r="J1427" s="214"/>
      <c r="K1427" s="214"/>
      <c r="L1427" s="214"/>
      <c r="M1427" s="214"/>
      <c r="N1427" s="214"/>
    </row>
    <row r="1428" spans="1:14" s="215" customFormat="1" ht="16.5" customHeight="1" x14ac:dyDescent="0.3">
      <c r="A1428" s="214"/>
      <c r="D1428" s="277"/>
      <c r="F1428" s="214"/>
      <c r="H1428" s="214"/>
      <c r="I1428" s="214"/>
      <c r="J1428" s="214"/>
      <c r="K1428" s="214"/>
      <c r="L1428" s="214"/>
      <c r="M1428" s="214"/>
      <c r="N1428" s="214"/>
    </row>
    <row r="1429" spans="1:14" s="215" customFormat="1" ht="16.5" customHeight="1" x14ac:dyDescent="0.3">
      <c r="A1429" s="214"/>
      <c r="D1429" s="277"/>
      <c r="F1429" s="214"/>
      <c r="H1429" s="214"/>
      <c r="I1429" s="214"/>
      <c r="J1429" s="214"/>
      <c r="K1429" s="214"/>
      <c r="L1429" s="214"/>
      <c r="M1429" s="214"/>
      <c r="N1429" s="214"/>
    </row>
    <row r="1430" spans="1:14" s="215" customFormat="1" ht="16.5" customHeight="1" x14ac:dyDescent="0.3">
      <c r="A1430" s="214"/>
      <c r="D1430" s="277"/>
      <c r="F1430" s="214"/>
      <c r="H1430" s="214"/>
      <c r="I1430" s="214"/>
      <c r="J1430" s="214"/>
      <c r="K1430" s="214"/>
      <c r="L1430" s="214"/>
      <c r="M1430" s="214"/>
      <c r="N1430" s="214"/>
    </row>
    <row r="1431" spans="1:14" s="215" customFormat="1" ht="16.5" customHeight="1" x14ac:dyDescent="0.3">
      <c r="A1431" s="214"/>
      <c r="D1431" s="277"/>
      <c r="F1431" s="214"/>
      <c r="H1431" s="214"/>
      <c r="I1431" s="214"/>
      <c r="J1431" s="214"/>
      <c r="K1431" s="214"/>
      <c r="L1431" s="214"/>
      <c r="M1431" s="214"/>
      <c r="N1431" s="214"/>
    </row>
    <row r="1432" spans="1:14" s="215" customFormat="1" ht="16.5" customHeight="1" x14ac:dyDescent="0.3">
      <c r="A1432" s="214"/>
      <c r="D1432" s="277"/>
      <c r="F1432" s="214"/>
      <c r="H1432" s="214"/>
      <c r="I1432" s="214"/>
      <c r="J1432" s="214"/>
      <c r="K1432" s="214"/>
      <c r="L1432" s="214"/>
      <c r="M1432" s="214"/>
      <c r="N1432" s="214"/>
    </row>
    <row r="1433" spans="1:14" s="215" customFormat="1" ht="16.5" customHeight="1" x14ac:dyDescent="0.3">
      <c r="A1433" s="214"/>
      <c r="D1433" s="277"/>
      <c r="F1433" s="214"/>
      <c r="H1433" s="214"/>
      <c r="I1433" s="214"/>
      <c r="J1433" s="214"/>
      <c r="K1433" s="214"/>
      <c r="L1433" s="214"/>
      <c r="M1433" s="214"/>
      <c r="N1433" s="214"/>
    </row>
    <row r="1434" spans="1:14" s="215" customFormat="1" ht="16.5" customHeight="1" x14ac:dyDescent="0.3">
      <c r="A1434" s="214"/>
      <c r="D1434" s="277"/>
      <c r="F1434" s="214"/>
      <c r="H1434" s="214"/>
      <c r="I1434" s="214"/>
      <c r="J1434" s="214"/>
      <c r="K1434" s="214"/>
      <c r="L1434" s="214"/>
      <c r="M1434" s="214"/>
      <c r="N1434" s="214"/>
    </row>
    <row r="1435" spans="1:14" s="215" customFormat="1" ht="16.5" customHeight="1" x14ac:dyDescent="0.3">
      <c r="A1435" s="214"/>
      <c r="D1435" s="277"/>
      <c r="F1435" s="214"/>
      <c r="H1435" s="214"/>
      <c r="I1435" s="214"/>
      <c r="J1435" s="214"/>
      <c r="K1435" s="214"/>
      <c r="L1435" s="214"/>
      <c r="M1435" s="214"/>
      <c r="N1435" s="214"/>
    </row>
    <row r="1436" spans="1:14" s="215" customFormat="1" ht="16.5" customHeight="1" x14ac:dyDescent="0.3">
      <c r="A1436" s="214"/>
      <c r="D1436" s="277"/>
      <c r="F1436" s="214"/>
      <c r="H1436" s="214"/>
      <c r="I1436" s="214"/>
      <c r="J1436" s="214"/>
      <c r="K1436" s="214"/>
      <c r="L1436" s="214"/>
      <c r="M1436" s="214"/>
      <c r="N1436" s="214"/>
    </row>
    <row r="1437" spans="1:14" s="215" customFormat="1" ht="16.5" customHeight="1" x14ac:dyDescent="0.3">
      <c r="A1437" s="214"/>
      <c r="D1437" s="277"/>
      <c r="F1437" s="214"/>
      <c r="H1437" s="214"/>
      <c r="I1437" s="214"/>
      <c r="J1437" s="214"/>
      <c r="K1437" s="214"/>
      <c r="L1437" s="214"/>
      <c r="M1437" s="214"/>
      <c r="N1437" s="214"/>
    </row>
    <row r="1438" spans="1:14" s="215" customFormat="1" ht="16.5" customHeight="1" x14ac:dyDescent="0.3">
      <c r="A1438" s="214"/>
      <c r="D1438" s="277"/>
      <c r="F1438" s="214"/>
      <c r="H1438" s="214"/>
      <c r="I1438" s="214"/>
      <c r="J1438" s="214"/>
      <c r="K1438" s="214"/>
      <c r="L1438" s="214"/>
      <c r="M1438" s="214"/>
      <c r="N1438" s="214"/>
    </row>
    <row r="1439" spans="1:14" s="215" customFormat="1" ht="16.5" customHeight="1" x14ac:dyDescent="0.3">
      <c r="A1439" s="214"/>
      <c r="D1439" s="277"/>
      <c r="F1439" s="214"/>
      <c r="H1439" s="214"/>
      <c r="I1439" s="214"/>
      <c r="J1439" s="214"/>
      <c r="K1439" s="214"/>
      <c r="L1439" s="214"/>
      <c r="M1439" s="214"/>
      <c r="N1439" s="214"/>
    </row>
    <row r="1440" spans="1:14" s="215" customFormat="1" ht="16.5" customHeight="1" x14ac:dyDescent="0.3">
      <c r="A1440" s="214"/>
      <c r="D1440" s="277"/>
      <c r="F1440" s="214"/>
      <c r="H1440" s="214"/>
      <c r="I1440" s="214"/>
      <c r="J1440" s="214"/>
      <c r="K1440" s="214"/>
      <c r="L1440" s="214"/>
      <c r="M1440" s="214"/>
      <c r="N1440" s="214"/>
    </row>
    <row r="1441" spans="1:14" s="215" customFormat="1" ht="16.5" customHeight="1" x14ac:dyDescent="0.3">
      <c r="A1441" s="214"/>
      <c r="D1441" s="277"/>
      <c r="F1441" s="214"/>
      <c r="H1441" s="214"/>
      <c r="I1441" s="214"/>
      <c r="J1441" s="214"/>
      <c r="K1441" s="214"/>
      <c r="L1441" s="214"/>
      <c r="M1441" s="214"/>
      <c r="N1441" s="214"/>
    </row>
    <row r="1442" spans="1:14" s="215" customFormat="1" ht="16.5" customHeight="1" x14ac:dyDescent="0.3">
      <c r="A1442" s="214"/>
      <c r="D1442" s="277"/>
      <c r="F1442" s="214"/>
      <c r="H1442" s="214"/>
      <c r="I1442" s="214"/>
      <c r="J1442" s="214"/>
      <c r="K1442" s="214"/>
      <c r="L1442" s="214"/>
      <c r="M1442" s="214"/>
      <c r="N1442" s="214"/>
    </row>
    <row r="1443" spans="1:14" s="215" customFormat="1" ht="16.5" customHeight="1" x14ac:dyDescent="0.3">
      <c r="A1443" s="214"/>
      <c r="D1443" s="277"/>
      <c r="F1443" s="214"/>
      <c r="H1443" s="214"/>
      <c r="I1443" s="214"/>
      <c r="J1443" s="214"/>
      <c r="K1443" s="214"/>
      <c r="L1443" s="214"/>
      <c r="M1443" s="214"/>
      <c r="N1443" s="214"/>
    </row>
    <row r="1444" spans="1:14" s="215" customFormat="1" ht="16.5" customHeight="1" x14ac:dyDescent="0.3">
      <c r="A1444" s="214"/>
      <c r="D1444" s="277"/>
      <c r="F1444" s="214"/>
      <c r="H1444" s="214"/>
      <c r="I1444" s="214"/>
      <c r="J1444" s="214"/>
      <c r="K1444" s="214"/>
      <c r="L1444" s="214"/>
      <c r="M1444" s="214"/>
      <c r="N1444" s="214"/>
    </row>
    <row r="1445" spans="1:14" s="215" customFormat="1" ht="16.5" customHeight="1" x14ac:dyDescent="0.3">
      <c r="A1445" s="214"/>
      <c r="D1445" s="277"/>
      <c r="F1445" s="214"/>
      <c r="H1445" s="214"/>
      <c r="I1445" s="214"/>
      <c r="J1445" s="214"/>
      <c r="K1445" s="214"/>
      <c r="L1445" s="214"/>
      <c r="M1445" s="214"/>
      <c r="N1445" s="214"/>
    </row>
    <row r="1446" spans="1:14" s="215" customFormat="1" ht="16.5" customHeight="1" x14ac:dyDescent="0.3">
      <c r="A1446" s="214"/>
      <c r="D1446" s="277"/>
      <c r="F1446" s="214"/>
      <c r="H1446" s="214"/>
      <c r="I1446" s="214"/>
      <c r="J1446" s="214"/>
      <c r="K1446" s="214"/>
      <c r="L1446" s="214"/>
      <c r="M1446" s="214"/>
      <c r="N1446" s="214"/>
    </row>
    <row r="1447" spans="1:14" s="215" customFormat="1" ht="16.5" customHeight="1" x14ac:dyDescent="0.3">
      <c r="A1447" s="214"/>
      <c r="D1447" s="277"/>
      <c r="F1447" s="214"/>
      <c r="H1447" s="214"/>
      <c r="I1447" s="214"/>
      <c r="J1447" s="214"/>
      <c r="K1447" s="214"/>
      <c r="L1447" s="214"/>
      <c r="M1447" s="214"/>
      <c r="N1447" s="214"/>
    </row>
    <row r="1448" spans="1:14" s="215" customFormat="1" ht="16.5" customHeight="1" x14ac:dyDescent="0.3">
      <c r="A1448" s="214"/>
      <c r="D1448" s="277"/>
      <c r="F1448" s="214"/>
      <c r="H1448" s="214"/>
      <c r="I1448" s="214"/>
      <c r="J1448" s="214"/>
      <c r="K1448" s="214"/>
      <c r="L1448" s="214"/>
      <c r="M1448" s="214"/>
      <c r="N1448" s="214"/>
    </row>
    <row r="1449" spans="1:14" s="215" customFormat="1" ht="16.5" customHeight="1" x14ac:dyDescent="0.3">
      <c r="A1449" s="214"/>
      <c r="D1449" s="277"/>
      <c r="F1449" s="214"/>
      <c r="H1449" s="214"/>
      <c r="I1449" s="214"/>
      <c r="J1449" s="214"/>
      <c r="K1449" s="214"/>
      <c r="L1449" s="214"/>
      <c r="M1449" s="214"/>
      <c r="N1449" s="214"/>
    </row>
    <row r="1450" spans="1:14" s="215" customFormat="1" ht="16.5" customHeight="1" x14ac:dyDescent="0.3">
      <c r="A1450" s="214"/>
      <c r="D1450" s="277"/>
      <c r="F1450" s="214"/>
      <c r="H1450" s="214"/>
      <c r="I1450" s="214"/>
      <c r="J1450" s="214"/>
      <c r="K1450" s="214"/>
      <c r="L1450" s="214"/>
      <c r="M1450" s="214"/>
      <c r="N1450" s="214"/>
    </row>
    <row r="1451" spans="1:14" s="215" customFormat="1" ht="16.5" customHeight="1" x14ac:dyDescent="0.3">
      <c r="A1451" s="214"/>
      <c r="D1451" s="277"/>
      <c r="F1451" s="214"/>
      <c r="H1451" s="214"/>
      <c r="I1451" s="214"/>
      <c r="J1451" s="214"/>
      <c r="K1451" s="214"/>
      <c r="L1451" s="214"/>
      <c r="M1451" s="214"/>
      <c r="N1451" s="214"/>
    </row>
    <row r="1452" spans="1:14" s="215" customFormat="1" ht="16.5" customHeight="1" x14ac:dyDescent="0.3">
      <c r="A1452" s="214"/>
      <c r="D1452" s="277"/>
      <c r="F1452" s="214"/>
      <c r="H1452" s="214"/>
      <c r="I1452" s="214"/>
      <c r="J1452" s="214"/>
      <c r="K1452" s="214"/>
      <c r="L1452" s="214"/>
      <c r="M1452" s="214"/>
      <c r="N1452" s="214"/>
    </row>
    <row r="1453" spans="1:14" s="215" customFormat="1" ht="16.5" customHeight="1" x14ac:dyDescent="0.3">
      <c r="A1453" s="214"/>
      <c r="D1453" s="277"/>
      <c r="F1453" s="214"/>
      <c r="H1453" s="214"/>
      <c r="I1453" s="214"/>
      <c r="J1453" s="214"/>
      <c r="K1453" s="214"/>
      <c r="L1453" s="214"/>
      <c r="M1453" s="214"/>
      <c r="N1453" s="214"/>
    </row>
    <row r="1454" spans="1:14" s="215" customFormat="1" ht="16.5" customHeight="1" x14ac:dyDescent="0.3">
      <c r="A1454" s="214"/>
      <c r="D1454" s="277"/>
      <c r="F1454" s="214"/>
      <c r="H1454" s="214"/>
      <c r="I1454" s="214"/>
      <c r="J1454" s="214"/>
      <c r="K1454" s="214"/>
      <c r="L1454" s="214"/>
      <c r="M1454" s="214"/>
      <c r="N1454" s="214"/>
    </row>
    <row r="1455" spans="1:14" s="215" customFormat="1" ht="16.5" customHeight="1" x14ac:dyDescent="0.3">
      <c r="A1455" s="214"/>
      <c r="D1455" s="277"/>
      <c r="F1455" s="214"/>
      <c r="H1455" s="214"/>
      <c r="I1455" s="214"/>
      <c r="J1455" s="214"/>
      <c r="K1455" s="214"/>
      <c r="L1455" s="214"/>
      <c r="M1455" s="214"/>
      <c r="N1455" s="214"/>
    </row>
    <row r="1456" spans="1:14" s="215" customFormat="1" ht="16.5" customHeight="1" x14ac:dyDescent="0.3">
      <c r="A1456" s="214"/>
      <c r="D1456" s="277"/>
      <c r="F1456" s="214"/>
      <c r="H1456" s="214"/>
      <c r="I1456" s="214"/>
      <c r="J1456" s="214"/>
      <c r="K1456" s="214"/>
      <c r="L1456" s="214"/>
      <c r="M1456" s="214"/>
      <c r="N1456" s="214"/>
    </row>
    <row r="1457" spans="1:14" s="215" customFormat="1" ht="16.5" customHeight="1" x14ac:dyDescent="0.3">
      <c r="A1457" s="214"/>
      <c r="D1457" s="277"/>
      <c r="F1457" s="214"/>
      <c r="H1457" s="214"/>
      <c r="I1457" s="214"/>
      <c r="J1457" s="214"/>
      <c r="K1457" s="214"/>
      <c r="L1457" s="214"/>
      <c r="M1457" s="214"/>
      <c r="N1457" s="214"/>
    </row>
    <row r="1458" spans="1:14" s="215" customFormat="1" ht="16.5" customHeight="1" x14ac:dyDescent="0.3">
      <c r="A1458" s="214"/>
      <c r="D1458" s="277"/>
      <c r="F1458" s="214"/>
      <c r="H1458" s="214"/>
      <c r="I1458" s="214"/>
      <c r="J1458" s="214"/>
      <c r="K1458" s="214"/>
      <c r="L1458" s="214"/>
      <c r="M1458" s="214"/>
      <c r="N1458" s="214"/>
    </row>
    <row r="1459" spans="1:14" s="215" customFormat="1" ht="16.5" customHeight="1" x14ac:dyDescent="0.3">
      <c r="A1459" s="214"/>
      <c r="D1459" s="277"/>
      <c r="F1459" s="214"/>
      <c r="H1459" s="214"/>
      <c r="I1459" s="214"/>
      <c r="J1459" s="214"/>
      <c r="K1459" s="214"/>
      <c r="L1459" s="214"/>
      <c r="M1459" s="214"/>
      <c r="N1459" s="214"/>
    </row>
    <row r="1460" spans="1:14" s="215" customFormat="1" ht="16.5" customHeight="1" x14ac:dyDescent="0.3">
      <c r="A1460" s="214"/>
      <c r="D1460" s="277"/>
      <c r="F1460" s="214"/>
      <c r="H1460" s="214"/>
      <c r="I1460" s="214"/>
      <c r="J1460" s="214"/>
      <c r="K1460" s="214"/>
      <c r="L1460" s="214"/>
      <c r="M1460" s="214"/>
      <c r="N1460" s="214"/>
    </row>
    <row r="1461" spans="1:14" s="215" customFormat="1" ht="16.5" customHeight="1" x14ac:dyDescent="0.3">
      <c r="A1461" s="214"/>
      <c r="D1461" s="277"/>
      <c r="F1461" s="214"/>
      <c r="H1461" s="214"/>
      <c r="I1461" s="214"/>
      <c r="J1461" s="214"/>
      <c r="K1461" s="214"/>
      <c r="L1461" s="214"/>
      <c r="M1461" s="214"/>
      <c r="N1461" s="214"/>
    </row>
    <row r="1462" spans="1:14" s="215" customFormat="1" ht="16.5" customHeight="1" x14ac:dyDescent="0.3">
      <c r="A1462" s="214"/>
      <c r="D1462" s="277"/>
      <c r="F1462" s="214"/>
      <c r="H1462" s="214"/>
      <c r="I1462" s="214"/>
      <c r="J1462" s="214"/>
      <c r="K1462" s="214"/>
      <c r="L1462" s="214"/>
      <c r="M1462" s="214"/>
      <c r="N1462" s="214"/>
    </row>
    <row r="1463" spans="1:14" s="215" customFormat="1" ht="16.5" customHeight="1" x14ac:dyDescent="0.3">
      <c r="A1463" s="214"/>
      <c r="D1463" s="277"/>
      <c r="F1463" s="214"/>
      <c r="H1463" s="214"/>
      <c r="I1463" s="214"/>
      <c r="J1463" s="214"/>
      <c r="K1463" s="214"/>
      <c r="L1463" s="214"/>
      <c r="M1463" s="214"/>
      <c r="N1463" s="214"/>
    </row>
    <row r="1464" spans="1:14" s="215" customFormat="1" ht="16.5" customHeight="1" x14ac:dyDescent="0.3">
      <c r="A1464" s="214"/>
      <c r="D1464" s="277"/>
      <c r="F1464" s="214"/>
      <c r="H1464" s="214"/>
      <c r="I1464" s="214"/>
      <c r="J1464" s="214"/>
      <c r="K1464" s="214"/>
      <c r="L1464" s="214"/>
      <c r="M1464" s="214"/>
      <c r="N1464" s="214"/>
    </row>
    <row r="1465" spans="1:14" s="215" customFormat="1" ht="16.5" customHeight="1" x14ac:dyDescent="0.3">
      <c r="A1465" s="214"/>
      <c r="D1465" s="277"/>
      <c r="F1465" s="214"/>
      <c r="H1465" s="214"/>
      <c r="I1465" s="214"/>
      <c r="J1465" s="214"/>
      <c r="K1465" s="214"/>
      <c r="L1465" s="214"/>
      <c r="M1465" s="214"/>
      <c r="N1465" s="214"/>
    </row>
    <row r="1466" spans="1:14" s="215" customFormat="1" ht="16.5" customHeight="1" x14ac:dyDescent="0.3">
      <c r="A1466" s="214"/>
      <c r="D1466" s="277"/>
      <c r="F1466" s="214"/>
      <c r="H1466" s="214"/>
      <c r="I1466" s="214"/>
      <c r="J1466" s="214"/>
      <c r="K1466" s="214"/>
      <c r="L1466" s="214"/>
      <c r="M1466" s="214"/>
      <c r="N1466" s="214"/>
    </row>
    <row r="1467" spans="1:14" s="215" customFormat="1" ht="16.5" customHeight="1" x14ac:dyDescent="0.3">
      <c r="A1467" s="214"/>
      <c r="D1467" s="277"/>
      <c r="F1467" s="214"/>
      <c r="H1467" s="214"/>
      <c r="I1467" s="214"/>
      <c r="J1467" s="214"/>
      <c r="K1467" s="214"/>
      <c r="L1467" s="214"/>
      <c r="M1467" s="214"/>
      <c r="N1467" s="214"/>
    </row>
    <row r="1468" spans="1:14" s="215" customFormat="1" ht="16.5" customHeight="1" x14ac:dyDescent="0.3">
      <c r="A1468" s="214"/>
      <c r="D1468" s="277"/>
      <c r="F1468" s="214"/>
      <c r="H1468" s="214"/>
      <c r="I1468" s="214"/>
      <c r="J1468" s="214"/>
      <c r="K1468" s="214"/>
      <c r="L1468" s="214"/>
      <c r="M1468" s="214"/>
      <c r="N1468" s="214"/>
    </row>
    <row r="1469" spans="1:14" s="215" customFormat="1" ht="16.5" customHeight="1" x14ac:dyDescent="0.3">
      <c r="A1469" s="214"/>
      <c r="D1469" s="277"/>
      <c r="F1469" s="214"/>
      <c r="H1469" s="214"/>
      <c r="I1469" s="214"/>
      <c r="J1469" s="214"/>
      <c r="K1469" s="214"/>
      <c r="L1469" s="214"/>
      <c r="M1469" s="214"/>
      <c r="N1469" s="214"/>
    </row>
    <row r="1470" spans="1:14" s="215" customFormat="1" ht="16.5" customHeight="1" x14ac:dyDescent="0.3">
      <c r="A1470" s="214"/>
      <c r="D1470" s="277"/>
      <c r="F1470" s="214"/>
      <c r="H1470" s="214"/>
      <c r="I1470" s="214"/>
      <c r="J1470" s="214"/>
      <c r="K1470" s="214"/>
      <c r="L1470" s="214"/>
      <c r="M1470" s="214"/>
      <c r="N1470" s="214"/>
    </row>
    <row r="1471" spans="1:14" s="215" customFormat="1" ht="16.5" customHeight="1" x14ac:dyDescent="0.3">
      <c r="A1471" s="214"/>
      <c r="D1471" s="277"/>
      <c r="F1471" s="214"/>
      <c r="H1471" s="214"/>
      <c r="I1471" s="214"/>
      <c r="J1471" s="214"/>
      <c r="K1471" s="214"/>
      <c r="L1471" s="214"/>
      <c r="M1471" s="214"/>
      <c r="N1471" s="214"/>
    </row>
    <row r="1472" spans="1:14" s="215" customFormat="1" ht="16.5" customHeight="1" x14ac:dyDescent="0.3">
      <c r="A1472" s="214"/>
      <c r="D1472" s="277"/>
      <c r="F1472" s="214"/>
      <c r="H1472" s="214"/>
      <c r="I1472" s="214"/>
      <c r="J1472" s="214"/>
      <c r="K1472" s="214"/>
      <c r="L1472" s="214"/>
      <c r="M1472" s="214"/>
      <c r="N1472" s="214"/>
    </row>
    <row r="1473" spans="1:14" s="215" customFormat="1" ht="16.5" customHeight="1" x14ac:dyDescent="0.3">
      <c r="A1473" s="214"/>
      <c r="D1473" s="277"/>
      <c r="F1473" s="214"/>
      <c r="H1473" s="214"/>
      <c r="I1473" s="214"/>
      <c r="J1473" s="214"/>
      <c r="K1473" s="214"/>
      <c r="L1473" s="214"/>
      <c r="M1473" s="214"/>
      <c r="N1473" s="214"/>
    </row>
    <row r="1474" spans="1:14" s="215" customFormat="1" ht="16.5" customHeight="1" x14ac:dyDescent="0.3">
      <c r="A1474" s="214"/>
      <c r="D1474" s="277"/>
      <c r="F1474" s="214"/>
      <c r="H1474" s="214"/>
      <c r="I1474" s="214"/>
      <c r="J1474" s="214"/>
      <c r="K1474" s="214"/>
      <c r="L1474" s="214"/>
      <c r="M1474" s="214"/>
      <c r="N1474" s="214"/>
    </row>
    <row r="1475" spans="1:14" s="215" customFormat="1" ht="16.5" customHeight="1" x14ac:dyDescent="0.3">
      <c r="A1475" s="214"/>
      <c r="D1475" s="277"/>
      <c r="F1475" s="214"/>
      <c r="H1475" s="214"/>
      <c r="I1475" s="214"/>
      <c r="J1475" s="214"/>
      <c r="K1475" s="214"/>
      <c r="L1475" s="214"/>
      <c r="M1475" s="214"/>
      <c r="N1475" s="214"/>
    </row>
    <row r="1476" spans="1:14" s="215" customFormat="1" ht="16.5" customHeight="1" x14ac:dyDescent="0.3">
      <c r="A1476" s="214"/>
      <c r="D1476" s="277"/>
      <c r="F1476" s="214"/>
      <c r="H1476" s="214"/>
      <c r="I1476" s="214"/>
      <c r="J1476" s="214"/>
      <c r="K1476" s="214"/>
      <c r="L1476" s="214"/>
      <c r="M1476" s="214"/>
      <c r="N1476" s="214"/>
    </row>
    <row r="1477" spans="1:14" s="215" customFormat="1" ht="16.5" customHeight="1" x14ac:dyDescent="0.3">
      <c r="A1477" s="214"/>
      <c r="D1477" s="277"/>
      <c r="F1477" s="214"/>
      <c r="H1477" s="214"/>
      <c r="I1477" s="214"/>
      <c r="J1477" s="214"/>
      <c r="K1477" s="214"/>
      <c r="L1477" s="214"/>
      <c r="M1477" s="214"/>
      <c r="N1477" s="214"/>
    </row>
    <row r="1478" spans="1:14" s="215" customFormat="1" ht="16.5" customHeight="1" x14ac:dyDescent="0.3">
      <c r="A1478" s="214"/>
      <c r="D1478" s="277"/>
      <c r="F1478" s="214"/>
      <c r="H1478" s="214"/>
      <c r="I1478" s="214"/>
      <c r="J1478" s="214"/>
      <c r="K1478" s="214"/>
      <c r="L1478" s="214"/>
      <c r="M1478" s="214"/>
      <c r="N1478" s="214"/>
    </row>
    <row r="1479" spans="1:14" s="215" customFormat="1" ht="16.5" customHeight="1" x14ac:dyDescent="0.3">
      <c r="A1479" s="214"/>
      <c r="D1479" s="277"/>
      <c r="F1479" s="214"/>
      <c r="H1479" s="214"/>
      <c r="I1479" s="214"/>
      <c r="J1479" s="214"/>
      <c r="K1479" s="214"/>
      <c r="L1479" s="214"/>
      <c r="M1479" s="214"/>
      <c r="N1479" s="214"/>
    </row>
    <row r="1480" spans="1:14" s="215" customFormat="1" ht="16.5" customHeight="1" x14ac:dyDescent="0.3">
      <c r="A1480" s="214"/>
      <c r="D1480" s="277"/>
      <c r="F1480" s="214"/>
      <c r="H1480" s="214"/>
      <c r="I1480" s="214"/>
      <c r="J1480" s="214"/>
      <c r="K1480" s="214"/>
      <c r="L1480" s="214"/>
      <c r="M1480" s="214"/>
      <c r="N1480" s="214"/>
    </row>
    <row r="1481" spans="1:14" s="215" customFormat="1" ht="16.5" customHeight="1" x14ac:dyDescent="0.3">
      <c r="A1481" s="214"/>
      <c r="D1481" s="277"/>
      <c r="F1481" s="214"/>
      <c r="H1481" s="214"/>
      <c r="I1481" s="214"/>
      <c r="J1481" s="214"/>
      <c r="K1481" s="214"/>
      <c r="L1481" s="214"/>
      <c r="M1481" s="214"/>
      <c r="N1481" s="214"/>
    </row>
    <row r="1482" spans="1:14" s="215" customFormat="1" ht="16.5" customHeight="1" x14ac:dyDescent="0.3">
      <c r="A1482" s="214"/>
      <c r="D1482" s="277"/>
      <c r="F1482" s="214"/>
      <c r="H1482" s="214"/>
      <c r="I1482" s="214"/>
      <c r="J1482" s="214"/>
      <c r="K1482" s="214"/>
      <c r="L1482" s="214"/>
      <c r="M1482" s="214"/>
      <c r="N1482" s="214"/>
    </row>
    <row r="1483" spans="1:14" s="215" customFormat="1" ht="16.5" customHeight="1" x14ac:dyDescent="0.3">
      <c r="A1483" s="214"/>
      <c r="D1483" s="277"/>
      <c r="F1483" s="214"/>
      <c r="H1483" s="214"/>
      <c r="I1483" s="214"/>
      <c r="J1483" s="214"/>
      <c r="K1483" s="214"/>
      <c r="L1483" s="214"/>
      <c r="M1483" s="214"/>
      <c r="N1483" s="214"/>
    </row>
    <row r="1484" spans="1:14" s="215" customFormat="1" ht="16.5" customHeight="1" x14ac:dyDescent="0.3">
      <c r="A1484" s="214"/>
      <c r="D1484" s="277"/>
      <c r="F1484" s="214"/>
      <c r="H1484" s="214"/>
      <c r="I1484" s="214"/>
      <c r="J1484" s="214"/>
      <c r="K1484" s="214"/>
      <c r="L1484" s="214"/>
      <c r="M1484" s="214"/>
      <c r="N1484" s="214"/>
    </row>
    <row r="1485" spans="1:14" s="215" customFormat="1" ht="16.5" customHeight="1" x14ac:dyDescent="0.3">
      <c r="A1485" s="214"/>
      <c r="D1485" s="277"/>
      <c r="F1485" s="214"/>
      <c r="H1485" s="214"/>
      <c r="I1485" s="214"/>
      <c r="J1485" s="214"/>
      <c r="K1485" s="214"/>
      <c r="L1485" s="214"/>
      <c r="M1485" s="214"/>
      <c r="N1485" s="214"/>
    </row>
    <row r="1486" spans="1:14" s="215" customFormat="1" ht="16.5" customHeight="1" x14ac:dyDescent="0.3">
      <c r="A1486" s="214"/>
      <c r="D1486" s="277"/>
      <c r="F1486" s="214"/>
      <c r="H1486" s="214"/>
      <c r="I1486" s="214"/>
      <c r="J1486" s="214"/>
      <c r="K1486" s="214"/>
      <c r="L1486" s="214"/>
      <c r="M1486" s="214"/>
      <c r="N1486" s="214"/>
    </row>
    <row r="1487" spans="1:14" s="215" customFormat="1" ht="16.5" customHeight="1" x14ac:dyDescent="0.3">
      <c r="A1487" s="214"/>
      <c r="D1487" s="277"/>
      <c r="F1487" s="214"/>
      <c r="H1487" s="214"/>
      <c r="I1487" s="214"/>
      <c r="J1487" s="214"/>
      <c r="K1487" s="214"/>
      <c r="L1487" s="214"/>
      <c r="M1487" s="214"/>
      <c r="N1487" s="214"/>
    </row>
    <row r="1488" spans="1:14" s="215" customFormat="1" ht="16.5" customHeight="1" x14ac:dyDescent="0.3">
      <c r="A1488" s="214"/>
      <c r="D1488" s="277"/>
      <c r="F1488" s="214"/>
      <c r="H1488" s="214"/>
      <c r="I1488" s="214"/>
      <c r="J1488" s="214"/>
      <c r="K1488" s="214"/>
      <c r="L1488" s="214"/>
      <c r="M1488" s="214"/>
      <c r="N1488" s="214"/>
    </row>
    <row r="1489" spans="1:14" s="215" customFormat="1" ht="16.5" customHeight="1" x14ac:dyDescent="0.3">
      <c r="A1489" s="214"/>
      <c r="D1489" s="277"/>
      <c r="F1489" s="214"/>
      <c r="H1489" s="214"/>
      <c r="I1489" s="214"/>
      <c r="J1489" s="214"/>
      <c r="K1489" s="214"/>
      <c r="L1489" s="214"/>
      <c r="M1489" s="214"/>
      <c r="N1489" s="214"/>
    </row>
    <row r="1490" spans="1:14" s="215" customFormat="1" ht="16.5" customHeight="1" x14ac:dyDescent="0.3">
      <c r="A1490" s="214"/>
      <c r="D1490" s="277"/>
      <c r="F1490" s="214"/>
      <c r="H1490" s="214"/>
      <c r="I1490" s="214"/>
      <c r="J1490" s="214"/>
      <c r="K1490" s="214"/>
      <c r="L1490" s="214"/>
      <c r="M1490" s="214"/>
      <c r="N1490" s="214"/>
    </row>
    <row r="1491" spans="1:14" s="215" customFormat="1" ht="16.5" customHeight="1" x14ac:dyDescent="0.3">
      <c r="A1491" s="214"/>
      <c r="D1491" s="277"/>
      <c r="F1491" s="214"/>
      <c r="H1491" s="214"/>
      <c r="I1491" s="214"/>
      <c r="J1491" s="214"/>
      <c r="K1491" s="214"/>
      <c r="L1491" s="214"/>
      <c r="M1491" s="214"/>
      <c r="N1491" s="214"/>
    </row>
    <row r="1492" spans="1:14" s="215" customFormat="1" ht="16.5" customHeight="1" x14ac:dyDescent="0.3">
      <c r="A1492" s="214"/>
      <c r="D1492" s="277"/>
      <c r="F1492" s="214"/>
      <c r="H1492" s="214"/>
      <c r="I1492" s="214"/>
      <c r="J1492" s="214"/>
      <c r="K1492" s="214"/>
      <c r="L1492" s="214"/>
      <c r="M1492" s="214"/>
      <c r="N1492" s="214"/>
    </row>
    <row r="1493" spans="1:14" s="215" customFormat="1" ht="16.5" customHeight="1" x14ac:dyDescent="0.3">
      <c r="A1493" s="214"/>
      <c r="D1493" s="277"/>
      <c r="F1493" s="214"/>
      <c r="H1493" s="214"/>
      <c r="I1493" s="214"/>
      <c r="J1493" s="214"/>
      <c r="K1493" s="214"/>
      <c r="L1493" s="214"/>
      <c r="M1493" s="214"/>
      <c r="N1493" s="214"/>
    </row>
    <row r="1494" spans="1:14" s="215" customFormat="1" ht="16.5" customHeight="1" x14ac:dyDescent="0.3">
      <c r="A1494" s="214"/>
      <c r="D1494" s="277"/>
      <c r="F1494" s="214"/>
      <c r="H1494" s="214"/>
      <c r="I1494" s="214"/>
      <c r="J1494" s="214"/>
      <c r="K1494" s="214"/>
      <c r="L1494" s="214"/>
      <c r="M1494" s="214"/>
      <c r="N1494" s="214"/>
    </row>
    <row r="1495" spans="1:14" s="215" customFormat="1" ht="16.5" customHeight="1" x14ac:dyDescent="0.3">
      <c r="A1495" s="214"/>
      <c r="D1495" s="277"/>
      <c r="F1495" s="214"/>
      <c r="H1495" s="214"/>
      <c r="I1495" s="214"/>
      <c r="J1495" s="214"/>
      <c r="K1495" s="214"/>
      <c r="L1495" s="214"/>
      <c r="M1495" s="214"/>
      <c r="N1495" s="214"/>
    </row>
    <row r="1496" spans="1:14" s="215" customFormat="1" ht="16.5" customHeight="1" x14ac:dyDescent="0.3">
      <c r="A1496" s="214"/>
      <c r="D1496" s="277"/>
      <c r="F1496" s="214"/>
      <c r="H1496" s="214"/>
      <c r="I1496" s="214"/>
      <c r="J1496" s="214"/>
      <c r="K1496" s="214"/>
      <c r="L1496" s="214"/>
      <c r="M1496" s="214"/>
      <c r="N1496" s="214"/>
    </row>
    <row r="1497" spans="1:14" s="215" customFormat="1" ht="16.5" customHeight="1" x14ac:dyDescent="0.3">
      <c r="A1497" s="214"/>
      <c r="D1497" s="277"/>
      <c r="F1497" s="214"/>
      <c r="H1497" s="214"/>
      <c r="I1497" s="214"/>
      <c r="J1497" s="214"/>
      <c r="K1497" s="214"/>
      <c r="L1497" s="214"/>
      <c r="M1497" s="214"/>
      <c r="N1497" s="214"/>
    </row>
    <row r="1498" spans="1:14" s="215" customFormat="1" ht="16.5" customHeight="1" x14ac:dyDescent="0.3">
      <c r="A1498" s="214"/>
      <c r="D1498" s="277"/>
      <c r="F1498" s="214"/>
      <c r="H1498" s="214"/>
      <c r="I1498" s="214"/>
      <c r="J1498" s="214"/>
      <c r="K1498" s="214"/>
      <c r="L1498" s="214"/>
      <c r="M1498" s="214"/>
      <c r="N1498" s="214"/>
    </row>
    <row r="1499" spans="1:14" s="215" customFormat="1" ht="16.5" customHeight="1" x14ac:dyDescent="0.3">
      <c r="A1499" s="214"/>
      <c r="D1499" s="277"/>
      <c r="F1499" s="214"/>
      <c r="H1499" s="214"/>
      <c r="I1499" s="214"/>
      <c r="J1499" s="214"/>
      <c r="K1499" s="214"/>
      <c r="L1499" s="214"/>
      <c r="M1499" s="214"/>
      <c r="N1499" s="214"/>
    </row>
    <row r="1500" spans="1:14" s="215" customFormat="1" ht="16.5" customHeight="1" x14ac:dyDescent="0.3">
      <c r="A1500" s="214"/>
      <c r="D1500" s="277"/>
      <c r="F1500" s="214"/>
      <c r="H1500" s="214"/>
      <c r="I1500" s="214"/>
      <c r="J1500" s="214"/>
      <c r="K1500" s="214"/>
      <c r="L1500" s="214"/>
      <c r="M1500" s="214"/>
      <c r="N1500" s="214"/>
    </row>
    <row r="1501" spans="1:14" s="215" customFormat="1" ht="16.5" customHeight="1" x14ac:dyDescent="0.3">
      <c r="A1501" s="214"/>
      <c r="D1501" s="277"/>
      <c r="F1501" s="214"/>
      <c r="H1501" s="214"/>
      <c r="I1501" s="214"/>
      <c r="J1501" s="214"/>
      <c r="K1501" s="214"/>
      <c r="L1501" s="214"/>
      <c r="M1501" s="214"/>
      <c r="N1501" s="214"/>
    </row>
    <row r="1502" spans="1:14" s="215" customFormat="1" ht="16.5" customHeight="1" x14ac:dyDescent="0.3">
      <c r="A1502" s="214"/>
      <c r="D1502" s="277"/>
      <c r="F1502" s="214"/>
      <c r="H1502" s="214"/>
      <c r="I1502" s="214"/>
      <c r="J1502" s="214"/>
      <c r="K1502" s="214"/>
      <c r="L1502" s="214"/>
      <c r="M1502" s="214"/>
      <c r="N1502" s="214"/>
    </row>
    <row r="1503" spans="1:14" s="215" customFormat="1" ht="16.5" customHeight="1" x14ac:dyDescent="0.3">
      <c r="A1503" s="214"/>
      <c r="D1503" s="277"/>
      <c r="F1503" s="214"/>
      <c r="H1503" s="214"/>
      <c r="I1503" s="214"/>
      <c r="J1503" s="214"/>
      <c r="K1503" s="214"/>
      <c r="L1503" s="214"/>
      <c r="M1503" s="214"/>
      <c r="N1503" s="214"/>
    </row>
    <row r="1504" spans="1:14" s="215" customFormat="1" ht="16.5" customHeight="1" x14ac:dyDescent="0.3">
      <c r="A1504" s="214"/>
      <c r="D1504" s="277"/>
      <c r="F1504" s="214"/>
      <c r="H1504" s="214"/>
      <c r="I1504" s="214"/>
      <c r="J1504" s="214"/>
      <c r="K1504" s="214"/>
      <c r="L1504" s="214"/>
      <c r="M1504" s="214"/>
      <c r="N1504" s="214"/>
    </row>
    <row r="1505" spans="1:14" s="215" customFormat="1" ht="16.5" customHeight="1" x14ac:dyDescent="0.3">
      <c r="A1505" s="214"/>
      <c r="D1505" s="277"/>
      <c r="F1505" s="214"/>
      <c r="H1505" s="214"/>
      <c r="I1505" s="214"/>
      <c r="J1505" s="214"/>
      <c r="K1505" s="214"/>
      <c r="L1505" s="214"/>
      <c r="M1505" s="214"/>
      <c r="N1505" s="214"/>
    </row>
    <row r="1506" spans="1:14" s="215" customFormat="1" ht="16.5" customHeight="1" x14ac:dyDescent="0.3">
      <c r="A1506" s="214"/>
      <c r="D1506" s="277"/>
      <c r="F1506" s="214"/>
      <c r="H1506" s="214"/>
      <c r="I1506" s="214"/>
      <c r="J1506" s="214"/>
      <c r="K1506" s="214"/>
      <c r="L1506" s="214"/>
      <c r="M1506" s="214"/>
      <c r="N1506" s="214"/>
    </row>
    <row r="1507" spans="1:14" s="215" customFormat="1" ht="16.5" customHeight="1" x14ac:dyDescent="0.3">
      <c r="A1507" s="214"/>
      <c r="D1507" s="277"/>
      <c r="F1507" s="214"/>
      <c r="H1507" s="214"/>
      <c r="I1507" s="214"/>
      <c r="J1507" s="214"/>
      <c r="K1507" s="214"/>
      <c r="L1507" s="214"/>
      <c r="M1507" s="214"/>
      <c r="N1507" s="214"/>
    </row>
    <row r="1508" spans="1:14" s="215" customFormat="1" ht="16.5" customHeight="1" x14ac:dyDescent="0.3">
      <c r="A1508" s="214"/>
      <c r="D1508" s="277"/>
      <c r="F1508" s="214"/>
      <c r="H1508" s="214"/>
      <c r="I1508" s="214"/>
      <c r="J1508" s="214"/>
      <c r="K1508" s="214"/>
      <c r="L1508" s="214"/>
      <c r="M1508" s="214"/>
      <c r="N1508" s="214"/>
    </row>
    <row r="1509" spans="1:14" s="215" customFormat="1" ht="16.5" customHeight="1" x14ac:dyDescent="0.3">
      <c r="A1509" s="214"/>
      <c r="D1509" s="277"/>
      <c r="F1509" s="214"/>
      <c r="H1509" s="214"/>
      <c r="I1509" s="214"/>
      <c r="J1509" s="214"/>
      <c r="K1509" s="214"/>
      <c r="L1509" s="214"/>
      <c r="M1509" s="214"/>
      <c r="N1509" s="214"/>
    </row>
    <row r="1510" spans="1:14" s="215" customFormat="1" ht="16.5" customHeight="1" x14ac:dyDescent="0.3">
      <c r="A1510" s="214"/>
      <c r="D1510" s="277"/>
      <c r="F1510" s="214"/>
      <c r="H1510" s="214"/>
      <c r="I1510" s="214"/>
      <c r="J1510" s="214"/>
      <c r="K1510" s="214"/>
      <c r="L1510" s="214"/>
      <c r="M1510" s="214"/>
      <c r="N1510" s="214"/>
    </row>
    <row r="1511" spans="1:14" s="215" customFormat="1" ht="16.5" customHeight="1" x14ac:dyDescent="0.3">
      <c r="A1511" s="214"/>
      <c r="D1511" s="277"/>
      <c r="F1511" s="214"/>
      <c r="H1511" s="214"/>
      <c r="I1511" s="214"/>
      <c r="J1511" s="214"/>
      <c r="K1511" s="214"/>
      <c r="L1511" s="214"/>
      <c r="M1511" s="214"/>
      <c r="N1511" s="214"/>
    </row>
    <row r="1512" spans="1:14" s="215" customFormat="1" ht="16.5" customHeight="1" x14ac:dyDescent="0.3">
      <c r="A1512" s="214"/>
      <c r="D1512" s="277"/>
      <c r="F1512" s="214"/>
      <c r="H1512" s="214"/>
      <c r="I1512" s="214"/>
      <c r="J1512" s="214"/>
      <c r="K1512" s="214"/>
      <c r="L1512" s="214"/>
      <c r="M1512" s="214"/>
      <c r="N1512" s="214"/>
    </row>
    <row r="1513" spans="1:14" s="215" customFormat="1" ht="16.5" customHeight="1" x14ac:dyDescent="0.3">
      <c r="A1513" s="214"/>
      <c r="D1513" s="277"/>
      <c r="F1513" s="214"/>
      <c r="H1513" s="214"/>
      <c r="I1513" s="214"/>
      <c r="J1513" s="214"/>
      <c r="K1513" s="214"/>
      <c r="L1513" s="214"/>
      <c r="M1513" s="214"/>
      <c r="N1513" s="214"/>
    </row>
    <row r="1514" spans="1:14" s="215" customFormat="1" ht="16.5" customHeight="1" x14ac:dyDescent="0.3">
      <c r="A1514" s="214"/>
      <c r="D1514" s="277"/>
      <c r="F1514" s="214"/>
      <c r="H1514" s="214"/>
      <c r="I1514" s="214"/>
      <c r="J1514" s="214"/>
      <c r="K1514" s="214"/>
      <c r="L1514" s="214"/>
      <c r="M1514" s="214"/>
      <c r="N1514" s="214"/>
    </row>
    <row r="1515" spans="1:14" s="215" customFormat="1" ht="16.5" customHeight="1" x14ac:dyDescent="0.3">
      <c r="A1515" s="214"/>
      <c r="D1515" s="277"/>
      <c r="F1515" s="214"/>
      <c r="H1515" s="214"/>
      <c r="I1515" s="214"/>
      <c r="J1515" s="214"/>
      <c r="K1515" s="214"/>
      <c r="L1515" s="214"/>
      <c r="M1515" s="214"/>
      <c r="N1515" s="214"/>
    </row>
    <row r="1516" spans="1:14" s="215" customFormat="1" ht="16.5" customHeight="1" x14ac:dyDescent="0.3">
      <c r="A1516" s="214"/>
      <c r="D1516" s="277"/>
      <c r="F1516" s="214"/>
      <c r="H1516" s="214"/>
      <c r="I1516" s="214"/>
      <c r="J1516" s="214"/>
      <c r="K1516" s="214"/>
      <c r="L1516" s="214"/>
      <c r="M1516" s="214"/>
      <c r="N1516" s="214"/>
    </row>
    <row r="1517" spans="1:14" s="215" customFormat="1" ht="16.5" customHeight="1" x14ac:dyDescent="0.3">
      <c r="A1517" s="214"/>
      <c r="D1517" s="277"/>
      <c r="F1517" s="214"/>
      <c r="H1517" s="214"/>
      <c r="I1517" s="214"/>
      <c r="J1517" s="214"/>
      <c r="K1517" s="214"/>
      <c r="L1517" s="214"/>
      <c r="M1517" s="214"/>
      <c r="N1517" s="214"/>
    </row>
    <row r="1518" spans="1:14" s="215" customFormat="1" ht="16.5" customHeight="1" x14ac:dyDescent="0.3">
      <c r="A1518" s="214"/>
      <c r="D1518" s="277"/>
      <c r="F1518" s="214"/>
      <c r="H1518" s="214"/>
      <c r="I1518" s="214"/>
      <c r="J1518" s="214"/>
      <c r="K1518" s="214"/>
      <c r="L1518" s="214"/>
      <c r="M1518" s="214"/>
      <c r="N1518" s="214"/>
    </row>
    <row r="1519" spans="1:14" s="215" customFormat="1" ht="16.5" customHeight="1" x14ac:dyDescent="0.3">
      <c r="A1519" s="214"/>
      <c r="D1519" s="277"/>
      <c r="F1519" s="214"/>
      <c r="H1519" s="214"/>
      <c r="I1519" s="214"/>
      <c r="J1519" s="214"/>
      <c r="K1519" s="214"/>
      <c r="L1519" s="214"/>
      <c r="M1519" s="214"/>
      <c r="N1519" s="214"/>
    </row>
    <row r="1520" spans="1:14" s="215" customFormat="1" ht="16.5" customHeight="1" x14ac:dyDescent="0.3">
      <c r="A1520" s="214"/>
      <c r="D1520" s="277"/>
      <c r="F1520" s="214"/>
      <c r="H1520" s="214"/>
      <c r="I1520" s="214"/>
      <c r="J1520" s="214"/>
      <c r="K1520" s="214"/>
      <c r="L1520" s="214"/>
      <c r="M1520" s="214"/>
      <c r="N1520" s="214"/>
    </row>
    <row r="1521" spans="1:14" s="215" customFormat="1" ht="16.5" customHeight="1" x14ac:dyDescent="0.3">
      <c r="A1521" s="214"/>
      <c r="D1521" s="277"/>
      <c r="F1521" s="214"/>
      <c r="H1521" s="214"/>
      <c r="I1521" s="214"/>
      <c r="J1521" s="214"/>
      <c r="K1521" s="214"/>
      <c r="L1521" s="214"/>
      <c r="M1521" s="214"/>
      <c r="N1521" s="214"/>
    </row>
    <row r="1522" spans="1:14" s="215" customFormat="1" ht="16.5" customHeight="1" x14ac:dyDescent="0.3">
      <c r="A1522" s="214"/>
      <c r="D1522" s="277"/>
      <c r="F1522" s="214"/>
      <c r="H1522" s="214"/>
      <c r="I1522" s="214"/>
      <c r="J1522" s="214"/>
      <c r="K1522" s="214"/>
      <c r="L1522" s="214"/>
      <c r="M1522" s="214"/>
      <c r="N1522" s="214"/>
    </row>
    <row r="1523" spans="1:14" s="215" customFormat="1" ht="16.5" customHeight="1" x14ac:dyDescent="0.3">
      <c r="A1523" s="214"/>
      <c r="D1523" s="277"/>
      <c r="F1523" s="214"/>
      <c r="H1523" s="214"/>
      <c r="I1523" s="214"/>
      <c r="J1523" s="214"/>
      <c r="K1523" s="214"/>
      <c r="L1523" s="214"/>
      <c r="M1523" s="214"/>
      <c r="N1523" s="214"/>
    </row>
    <row r="1524" spans="1:14" s="215" customFormat="1" ht="16.5" customHeight="1" x14ac:dyDescent="0.3">
      <c r="A1524" s="214"/>
      <c r="D1524" s="277"/>
      <c r="F1524" s="214"/>
      <c r="H1524" s="214"/>
      <c r="I1524" s="214"/>
      <c r="J1524" s="214"/>
      <c r="K1524" s="214"/>
      <c r="L1524" s="214"/>
      <c r="M1524" s="214"/>
      <c r="N1524" s="214"/>
    </row>
    <row r="1525" spans="1:14" s="215" customFormat="1" ht="16.5" customHeight="1" x14ac:dyDescent="0.3">
      <c r="A1525" s="214"/>
      <c r="D1525" s="277"/>
      <c r="F1525" s="214"/>
      <c r="H1525" s="214"/>
      <c r="I1525" s="214"/>
      <c r="J1525" s="214"/>
      <c r="K1525" s="214"/>
      <c r="L1525" s="214"/>
      <c r="M1525" s="214"/>
      <c r="N1525" s="214"/>
    </row>
    <row r="1526" spans="1:14" s="215" customFormat="1" ht="16.5" customHeight="1" x14ac:dyDescent="0.3">
      <c r="A1526" s="214"/>
      <c r="D1526" s="277"/>
      <c r="F1526" s="214"/>
      <c r="H1526" s="214"/>
      <c r="I1526" s="214"/>
      <c r="J1526" s="214"/>
      <c r="K1526" s="214"/>
      <c r="L1526" s="214"/>
      <c r="M1526" s="214"/>
      <c r="N1526" s="214"/>
    </row>
    <row r="1527" spans="1:14" s="215" customFormat="1" ht="16.5" customHeight="1" x14ac:dyDescent="0.3">
      <c r="A1527" s="214"/>
      <c r="D1527" s="277"/>
      <c r="F1527" s="214"/>
      <c r="H1527" s="214"/>
      <c r="I1527" s="214"/>
      <c r="J1527" s="214"/>
      <c r="K1527" s="214"/>
      <c r="L1527" s="214"/>
      <c r="M1527" s="214"/>
      <c r="N1527" s="214"/>
    </row>
    <row r="1528" spans="1:14" s="215" customFormat="1" ht="16.5" customHeight="1" x14ac:dyDescent="0.3">
      <c r="A1528" s="214"/>
      <c r="D1528" s="277"/>
      <c r="F1528" s="214"/>
      <c r="H1528" s="214"/>
      <c r="I1528" s="214"/>
      <c r="J1528" s="214"/>
      <c r="K1528" s="214"/>
      <c r="L1528" s="214"/>
      <c r="M1528" s="214"/>
      <c r="N1528" s="214"/>
    </row>
    <row r="1529" spans="1:14" s="215" customFormat="1" ht="16.5" customHeight="1" x14ac:dyDescent="0.3">
      <c r="A1529" s="214"/>
      <c r="D1529" s="277"/>
      <c r="F1529" s="214"/>
      <c r="H1529" s="214"/>
      <c r="I1529" s="214"/>
      <c r="J1529" s="214"/>
      <c r="K1529" s="214"/>
      <c r="L1529" s="214"/>
      <c r="M1529" s="214"/>
      <c r="N1529" s="214"/>
    </row>
    <row r="1530" spans="1:14" s="215" customFormat="1" ht="16.5" customHeight="1" x14ac:dyDescent="0.3">
      <c r="A1530" s="214"/>
      <c r="D1530" s="277"/>
      <c r="F1530" s="214"/>
      <c r="H1530" s="214"/>
      <c r="I1530" s="214"/>
      <c r="J1530" s="214"/>
      <c r="K1530" s="214"/>
      <c r="L1530" s="214"/>
      <c r="M1530" s="214"/>
      <c r="N1530" s="214"/>
    </row>
    <row r="1531" spans="1:14" s="215" customFormat="1" ht="16.5" customHeight="1" x14ac:dyDescent="0.3">
      <c r="A1531" s="214"/>
      <c r="D1531" s="277"/>
      <c r="F1531" s="214"/>
      <c r="H1531" s="214"/>
      <c r="I1531" s="214"/>
      <c r="J1531" s="214"/>
      <c r="K1531" s="214"/>
      <c r="L1531" s="214"/>
      <c r="M1531" s="214"/>
      <c r="N1531" s="214"/>
    </row>
    <row r="1532" spans="1:14" s="215" customFormat="1" ht="16.5" customHeight="1" x14ac:dyDescent="0.3">
      <c r="A1532" s="214"/>
      <c r="D1532" s="277"/>
      <c r="F1532" s="214"/>
      <c r="H1532" s="214"/>
      <c r="I1532" s="214"/>
      <c r="J1532" s="214"/>
      <c r="K1532" s="214"/>
      <c r="L1532" s="214"/>
      <c r="M1532" s="214"/>
      <c r="N1532" s="214"/>
    </row>
    <row r="1533" spans="1:14" s="215" customFormat="1" ht="16.5" customHeight="1" x14ac:dyDescent="0.3">
      <c r="A1533" s="214"/>
      <c r="D1533" s="277"/>
      <c r="F1533" s="214"/>
      <c r="H1533" s="214"/>
      <c r="I1533" s="214"/>
      <c r="J1533" s="214"/>
      <c r="K1533" s="214"/>
      <c r="L1533" s="214"/>
      <c r="M1533" s="214"/>
      <c r="N1533" s="214"/>
    </row>
    <row r="1534" spans="1:14" s="215" customFormat="1" ht="16.5" customHeight="1" x14ac:dyDescent="0.3">
      <c r="A1534" s="214"/>
      <c r="D1534" s="277"/>
      <c r="F1534" s="214"/>
      <c r="H1534" s="214"/>
      <c r="I1534" s="214"/>
      <c r="J1534" s="214"/>
      <c r="K1534" s="214"/>
      <c r="L1534" s="214"/>
      <c r="M1534" s="214"/>
      <c r="N1534" s="214"/>
    </row>
    <row r="1535" spans="1:14" s="215" customFormat="1" ht="16.5" customHeight="1" x14ac:dyDescent="0.3">
      <c r="A1535" s="214"/>
      <c r="D1535" s="277"/>
      <c r="F1535" s="214"/>
      <c r="H1535" s="214"/>
      <c r="I1535" s="214"/>
      <c r="J1535" s="214"/>
      <c r="K1535" s="214"/>
      <c r="L1535" s="214"/>
      <c r="M1535" s="214"/>
      <c r="N1535" s="214"/>
    </row>
    <row r="1536" spans="1:14" s="215" customFormat="1" ht="16.5" customHeight="1" x14ac:dyDescent="0.3">
      <c r="A1536" s="214"/>
      <c r="D1536" s="277"/>
      <c r="F1536" s="214"/>
      <c r="H1536" s="214"/>
      <c r="I1536" s="214"/>
      <c r="J1536" s="214"/>
      <c r="K1536" s="214"/>
      <c r="L1536" s="214"/>
      <c r="M1536" s="214"/>
      <c r="N1536" s="214"/>
    </row>
    <row r="1537" spans="1:14" s="215" customFormat="1" ht="16.5" customHeight="1" x14ac:dyDescent="0.3">
      <c r="A1537" s="214"/>
      <c r="D1537" s="277"/>
      <c r="F1537" s="214"/>
      <c r="H1537" s="214"/>
      <c r="I1537" s="214"/>
      <c r="J1537" s="214"/>
      <c r="K1537" s="214"/>
      <c r="L1537" s="214"/>
      <c r="M1537" s="214"/>
      <c r="N1537" s="214"/>
    </row>
    <row r="1538" spans="1:14" s="215" customFormat="1" ht="16.5" customHeight="1" x14ac:dyDescent="0.3">
      <c r="A1538" s="214"/>
      <c r="D1538" s="277"/>
      <c r="F1538" s="214"/>
      <c r="H1538" s="214"/>
      <c r="I1538" s="214"/>
      <c r="J1538" s="214"/>
      <c r="K1538" s="214"/>
      <c r="L1538" s="214"/>
      <c r="M1538" s="214"/>
      <c r="N1538" s="214"/>
    </row>
    <row r="1539" spans="1:14" s="215" customFormat="1" ht="16.5" customHeight="1" x14ac:dyDescent="0.3">
      <c r="A1539" s="214"/>
      <c r="D1539" s="277"/>
      <c r="F1539" s="214"/>
      <c r="H1539" s="214"/>
      <c r="I1539" s="214"/>
      <c r="J1539" s="214"/>
      <c r="K1539" s="214"/>
      <c r="L1539" s="214"/>
      <c r="M1539" s="214"/>
      <c r="N1539" s="214"/>
    </row>
    <row r="1540" spans="1:14" s="215" customFormat="1" ht="16.5" customHeight="1" x14ac:dyDescent="0.3">
      <c r="A1540" s="214"/>
      <c r="D1540" s="277"/>
      <c r="F1540" s="214"/>
      <c r="H1540" s="214"/>
      <c r="I1540" s="214"/>
      <c r="J1540" s="214"/>
      <c r="K1540" s="214"/>
      <c r="L1540" s="214"/>
      <c r="M1540" s="214"/>
      <c r="N1540" s="214"/>
    </row>
    <row r="1541" spans="1:14" s="215" customFormat="1" ht="16.5" customHeight="1" x14ac:dyDescent="0.3">
      <c r="A1541" s="214"/>
      <c r="D1541" s="277"/>
      <c r="F1541" s="214"/>
      <c r="H1541" s="214"/>
      <c r="I1541" s="214"/>
      <c r="J1541" s="214"/>
      <c r="K1541" s="214"/>
      <c r="L1541" s="214"/>
      <c r="M1541" s="214"/>
      <c r="N1541" s="214"/>
    </row>
    <row r="1542" spans="1:14" s="215" customFormat="1" ht="16.5" customHeight="1" x14ac:dyDescent="0.3">
      <c r="A1542" s="214"/>
      <c r="D1542" s="277"/>
      <c r="F1542" s="214"/>
      <c r="H1542" s="214"/>
      <c r="I1542" s="214"/>
      <c r="J1542" s="214"/>
      <c r="K1542" s="214"/>
      <c r="L1542" s="214"/>
      <c r="M1542" s="214"/>
      <c r="N1542" s="214"/>
    </row>
    <row r="1543" spans="1:14" s="215" customFormat="1" ht="16.5" customHeight="1" x14ac:dyDescent="0.3">
      <c r="A1543" s="214"/>
      <c r="D1543" s="277"/>
      <c r="F1543" s="214"/>
      <c r="H1543" s="214"/>
      <c r="I1543" s="214"/>
      <c r="J1543" s="214"/>
      <c r="K1543" s="214"/>
      <c r="L1543" s="214"/>
      <c r="M1543" s="214"/>
      <c r="N1543" s="214"/>
    </row>
    <row r="1544" spans="1:14" s="215" customFormat="1" ht="16.5" customHeight="1" x14ac:dyDescent="0.3">
      <c r="A1544" s="214"/>
      <c r="D1544" s="277"/>
      <c r="F1544" s="214"/>
      <c r="H1544" s="214"/>
      <c r="I1544" s="214"/>
      <c r="J1544" s="214"/>
      <c r="K1544" s="214"/>
      <c r="L1544" s="214"/>
      <c r="M1544" s="214"/>
      <c r="N1544" s="214"/>
    </row>
    <row r="1545" spans="1:14" s="215" customFormat="1" ht="16.5" customHeight="1" x14ac:dyDescent="0.3">
      <c r="A1545" s="214"/>
      <c r="D1545" s="277"/>
      <c r="F1545" s="214"/>
      <c r="H1545" s="214"/>
      <c r="I1545" s="214"/>
      <c r="J1545" s="214"/>
      <c r="K1545" s="214"/>
      <c r="L1545" s="214"/>
      <c r="M1545" s="214"/>
      <c r="N1545" s="214"/>
    </row>
    <row r="1546" spans="1:14" s="215" customFormat="1" ht="16.5" customHeight="1" x14ac:dyDescent="0.3">
      <c r="A1546" s="214"/>
      <c r="D1546" s="277"/>
      <c r="F1546" s="214"/>
      <c r="H1546" s="214"/>
      <c r="I1546" s="214"/>
      <c r="J1546" s="214"/>
      <c r="K1546" s="214"/>
      <c r="L1546" s="214"/>
      <c r="M1546" s="214"/>
      <c r="N1546" s="214"/>
    </row>
    <row r="1547" spans="1:14" s="215" customFormat="1" ht="16.5" customHeight="1" x14ac:dyDescent="0.3">
      <c r="A1547" s="214"/>
      <c r="D1547" s="277"/>
      <c r="F1547" s="214"/>
      <c r="H1547" s="214"/>
      <c r="I1547" s="214"/>
      <c r="J1547" s="214"/>
      <c r="K1547" s="214"/>
      <c r="L1547" s="214"/>
      <c r="M1547" s="214"/>
      <c r="N1547" s="214"/>
    </row>
    <row r="1548" spans="1:14" s="215" customFormat="1" ht="16.5" customHeight="1" x14ac:dyDescent="0.3">
      <c r="A1548" s="214"/>
      <c r="D1548" s="277"/>
      <c r="F1548" s="214"/>
      <c r="H1548" s="214"/>
      <c r="I1548" s="214"/>
      <c r="J1548" s="214"/>
      <c r="K1548" s="214"/>
      <c r="L1548" s="214"/>
      <c r="M1548" s="214"/>
      <c r="N1548" s="214"/>
    </row>
    <row r="1549" spans="1:14" s="215" customFormat="1" ht="16.5" customHeight="1" x14ac:dyDescent="0.3">
      <c r="A1549" s="214"/>
      <c r="D1549" s="277"/>
      <c r="F1549" s="214"/>
      <c r="H1549" s="214"/>
      <c r="I1549" s="214"/>
      <c r="J1549" s="214"/>
      <c r="K1549" s="214"/>
      <c r="L1549" s="214"/>
      <c r="M1549" s="214"/>
      <c r="N1549" s="214"/>
    </row>
    <row r="1550" spans="1:14" s="215" customFormat="1" ht="16.5" customHeight="1" x14ac:dyDescent="0.3">
      <c r="A1550" s="214"/>
      <c r="D1550" s="277"/>
      <c r="F1550" s="214"/>
      <c r="H1550" s="214"/>
      <c r="I1550" s="214"/>
      <c r="J1550" s="214"/>
      <c r="K1550" s="214"/>
      <c r="L1550" s="214"/>
      <c r="M1550" s="214"/>
      <c r="N1550" s="214"/>
    </row>
    <row r="1551" spans="1:14" s="215" customFormat="1" ht="16.5" customHeight="1" x14ac:dyDescent="0.3">
      <c r="A1551" s="214"/>
      <c r="D1551" s="277"/>
      <c r="F1551" s="214"/>
      <c r="H1551" s="214"/>
      <c r="I1551" s="214"/>
      <c r="J1551" s="214"/>
      <c r="K1551" s="214"/>
      <c r="L1551" s="214"/>
      <c r="M1551" s="214"/>
      <c r="N1551" s="214"/>
    </row>
    <row r="1552" spans="1:14" s="215" customFormat="1" ht="16.5" customHeight="1" x14ac:dyDescent="0.3">
      <c r="A1552" s="214"/>
      <c r="D1552" s="277"/>
      <c r="F1552" s="214"/>
      <c r="H1552" s="214"/>
      <c r="I1552" s="214"/>
      <c r="J1552" s="214"/>
      <c r="K1552" s="214"/>
      <c r="L1552" s="214"/>
      <c r="M1552" s="214"/>
      <c r="N1552" s="214"/>
    </row>
    <row r="1553" spans="1:14" s="215" customFormat="1" ht="16.5" customHeight="1" x14ac:dyDescent="0.3">
      <c r="A1553" s="214"/>
      <c r="D1553" s="277"/>
      <c r="F1553" s="214"/>
      <c r="H1553" s="214"/>
      <c r="I1553" s="214"/>
      <c r="J1553" s="214"/>
      <c r="K1553" s="214"/>
      <c r="L1553" s="214"/>
      <c r="M1553" s="214"/>
      <c r="N1553" s="214"/>
    </row>
    <row r="1554" spans="1:14" s="215" customFormat="1" ht="16.5" customHeight="1" x14ac:dyDescent="0.3">
      <c r="A1554" s="214"/>
      <c r="D1554" s="277"/>
      <c r="F1554" s="214"/>
      <c r="H1554" s="214"/>
      <c r="I1554" s="214"/>
      <c r="J1554" s="214"/>
      <c r="K1554" s="214"/>
      <c r="L1554" s="214"/>
      <c r="M1554" s="214"/>
      <c r="N1554" s="214"/>
    </row>
    <row r="1555" spans="1:14" s="215" customFormat="1" ht="16.5" customHeight="1" x14ac:dyDescent="0.3">
      <c r="A1555" s="214"/>
      <c r="D1555" s="277"/>
      <c r="F1555" s="214"/>
      <c r="H1555" s="214"/>
      <c r="I1555" s="214"/>
      <c r="J1555" s="214"/>
      <c r="K1555" s="214"/>
      <c r="L1555" s="214"/>
      <c r="M1555" s="214"/>
      <c r="N1555" s="214"/>
    </row>
    <row r="1556" spans="1:14" s="215" customFormat="1" ht="16.5" customHeight="1" x14ac:dyDescent="0.3">
      <c r="A1556" s="214"/>
      <c r="D1556" s="277"/>
      <c r="F1556" s="214"/>
      <c r="H1556" s="214"/>
      <c r="I1556" s="214"/>
      <c r="J1556" s="214"/>
      <c r="K1556" s="214"/>
      <c r="L1556" s="214"/>
      <c r="M1556" s="214"/>
      <c r="N1556" s="214"/>
    </row>
    <row r="1557" spans="1:14" s="215" customFormat="1" ht="16.5" customHeight="1" x14ac:dyDescent="0.3">
      <c r="A1557" s="214"/>
      <c r="D1557" s="277"/>
      <c r="F1557" s="214"/>
      <c r="H1557" s="214"/>
      <c r="I1557" s="214"/>
      <c r="J1557" s="214"/>
      <c r="K1557" s="214"/>
      <c r="L1557" s="214"/>
      <c r="M1557" s="214"/>
      <c r="N1557" s="214"/>
    </row>
    <row r="1558" spans="1:14" s="215" customFormat="1" ht="16.5" customHeight="1" x14ac:dyDescent="0.3">
      <c r="A1558" s="214"/>
      <c r="D1558" s="277"/>
      <c r="F1558" s="214"/>
      <c r="H1558" s="214"/>
      <c r="I1558" s="214"/>
      <c r="J1558" s="214"/>
      <c r="K1558" s="214"/>
      <c r="L1558" s="214"/>
      <c r="M1558" s="214"/>
      <c r="N1558" s="214"/>
    </row>
    <row r="1559" spans="1:14" s="215" customFormat="1" ht="16.5" customHeight="1" x14ac:dyDescent="0.3">
      <c r="A1559" s="214"/>
      <c r="D1559" s="277"/>
      <c r="F1559" s="214"/>
      <c r="H1559" s="214"/>
      <c r="I1559" s="214"/>
      <c r="J1559" s="214"/>
      <c r="K1559" s="214"/>
      <c r="L1559" s="214"/>
      <c r="M1559" s="214"/>
      <c r="N1559" s="214"/>
    </row>
    <row r="1560" spans="1:14" s="215" customFormat="1" ht="16.5" customHeight="1" x14ac:dyDescent="0.3">
      <c r="A1560" s="214"/>
      <c r="D1560" s="277"/>
      <c r="F1560" s="214"/>
      <c r="H1560" s="214"/>
      <c r="I1560" s="214"/>
      <c r="J1560" s="214"/>
      <c r="K1560" s="214"/>
      <c r="L1560" s="214"/>
      <c r="M1560" s="214"/>
      <c r="N1560" s="214"/>
    </row>
    <row r="1561" spans="1:14" s="215" customFormat="1" ht="16.5" customHeight="1" x14ac:dyDescent="0.3">
      <c r="A1561" s="214"/>
      <c r="D1561" s="277"/>
      <c r="F1561" s="214"/>
      <c r="H1561" s="214"/>
      <c r="I1561" s="214"/>
      <c r="J1561" s="214"/>
      <c r="K1561" s="214"/>
      <c r="L1561" s="214"/>
      <c r="M1561" s="214"/>
      <c r="N1561" s="214"/>
    </row>
    <row r="1562" spans="1:14" s="215" customFormat="1" ht="16.5" customHeight="1" x14ac:dyDescent="0.3">
      <c r="A1562" s="214"/>
      <c r="D1562" s="277"/>
      <c r="F1562" s="214"/>
      <c r="H1562" s="214"/>
      <c r="I1562" s="214"/>
      <c r="J1562" s="214"/>
      <c r="K1562" s="214"/>
      <c r="L1562" s="214"/>
      <c r="M1562" s="214"/>
      <c r="N1562" s="214"/>
    </row>
    <row r="1563" spans="1:14" s="215" customFormat="1" ht="16.5" customHeight="1" x14ac:dyDescent="0.3">
      <c r="A1563" s="214"/>
      <c r="D1563" s="277"/>
      <c r="F1563" s="214"/>
      <c r="H1563" s="214"/>
      <c r="I1563" s="214"/>
      <c r="J1563" s="214"/>
      <c r="K1563" s="214"/>
      <c r="L1563" s="214"/>
      <c r="M1563" s="214"/>
      <c r="N1563" s="214"/>
    </row>
    <row r="1564" spans="1:14" s="215" customFormat="1" ht="16.5" customHeight="1" x14ac:dyDescent="0.3">
      <c r="A1564" s="214"/>
      <c r="D1564" s="277"/>
      <c r="F1564" s="214"/>
      <c r="H1564" s="214"/>
      <c r="I1564" s="214"/>
      <c r="J1564" s="214"/>
      <c r="K1564" s="214"/>
      <c r="L1564" s="214"/>
      <c r="M1564" s="214"/>
      <c r="N1564" s="214"/>
    </row>
    <row r="1565" spans="1:14" s="215" customFormat="1" ht="16.5" customHeight="1" x14ac:dyDescent="0.3">
      <c r="A1565" s="214"/>
      <c r="D1565" s="277"/>
      <c r="F1565" s="214"/>
      <c r="H1565" s="214"/>
      <c r="I1565" s="214"/>
      <c r="J1565" s="214"/>
      <c r="K1565" s="214"/>
      <c r="L1565" s="214"/>
      <c r="M1565" s="214"/>
      <c r="N1565" s="214"/>
    </row>
    <row r="1566" spans="1:14" s="215" customFormat="1" ht="16.5" customHeight="1" x14ac:dyDescent="0.3">
      <c r="A1566" s="214"/>
      <c r="D1566" s="277"/>
      <c r="F1566" s="214"/>
      <c r="H1566" s="214"/>
      <c r="I1566" s="214"/>
      <c r="J1566" s="214"/>
      <c r="K1566" s="214"/>
      <c r="L1566" s="214"/>
      <c r="M1566" s="214"/>
      <c r="N1566" s="214"/>
    </row>
    <row r="1567" spans="1:14" s="215" customFormat="1" ht="16.5" customHeight="1" x14ac:dyDescent="0.3">
      <c r="A1567" s="214"/>
      <c r="D1567" s="277"/>
      <c r="F1567" s="214"/>
      <c r="H1567" s="214"/>
      <c r="I1567" s="214"/>
      <c r="J1567" s="214"/>
      <c r="K1567" s="214"/>
      <c r="L1567" s="214"/>
      <c r="M1567" s="214"/>
      <c r="N1567" s="214"/>
    </row>
    <row r="1568" spans="1:14" s="215" customFormat="1" ht="16.5" customHeight="1" x14ac:dyDescent="0.3">
      <c r="A1568" s="214"/>
      <c r="D1568" s="277"/>
      <c r="F1568" s="214"/>
      <c r="H1568" s="214"/>
      <c r="I1568" s="214"/>
      <c r="J1568" s="214"/>
      <c r="K1568" s="214"/>
      <c r="L1568" s="214"/>
      <c r="M1568" s="214"/>
      <c r="N1568" s="214"/>
    </row>
    <row r="1569" spans="1:14" s="215" customFormat="1" ht="16.5" customHeight="1" x14ac:dyDescent="0.3">
      <c r="A1569" s="214"/>
      <c r="D1569" s="277"/>
      <c r="F1569" s="214"/>
      <c r="H1569" s="214"/>
      <c r="I1569" s="214"/>
      <c r="J1569" s="214"/>
      <c r="K1569" s="214"/>
      <c r="L1569" s="214"/>
      <c r="M1569" s="214"/>
      <c r="N1569" s="214"/>
    </row>
    <row r="1570" spans="1:14" s="215" customFormat="1" ht="16.5" customHeight="1" x14ac:dyDescent="0.3">
      <c r="A1570" s="214"/>
      <c r="D1570" s="277"/>
      <c r="F1570" s="214"/>
      <c r="H1570" s="214"/>
      <c r="I1570" s="214"/>
      <c r="J1570" s="214"/>
      <c r="K1570" s="214"/>
      <c r="L1570" s="214"/>
      <c r="M1570" s="214"/>
      <c r="N1570" s="214"/>
    </row>
    <row r="1571" spans="1:14" s="215" customFormat="1" ht="16.5" customHeight="1" x14ac:dyDescent="0.3">
      <c r="A1571" s="214"/>
      <c r="D1571" s="277"/>
      <c r="F1571" s="214"/>
      <c r="H1571" s="214"/>
      <c r="I1571" s="214"/>
      <c r="J1571" s="214"/>
      <c r="K1571" s="214"/>
      <c r="L1571" s="214"/>
      <c r="M1571" s="214"/>
      <c r="N1571" s="214"/>
    </row>
    <row r="1572" spans="1:14" s="215" customFormat="1" ht="16.5" customHeight="1" x14ac:dyDescent="0.3">
      <c r="A1572" s="214"/>
      <c r="D1572" s="277"/>
      <c r="F1572" s="214"/>
      <c r="H1572" s="214"/>
      <c r="I1572" s="214"/>
      <c r="J1572" s="214"/>
      <c r="K1572" s="214"/>
      <c r="L1572" s="214"/>
      <c r="M1572" s="214"/>
      <c r="N1572" s="214"/>
    </row>
    <row r="1573" spans="1:14" s="215" customFormat="1" ht="16.5" customHeight="1" x14ac:dyDescent="0.3">
      <c r="A1573" s="214"/>
      <c r="D1573" s="277"/>
      <c r="F1573" s="214"/>
      <c r="H1573" s="214"/>
      <c r="I1573" s="214"/>
      <c r="J1573" s="214"/>
      <c r="K1573" s="214"/>
      <c r="L1573" s="214"/>
      <c r="M1573" s="214"/>
      <c r="N1573" s="214"/>
    </row>
    <row r="1574" spans="1:14" s="215" customFormat="1" ht="16.5" customHeight="1" x14ac:dyDescent="0.3">
      <c r="A1574" s="214"/>
      <c r="D1574" s="277"/>
      <c r="F1574" s="214"/>
      <c r="H1574" s="214"/>
      <c r="I1574" s="214"/>
      <c r="J1574" s="214"/>
      <c r="K1574" s="214"/>
      <c r="L1574" s="214"/>
      <c r="M1574" s="214"/>
      <c r="N1574" s="214"/>
    </row>
    <row r="1575" spans="1:14" s="215" customFormat="1" ht="16.5" customHeight="1" x14ac:dyDescent="0.3">
      <c r="A1575" s="214"/>
      <c r="D1575" s="277"/>
      <c r="F1575" s="214"/>
      <c r="H1575" s="214"/>
      <c r="I1575" s="214"/>
      <c r="J1575" s="214"/>
      <c r="K1575" s="214"/>
      <c r="L1575" s="214"/>
      <c r="M1575" s="214"/>
      <c r="N1575" s="214"/>
    </row>
    <row r="1576" spans="1:14" s="215" customFormat="1" ht="16.5" customHeight="1" x14ac:dyDescent="0.3">
      <c r="A1576" s="214"/>
      <c r="D1576" s="277"/>
      <c r="F1576" s="214"/>
      <c r="H1576" s="214"/>
      <c r="I1576" s="214"/>
      <c r="J1576" s="214"/>
      <c r="K1576" s="214"/>
      <c r="L1576" s="214"/>
      <c r="M1576" s="214"/>
      <c r="N1576" s="214"/>
    </row>
    <row r="1577" spans="1:14" s="215" customFormat="1" ht="16.5" customHeight="1" x14ac:dyDescent="0.3">
      <c r="A1577" s="214"/>
      <c r="D1577" s="277"/>
      <c r="F1577" s="214"/>
      <c r="H1577" s="214"/>
      <c r="I1577" s="214"/>
      <c r="J1577" s="214"/>
      <c r="K1577" s="214"/>
      <c r="L1577" s="214"/>
      <c r="M1577" s="214"/>
      <c r="N1577" s="214"/>
    </row>
    <row r="1578" spans="1:14" s="215" customFormat="1" ht="16.5" customHeight="1" x14ac:dyDescent="0.3">
      <c r="A1578" s="214"/>
      <c r="D1578" s="277"/>
      <c r="F1578" s="214"/>
      <c r="H1578" s="214"/>
      <c r="I1578" s="214"/>
      <c r="J1578" s="214"/>
      <c r="K1578" s="214"/>
      <c r="L1578" s="214"/>
      <c r="M1578" s="214"/>
      <c r="N1578" s="214"/>
    </row>
    <row r="1579" spans="1:14" s="215" customFormat="1" ht="16.5" customHeight="1" x14ac:dyDescent="0.3">
      <c r="A1579" s="214"/>
      <c r="D1579" s="277"/>
      <c r="F1579" s="214"/>
      <c r="H1579" s="214"/>
      <c r="I1579" s="214"/>
      <c r="J1579" s="214"/>
      <c r="K1579" s="214"/>
      <c r="L1579" s="214"/>
      <c r="M1579" s="214"/>
      <c r="N1579" s="214"/>
    </row>
    <row r="1580" spans="1:14" s="215" customFormat="1" ht="16.5" customHeight="1" x14ac:dyDescent="0.3">
      <c r="A1580" s="214"/>
      <c r="D1580" s="277"/>
      <c r="F1580" s="214"/>
      <c r="H1580" s="214"/>
      <c r="I1580" s="214"/>
      <c r="J1580" s="214"/>
      <c r="K1580" s="214"/>
      <c r="L1580" s="214"/>
      <c r="M1580" s="214"/>
      <c r="N1580" s="214"/>
    </row>
    <row r="1581" spans="1:14" s="215" customFormat="1" ht="16.5" customHeight="1" x14ac:dyDescent="0.3">
      <c r="A1581" s="214"/>
      <c r="D1581" s="277"/>
      <c r="F1581" s="214"/>
      <c r="H1581" s="214"/>
      <c r="I1581" s="214"/>
      <c r="J1581" s="214"/>
      <c r="K1581" s="214"/>
      <c r="L1581" s="214"/>
      <c r="M1581" s="214"/>
      <c r="N1581" s="214"/>
    </row>
    <row r="1582" spans="1:14" s="215" customFormat="1" ht="16.5" customHeight="1" x14ac:dyDescent="0.3">
      <c r="A1582" s="214"/>
      <c r="D1582" s="277"/>
      <c r="F1582" s="214"/>
      <c r="H1582" s="214"/>
      <c r="I1582" s="214"/>
      <c r="J1582" s="214"/>
      <c r="K1582" s="214"/>
      <c r="L1582" s="214"/>
      <c r="M1582" s="214"/>
      <c r="N1582" s="214"/>
    </row>
    <row r="1583" spans="1:14" s="215" customFormat="1" ht="16.5" customHeight="1" x14ac:dyDescent="0.3">
      <c r="A1583" s="214"/>
      <c r="D1583" s="277"/>
      <c r="F1583" s="214"/>
      <c r="H1583" s="214"/>
      <c r="I1583" s="214"/>
      <c r="J1583" s="214"/>
      <c r="K1583" s="214"/>
      <c r="L1583" s="214"/>
      <c r="M1583" s="214"/>
      <c r="N1583" s="214"/>
    </row>
    <row r="1584" spans="1:14" s="215" customFormat="1" ht="16.5" customHeight="1" x14ac:dyDescent="0.3">
      <c r="A1584" s="214"/>
      <c r="D1584" s="277"/>
      <c r="F1584" s="214"/>
      <c r="H1584" s="214"/>
      <c r="I1584" s="214"/>
      <c r="J1584" s="214"/>
      <c r="K1584" s="214"/>
      <c r="L1584" s="214"/>
      <c r="M1584" s="214"/>
      <c r="N1584" s="214"/>
    </row>
    <row r="1585" spans="1:14" s="215" customFormat="1" ht="16.5" customHeight="1" x14ac:dyDescent="0.3">
      <c r="A1585" s="214"/>
      <c r="D1585" s="277"/>
      <c r="F1585" s="214"/>
      <c r="H1585" s="214"/>
      <c r="I1585" s="214"/>
      <c r="J1585" s="214"/>
      <c r="K1585" s="214"/>
      <c r="L1585" s="214"/>
      <c r="M1585" s="214"/>
      <c r="N1585" s="214"/>
    </row>
    <row r="1586" spans="1:14" s="215" customFormat="1" ht="16.5" customHeight="1" x14ac:dyDescent="0.3">
      <c r="A1586" s="214"/>
      <c r="D1586" s="277"/>
      <c r="F1586" s="214"/>
      <c r="H1586" s="214"/>
      <c r="I1586" s="214"/>
      <c r="J1586" s="214"/>
      <c r="K1586" s="214"/>
      <c r="L1586" s="214"/>
      <c r="M1586" s="214"/>
      <c r="N1586" s="214"/>
    </row>
    <row r="1587" spans="1:14" s="215" customFormat="1" ht="16.5" customHeight="1" x14ac:dyDescent="0.3">
      <c r="A1587" s="214"/>
      <c r="D1587" s="277"/>
      <c r="F1587" s="214"/>
      <c r="H1587" s="214"/>
      <c r="I1587" s="214"/>
      <c r="J1587" s="214"/>
      <c r="K1587" s="214"/>
      <c r="L1587" s="214"/>
      <c r="M1587" s="214"/>
      <c r="N1587" s="214"/>
    </row>
    <row r="1588" spans="1:14" s="215" customFormat="1" ht="16.5" customHeight="1" x14ac:dyDescent="0.3">
      <c r="A1588" s="214"/>
      <c r="D1588" s="277"/>
      <c r="F1588" s="214"/>
      <c r="H1588" s="214"/>
      <c r="I1588" s="214"/>
      <c r="J1588" s="214"/>
      <c r="K1588" s="214"/>
      <c r="L1588" s="214"/>
      <c r="M1588" s="214"/>
      <c r="N1588" s="214"/>
    </row>
    <row r="1589" spans="1:14" s="215" customFormat="1" ht="16.5" customHeight="1" x14ac:dyDescent="0.3">
      <c r="A1589" s="214"/>
      <c r="D1589" s="277"/>
      <c r="F1589" s="214"/>
      <c r="H1589" s="214"/>
      <c r="I1589" s="214"/>
      <c r="J1589" s="214"/>
      <c r="K1589" s="214"/>
      <c r="L1589" s="214"/>
      <c r="M1589" s="214"/>
      <c r="N1589" s="214"/>
    </row>
    <row r="1590" spans="1:14" s="215" customFormat="1" ht="16.5" customHeight="1" x14ac:dyDescent="0.3">
      <c r="A1590" s="214"/>
      <c r="D1590" s="277"/>
      <c r="F1590" s="214"/>
      <c r="H1590" s="214"/>
      <c r="I1590" s="214"/>
      <c r="J1590" s="214"/>
      <c r="K1590" s="214"/>
      <c r="L1590" s="214"/>
      <c r="M1590" s="214"/>
      <c r="N1590" s="214"/>
    </row>
    <row r="1591" spans="1:14" s="215" customFormat="1" ht="16.5" customHeight="1" x14ac:dyDescent="0.3">
      <c r="A1591" s="214"/>
      <c r="D1591" s="277"/>
      <c r="F1591" s="214"/>
      <c r="H1591" s="214"/>
      <c r="I1591" s="214"/>
      <c r="J1591" s="214"/>
      <c r="K1591" s="214"/>
      <c r="L1591" s="214"/>
      <c r="M1591" s="214"/>
      <c r="N1591" s="214"/>
    </row>
    <row r="1592" spans="1:14" s="215" customFormat="1" ht="16.5" customHeight="1" x14ac:dyDescent="0.3">
      <c r="A1592" s="214"/>
      <c r="D1592" s="277"/>
      <c r="F1592" s="214"/>
      <c r="H1592" s="214"/>
      <c r="I1592" s="214"/>
      <c r="J1592" s="214"/>
      <c r="K1592" s="214"/>
      <c r="L1592" s="214"/>
      <c r="M1592" s="214"/>
      <c r="N1592" s="214"/>
    </row>
    <row r="1593" spans="1:14" s="215" customFormat="1" ht="16.5" customHeight="1" x14ac:dyDescent="0.3">
      <c r="A1593" s="214"/>
      <c r="D1593" s="277"/>
      <c r="F1593" s="214"/>
      <c r="H1593" s="214"/>
      <c r="I1593" s="214"/>
      <c r="J1593" s="214"/>
      <c r="K1593" s="214"/>
      <c r="L1593" s="214"/>
      <c r="M1593" s="214"/>
      <c r="N1593" s="214"/>
    </row>
    <row r="1594" spans="1:14" s="215" customFormat="1" ht="16.5" customHeight="1" x14ac:dyDescent="0.3">
      <c r="A1594" s="214"/>
      <c r="D1594" s="277"/>
      <c r="F1594" s="214"/>
      <c r="H1594" s="214"/>
      <c r="I1594" s="214"/>
      <c r="J1594" s="214"/>
      <c r="K1594" s="214"/>
      <c r="L1594" s="214"/>
      <c r="M1594" s="214"/>
      <c r="N1594" s="214"/>
    </row>
    <row r="1595" spans="1:14" s="215" customFormat="1" ht="16.5" customHeight="1" x14ac:dyDescent="0.3">
      <c r="A1595" s="214"/>
      <c r="D1595" s="277"/>
      <c r="F1595" s="214"/>
      <c r="H1595" s="214"/>
      <c r="I1595" s="214"/>
      <c r="J1595" s="214"/>
      <c r="K1595" s="214"/>
      <c r="L1595" s="214"/>
      <c r="M1595" s="214"/>
      <c r="N1595" s="214"/>
    </row>
    <row r="1596" spans="1:14" s="215" customFormat="1" ht="16.5" customHeight="1" x14ac:dyDescent="0.3">
      <c r="A1596" s="214"/>
      <c r="D1596" s="277"/>
      <c r="F1596" s="214"/>
      <c r="H1596" s="214"/>
      <c r="I1596" s="214"/>
      <c r="J1596" s="214"/>
      <c r="K1596" s="214"/>
      <c r="L1596" s="214"/>
      <c r="M1596" s="214"/>
      <c r="N1596" s="214"/>
    </row>
    <row r="1597" spans="1:14" s="215" customFormat="1" ht="16.5" customHeight="1" x14ac:dyDescent="0.3">
      <c r="A1597" s="214"/>
      <c r="D1597" s="277"/>
      <c r="F1597" s="214"/>
      <c r="H1597" s="214"/>
      <c r="I1597" s="214"/>
      <c r="J1597" s="214"/>
      <c r="K1597" s="214"/>
      <c r="L1597" s="214"/>
      <c r="M1597" s="214"/>
      <c r="N1597" s="214"/>
    </row>
    <row r="1598" spans="1:14" s="215" customFormat="1" ht="16.5" customHeight="1" x14ac:dyDescent="0.3">
      <c r="A1598" s="214"/>
      <c r="D1598" s="277"/>
      <c r="F1598" s="214"/>
      <c r="H1598" s="214"/>
      <c r="I1598" s="214"/>
      <c r="J1598" s="214"/>
      <c r="K1598" s="214"/>
      <c r="L1598" s="214"/>
      <c r="M1598" s="214"/>
      <c r="N1598" s="214"/>
    </row>
    <row r="1599" spans="1:14" s="215" customFormat="1" ht="16.5" customHeight="1" x14ac:dyDescent="0.3">
      <c r="A1599" s="214"/>
      <c r="D1599" s="277"/>
      <c r="F1599" s="214"/>
      <c r="H1599" s="214"/>
      <c r="I1599" s="214"/>
      <c r="J1599" s="214"/>
      <c r="K1599" s="214"/>
      <c r="L1599" s="214"/>
      <c r="M1599" s="214"/>
      <c r="N1599" s="214"/>
    </row>
    <row r="1600" spans="1:14" s="215" customFormat="1" ht="16.5" customHeight="1" x14ac:dyDescent="0.3">
      <c r="A1600" s="214"/>
      <c r="D1600" s="277"/>
      <c r="F1600" s="214"/>
      <c r="H1600" s="214"/>
      <c r="I1600" s="214"/>
      <c r="J1600" s="214"/>
      <c r="K1600" s="214"/>
      <c r="L1600" s="214"/>
      <c r="M1600" s="214"/>
      <c r="N1600" s="214"/>
    </row>
    <row r="1601" spans="1:14" s="215" customFormat="1" ht="16.5" customHeight="1" x14ac:dyDescent="0.3">
      <c r="A1601" s="214"/>
      <c r="D1601" s="277"/>
      <c r="F1601" s="214"/>
      <c r="H1601" s="214"/>
      <c r="I1601" s="214"/>
      <c r="J1601" s="214"/>
      <c r="K1601" s="214"/>
      <c r="L1601" s="214"/>
      <c r="M1601" s="214"/>
      <c r="N1601" s="214"/>
    </row>
    <row r="1602" spans="1:14" s="215" customFormat="1" ht="16.5" customHeight="1" x14ac:dyDescent="0.3">
      <c r="A1602" s="214"/>
      <c r="D1602" s="277"/>
      <c r="F1602" s="214"/>
      <c r="H1602" s="214"/>
      <c r="I1602" s="214"/>
      <c r="J1602" s="214"/>
      <c r="K1602" s="214"/>
      <c r="L1602" s="214"/>
      <c r="M1602" s="214"/>
      <c r="N1602" s="214"/>
    </row>
    <row r="1603" spans="1:14" s="215" customFormat="1" ht="16.5" customHeight="1" x14ac:dyDescent="0.3">
      <c r="A1603" s="214"/>
      <c r="D1603" s="277"/>
      <c r="F1603" s="214"/>
      <c r="H1603" s="214"/>
      <c r="I1603" s="214"/>
      <c r="J1603" s="214"/>
      <c r="K1603" s="214"/>
      <c r="L1603" s="214"/>
      <c r="M1603" s="214"/>
      <c r="N1603" s="214"/>
    </row>
    <row r="1604" spans="1:14" s="215" customFormat="1" ht="16.5" customHeight="1" x14ac:dyDescent="0.3">
      <c r="A1604" s="214"/>
      <c r="D1604" s="277"/>
      <c r="F1604" s="214"/>
      <c r="H1604" s="214"/>
      <c r="I1604" s="214"/>
      <c r="J1604" s="214"/>
      <c r="K1604" s="214"/>
      <c r="L1604" s="214"/>
      <c r="M1604" s="214"/>
      <c r="N1604" s="214"/>
    </row>
    <row r="1605" spans="1:14" s="215" customFormat="1" ht="16.5" customHeight="1" x14ac:dyDescent="0.3">
      <c r="A1605" s="214"/>
      <c r="D1605" s="277"/>
      <c r="F1605" s="214"/>
      <c r="H1605" s="214"/>
      <c r="I1605" s="214"/>
      <c r="J1605" s="214"/>
      <c r="K1605" s="214"/>
      <c r="L1605" s="214"/>
      <c r="M1605" s="214"/>
      <c r="N1605" s="214"/>
    </row>
    <row r="1606" spans="1:14" s="215" customFormat="1" ht="16.5" customHeight="1" x14ac:dyDescent="0.3">
      <c r="A1606" s="214"/>
      <c r="D1606" s="277"/>
      <c r="F1606" s="214"/>
      <c r="H1606" s="214"/>
      <c r="I1606" s="214"/>
      <c r="J1606" s="214"/>
      <c r="K1606" s="214"/>
      <c r="L1606" s="214"/>
      <c r="M1606" s="214"/>
      <c r="N1606" s="214"/>
    </row>
    <row r="1607" spans="1:14" s="215" customFormat="1" ht="16.5" customHeight="1" x14ac:dyDescent="0.3">
      <c r="A1607" s="214"/>
      <c r="D1607" s="277"/>
      <c r="F1607" s="214"/>
      <c r="H1607" s="214"/>
      <c r="I1607" s="214"/>
      <c r="J1607" s="214"/>
      <c r="K1607" s="214"/>
      <c r="L1607" s="214"/>
      <c r="M1607" s="214"/>
      <c r="N1607" s="214"/>
    </row>
    <row r="1608" spans="1:14" s="215" customFormat="1" ht="16.5" customHeight="1" x14ac:dyDescent="0.3">
      <c r="A1608" s="214"/>
      <c r="D1608" s="277"/>
      <c r="F1608" s="214"/>
      <c r="H1608" s="214"/>
      <c r="I1608" s="214"/>
      <c r="J1608" s="214"/>
      <c r="K1608" s="214"/>
      <c r="L1608" s="214"/>
      <c r="M1608" s="214"/>
      <c r="N1608" s="214"/>
    </row>
    <row r="1609" spans="1:14" s="215" customFormat="1" ht="16.5" customHeight="1" x14ac:dyDescent="0.3">
      <c r="A1609" s="214"/>
      <c r="D1609" s="277"/>
      <c r="F1609" s="214"/>
      <c r="H1609" s="214"/>
      <c r="I1609" s="214"/>
      <c r="J1609" s="214"/>
      <c r="K1609" s="214"/>
      <c r="L1609" s="214"/>
      <c r="M1609" s="214"/>
      <c r="N1609" s="214"/>
    </row>
    <row r="1610" spans="1:14" s="215" customFormat="1" ht="16.5" customHeight="1" x14ac:dyDescent="0.3">
      <c r="A1610" s="214"/>
      <c r="D1610" s="277"/>
      <c r="F1610" s="214"/>
      <c r="H1610" s="214"/>
      <c r="I1610" s="214"/>
      <c r="J1610" s="214"/>
      <c r="K1610" s="214"/>
      <c r="L1610" s="214"/>
      <c r="M1610" s="214"/>
      <c r="N1610" s="214"/>
    </row>
    <row r="1611" spans="1:14" s="215" customFormat="1" ht="16.5" customHeight="1" x14ac:dyDescent="0.3">
      <c r="A1611" s="214"/>
      <c r="D1611" s="277"/>
      <c r="F1611" s="214"/>
      <c r="H1611" s="214"/>
      <c r="I1611" s="214"/>
      <c r="J1611" s="214"/>
      <c r="K1611" s="214"/>
      <c r="L1611" s="214"/>
      <c r="M1611" s="214"/>
      <c r="N1611" s="214"/>
    </row>
    <row r="1612" spans="1:14" s="215" customFormat="1" ht="16.5" customHeight="1" x14ac:dyDescent="0.3">
      <c r="A1612" s="214"/>
      <c r="D1612" s="277"/>
      <c r="F1612" s="214"/>
      <c r="H1612" s="214"/>
      <c r="I1612" s="214"/>
      <c r="J1612" s="214"/>
      <c r="K1612" s="214"/>
      <c r="L1612" s="214"/>
      <c r="M1612" s="214"/>
      <c r="N1612" s="214"/>
    </row>
    <row r="1613" spans="1:14" s="215" customFormat="1" ht="16.5" customHeight="1" x14ac:dyDescent="0.3">
      <c r="A1613" s="214"/>
      <c r="D1613" s="277"/>
      <c r="F1613" s="214"/>
      <c r="H1613" s="214"/>
      <c r="I1613" s="214"/>
      <c r="J1613" s="214"/>
      <c r="K1613" s="214"/>
      <c r="L1613" s="214"/>
      <c r="M1613" s="214"/>
      <c r="N1613" s="214"/>
    </row>
    <row r="1614" spans="1:14" s="215" customFormat="1" ht="16.5" customHeight="1" x14ac:dyDescent="0.3">
      <c r="A1614" s="214"/>
      <c r="D1614" s="277"/>
      <c r="F1614" s="214"/>
      <c r="H1614" s="214"/>
      <c r="I1614" s="214"/>
      <c r="J1614" s="214"/>
      <c r="K1614" s="214"/>
      <c r="L1614" s="214"/>
      <c r="M1614" s="214"/>
      <c r="N1614" s="214"/>
    </row>
    <row r="1615" spans="1:14" s="215" customFormat="1" ht="16.5" customHeight="1" x14ac:dyDescent="0.3">
      <c r="A1615" s="214"/>
      <c r="D1615" s="277"/>
      <c r="F1615" s="214"/>
      <c r="H1615" s="214"/>
      <c r="I1615" s="214"/>
      <c r="J1615" s="214"/>
      <c r="K1615" s="214"/>
      <c r="L1615" s="214"/>
      <c r="M1615" s="214"/>
      <c r="N1615" s="214"/>
    </row>
    <row r="1616" spans="1:14" s="215" customFormat="1" ht="16.5" customHeight="1" x14ac:dyDescent="0.3">
      <c r="A1616" s="214"/>
      <c r="D1616" s="277"/>
      <c r="F1616" s="214"/>
      <c r="H1616" s="214"/>
      <c r="I1616" s="214"/>
      <c r="J1616" s="214"/>
      <c r="K1616" s="214"/>
      <c r="L1616" s="214"/>
      <c r="M1616" s="214"/>
      <c r="N1616" s="214"/>
    </row>
    <row r="1617" spans="1:14" s="215" customFormat="1" ht="16.5" customHeight="1" x14ac:dyDescent="0.3">
      <c r="A1617" s="214"/>
      <c r="D1617" s="277"/>
      <c r="F1617" s="214"/>
      <c r="H1617" s="214"/>
      <c r="I1617" s="214"/>
      <c r="J1617" s="214"/>
      <c r="K1617" s="214"/>
      <c r="L1617" s="214"/>
      <c r="M1617" s="214"/>
      <c r="N1617" s="214"/>
    </row>
    <row r="1618" spans="1:14" s="215" customFormat="1" ht="16.5" customHeight="1" x14ac:dyDescent="0.3">
      <c r="A1618" s="214"/>
      <c r="D1618" s="277"/>
      <c r="F1618" s="214"/>
      <c r="H1618" s="214"/>
      <c r="I1618" s="214"/>
      <c r="J1618" s="214"/>
      <c r="K1618" s="214"/>
      <c r="L1618" s="214"/>
      <c r="M1618" s="214"/>
      <c r="N1618" s="214"/>
    </row>
    <row r="1619" spans="1:14" s="215" customFormat="1" ht="16.5" customHeight="1" x14ac:dyDescent="0.3">
      <c r="A1619" s="214"/>
      <c r="D1619" s="277"/>
      <c r="F1619" s="214"/>
      <c r="H1619" s="214"/>
      <c r="I1619" s="214"/>
      <c r="J1619" s="214"/>
      <c r="K1619" s="214"/>
      <c r="L1619" s="214"/>
      <c r="M1619" s="214"/>
      <c r="N1619" s="214"/>
    </row>
    <row r="1620" spans="1:14" s="215" customFormat="1" ht="16.5" customHeight="1" x14ac:dyDescent="0.3">
      <c r="A1620" s="214"/>
      <c r="D1620" s="277"/>
      <c r="F1620" s="214"/>
      <c r="H1620" s="214"/>
      <c r="I1620" s="214"/>
      <c r="J1620" s="214"/>
      <c r="K1620" s="214"/>
      <c r="L1620" s="214"/>
      <c r="M1620" s="214"/>
      <c r="N1620" s="214"/>
    </row>
    <row r="1621" spans="1:14" s="215" customFormat="1" ht="16.5" customHeight="1" x14ac:dyDescent="0.3">
      <c r="A1621" s="214"/>
      <c r="D1621" s="277"/>
      <c r="F1621" s="214"/>
      <c r="H1621" s="214"/>
      <c r="I1621" s="214"/>
      <c r="J1621" s="214"/>
      <c r="K1621" s="214"/>
      <c r="L1621" s="214"/>
      <c r="M1621" s="214"/>
      <c r="N1621" s="214"/>
    </row>
    <row r="1622" spans="1:14" s="215" customFormat="1" ht="16.5" customHeight="1" x14ac:dyDescent="0.3">
      <c r="A1622" s="214"/>
      <c r="D1622" s="277"/>
      <c r="F1622" s="214"/>
      <c r="H1622" s="214"/>
      <c r="I1622" s="214"/>
      <c r="J1622" s="214"/>
      <c r="K1622" s="214"/>
      <c r="L1622" s="214"/>
      <c r="M1622" s="214"/>
      <c r="N1622" s="214"/>
    </row>
    <row r="1623" spans="1:14" s="215" customFormat="1" ht="16.5" customHeight="1" x14ac:dyDescent="0.3">
      <c r="A1623" s="214"/>
      <c r="D1623" s="277"/>
      <c r="F1623" s="214"/>
      <c r="H1623" s="214"/>
      <c r="I1623" s="214"/>
      <c r="J1623" s="214"/>
      <c r="K1623" s="214"/>
      <c r="L1623" s="214"/>
      <c r="M1623" s="214"/>
      <c r="N1623" s="214"/>
    </row>
    <row r="1624" spans="1:14" s="215" customFormat="1" ht="16.5" customHeight="1" x14ac:dyDescent="0.3">
      <c r="A1624" s="214"/>
      <c r="D1624" s="277"/>
      <c r="F1624" s="214"/>
      <c r="H1624" s="214"/>
      <c r="I1624" s="214"/>
      <c r="J1624" s="214"/>
      <c r="K1624" s="214"/>
      <c r="L1624" s="214"/>
      <c r="M1624" s="214"/>
      <c r="N1624" s="214"/>
    </row>
    <row r="1625" spans="1:14" s="215" customFormat="1" ht="16.5" customHeight="1" x14ac:dyDescent="0.3">
      <c r="A1625" s="214"/>
      <c r="D1625" s="277"/>
      <c r="F1625" s="214"/>
      <c r="H1625" s="214"/>
      <c r="I1625" s="214"/>
      <c r="J1625" s="214"/>
      <c r="K1625" s="214"/>
      <c r="L1625" s="214"/>
      <c r="M1625" s="214"/>
      <c r="N1625" s="214"/>
    </row>
    <row r="1626" spans="1:14" s="215" customFormat="1" ht="16.5" customHeight="1" x14ac:dyDescent="0.3">
      <c r="A1626" s="214"/>
      <c r="D1626" s="277"/>
      <c r="F1626" s="214"/>
      <c r="H1626" s="214"/>
      <c r="I1626" s="214"/>
      <c r="J1626" s="214"/>
      <c r="K1626" s="214"/>
      <c r="L1626" s="214"/>
      <c r="M1626" s="214"/>
      <c r="N1626" s="214"/>
    </row>
    <row r="1627" spans="1:14" s="215" customFormat="1" ht="16.5" customHeight="1" x14ac:dyDescent="0.3">
      <c r="A1627" s="214"/>
      <c r="D1627" s="277"/>
      <c r="F1627" s="214"/>
      <c r="H1627" s="214"/>
      <c r="I1627" s="214"/>
      <c r="J1627" s="214"/>
      <c r="K1627" s="214"/>
      <c r="L1627" s="214"/>
      <c r="M1627" s="214"/>
      <c r="N1627" s="214"/>
    </row>
    <row r="1628" spans="1:14" s="215" customFormat="1" ht="16.5" customHeight="1" x14ac:dyDescent="0.3">
      <c r="A1628" s="214"/>
      <c r="D1628" s="277"/>
      <c r="F1628" s="214"/>
      <c r="H1628" s="214"/>
      <c r="I1628" s="214"/>
      <c r="J1628" s="214"/>
      <c r="K1628" s="214"/>
      <c r="L1628" s="214"/>
      <c r="M1628" s="214"/>
      <c r="N1628" s="214"/>
    </row>
    <row r="1629" spans="1:14" s="215" customFormat="1" ht="16.5" customHeight="1" x14ac:dyDescent="0.3">
      <c r="A1629" s="214"/>
      <c r="D1629" s="277"/>
      <c r="F1629" s="214"/>
      <c r="H1629" s="214"/>
      <c r="I1629" s="214"/>
      <c r="J1629" s="214"/>
      <c r="K1629" s="214"/>
      <c r="L1629" s="214"/>
      <c r="M1629" s="214"/>
      <c r="N1629" s="214"/>
    </row>
    <row r="1630" spans="1:14" s="215" customFormat="1" ht="16.5" customHeight="1" x14ac:dyDescent="0.3">
      <c r="A1630" s="214"/>
      <c r="D1630" s="277"/>
      <c r="F1630" s="214"/>
      <c r="H1630" s="214"/>
      <c r="I1630" s="214"/>
      <c r="J1630" s="214"/>
      <c r="K1630" s="214"/>
      <c r="L1630" s="214"/>
      <c r="M1630" s="214"/>
      <c r="N1630" s="214"/>
    </row>
    <row r="1631" spans="1:14" s="215" customFormat="1" ht="16.5" customHeight="1" x14ac:dyDescent="0.3">
      <c r="A1631" s="214"/>
      <c r="D1631" s="277"/>
      <c r="F1631" s="214"/>
      <c r="H1631" s="214"/>
      <c r="I1631" s="214"/>
      <c r="J1631" s="214"/>
      <c r="K1631" s="214"/>
      <c r="L1631" s="214"/>
      <c r="M1631" s="214"/>
      <c r="N1631" s="214"/>
    </row>
    <row r="1632" spans="1:14" s="215" customFormat="1" ht="16.5" customHeight="1" x14ac:dyDescent="0.3">
      <c r="A1632" s="214"/>
      <c r="D1632" s="277"/>
      <c r="F1632" s="214"/>
      <c r="H1632" s="214"/>
      <c r="I1632" s="214"/>
      <c r="J1632" s="214"/>
      <c r="K1632" s="214"/>
      <c r="L1632" s="214"/>
      <c r="M1632" s="214"/>
      <c r="N1632" s="214"/>
    </row>
    <row r="1633" spans="1:14" s="215" customFormat="1" ht="16.5" customHeight="1" x14ac:dyDescent="0.3">
      <c r="A1633" s="214"/>
      <c r="D1633" s="277"/>
      <c r="F1633" s="214"/>
      <c r="H1633" s="214"/>
      <c r="I1633" s="214"/>
      <c r="J1633" s="214"/>
      <c r="K1633" s="214"/>
      <c r="L1633" s="214"/>
      <c r="M1633" s="214"/>
      <c r="N1633" s="214"/>
    </row>
    <row r="1634" spans="1:14" s="215" customFormat="1" ht="16.5" customHeight="1" x14ac:dyDescent="0.3">
      <c r="A1634" s="214"/>
      <c r="D1634" s="277"/>
      <c r="F1634" s="214"/>
      <c r="H1634" s="214"/>
      <c r="I1634" s="214"/>
      <c r="J1634" s="214"/>
      <c r="K1634" s="214"/>
      <c r="L1634" s="214"/>
      <c r="M1634" s="214"/>
      <c r="N1634" s="214"/>
    </row>
    <row r="1635" spans="1:14" s="215" customFormat="1" ht="16.5" customHeight="1" x14ac:dyDescent="0.3">
      <c r="A1635" s="214"/>
      <c r="D1635" s="277"/>
      <c r="F1635" s="214"/>
      <c r="H1635" s="214"/>
      <c r="I1635" s="214"/>
      <c r="J1635" s="214"/>
      <c r="K1635" s="214"/>
      <c r="L1635" s="214"/>
      <c r="M1635" s="214"/>
      <c r="N1635" s="214"/>
    </row>
    <row r="1636" spans="1:14" s="215" customFormat="1" ht="16.5" customHeight="1" x14ac:dyDescent="0.3">
      <c r="A1636" s="214"/>
      <c r="D1636" s="277"/>
      <c r="F1636" s="214"/>
      <c r="H1636" s="214"/>
      <c r="I1636" s="214"/>
      <c r="J1636" s="214"/>
      <c r="K1636" s="214"/>
      <c r="L1636" s="214"/>
      <c r="M1636" s="214"/>
      <c r="N1636" s="214"/>
    </row>
    <row r="1637" spans="1:14" s="215" customFormat="1" ht="16.5" customHeight="1" x14ac:dyDescent="0.3">
      <c r="A1637" s="214"/>
      <c r="D1637" s="277"/>
      <c r="F1637" s="214"/>
      <c r="H1637" s="214"/>
      <c r="I1637" s="214"/>
      <c r="J1637" s="214"/>
      <c r="K1637" s="214"/>
      <c r="L1637" s="214"/>
      <c r="M1637" s="214"/>
      <c r="N1637" s="214"/>
    </row>
    <row r="1638" spans="1:14" s="215" customFormat="1" ht="16.5" customHeight="1" x14ac:dyDescent="0.3">
      <c r="A1638" s="214"/>
      <c r="D1638" s="277"/>
      <c r="F1638" s="214"/>
      <c r="H1638" s="214"/>
      <c r="I1638" s="214"/>
      <c r="J1638" s="214"/>
      <c r="K1638" s="214"/>
      <c r="L1638" s="214"/>
      <c r="M1638" s="214"/>
      <c r="N1638" s="214"/>
    </row>
    <row r="1639" spans="1:14" s="215" customFormat="1" ht="16.5" customHeight="1" x14ac:dyDescent="0.3">
      <c r="A1639" s="214"/>
      <c r="D1639" s="277"/>
      <c r="F1639" s="214"/>
      <c r="H1639" s="214"/>
      <c r="I1639" s="214"/>
      <c r="J1639" s="214"/>
      <c r="K1639" s="214"/>
      <c r="L1639" s="214"/>
      <c r="M1639" s="214"/>
      <c r="N1639" s="214"/>
    </row>
    <row r="1640" spans="1:14" s="215" customFormat="1" ht="16.5" customHeight="1" x14ac:dyDescent="0.3">
      <c r="A1640" s="214"/>
      <c r="D1640" s="277"/>
      <c r="F1640" s="214"/>
      <c r="H1640" s="214"/>
      <c r="I1640" s="214"/>
      <c r="J1640" s="214"/>
      <c r="K1640" s="214"/>
      <c r="L1640" s="214"/>
      <c r="M1640" s="214"/>
      <c r="N1640" s="214"/>
    </row>
    <row r="1641" spans="1:14" s="215" customFormat="1" ht="16.5" customHeight="1" x14ac:dyDescent="0.3">
      <c r="A1641" s="214"/>
      <c r="D1641" s="277"/>
      <c r="F1641" s="214"/>
      <c r="H1641" s="214"/>
      <c r="I1641" s="214"/>
      <c r="J1641" s="214"/>
      <c r="K1641" s="214"/>
      <c r="L1641" s="214"/>
      <c r="M1641" s="214"/>
      <c r="N1641" s="214"/>
    </row>
    <row r="1642" spans="1:14" s="215" customFormat="1" ht="16.5" customHeight="1" x14ac:dyDescent="0.3">
      <c r="A1642" s="214"/>
      <c r="D1642" s="277"/>
      <c r="F1642" s="214"/>
      <c r="H1642" s="214"/>
      <c r="I1642" s="214"/>
      <c r="J1642" s="214"/>
      <c r="K1642" s="214"/>
      <c r="L1642" s="214"/>
      <c r="M1642" s="214"/>
      <c r="N1642" s="214"/>
    </row>
    <row r="1643" spans="1:14" s="215" customFormat="1" ht="16.5" customHeight="1" x14ac:dyDescent="0.3">
      <c r="A1643" s="214"/>
      <c r="D1643" s="277"/>
      <c r="F1643" s="214"/>
      <c r="H1643" s="214"/>
      <c r="I1643" s="214"/>
      <c r="J1643" s="214"/>
      <c r="K1643" s="214"/>
      <c r="L1643" s="214"/>
      <c r="M1643" s="214"/>
      <c r="N1643" s="214"/>
    </row>
    <row r="1644" spans="1:14" s="215" customFormat="1" ht="16.5" customHeight="1" x14ac:dyDescent="0.3">
      <c r="A1644" s="214"/>
      <c r="D1644" s="277"/>
      <c r="F1644" s="214"/>
      <c r="H1644" s="214"/>
      <c r="I1644" s="214"/>
      <c r="J1644" s="214"/>
      <c r="K1644" s="214"/>
      <c r="L1644" s="214"/>
      <c r="M1644" s="214"/>
      <c r="N1644" s="214"/>
    </row>
    <row r="1645" spans="1:14" s="215" customFormat="1" ht="16.5" customHeight="1" x14ac:dyDescent="0.3">
      <c r="A1645" s="214"/>
      <c r="D1645" s="277"/>
      <c r="F1645" s="214"/>
      <c r="H1645" s="214"/>
      <c r="I1645" s="214"/>
      <c r="J1645" s="214"/>
      <c r="K1645" s="214"/>
      <c r="L1645" s="214"/>
      <c r="M1645" s="214"/>
      <c r="N1645" s="214"/>
    </row>
    <row r="1646" spans="1:14" s="215" customFormat="1" ht="16.5" customHeight="1" x14ac:dyDescent="0.3">
      <c r="A1646" s="214"/>
      <c r="D1646" s="277"/>
      <c r="F1646" s="214"/>
      <c r="H1646" s="214"/>
      <c r="I1646" s="214"/>
      <c r="J1646" s="214"/>
      <c r="K1646" s="214"/>
      <c r="L1646" s="214"/>
      <c r="M1646" s="214"/>
      <c r="N1646" s="214"/>
    </row>
    <row r="1647" spans="1:14" s="215" customFormat="1" ht="16.5" customHeight="1" x14ac:dyDescent="0.3">
      <c r="A1647" s="214"/>
      <c r="D1647" s="277"/>
      <c r="F1647" s="214"/>
      <c r="H1647" s="214"/>
      <c r="I1647" s="214"/>
      <c r="J1647" s="214"/>
      <c r="K1647" s="214"/>
      <c r="L1647" s="214"/>
      <c r="M1647" s="214"/>
      <c r="N1647" s="214"/>
    </row>
    <row r="1648" spans="1:14" s="215" customFormat="1" ht="16.5" customHeight="1" x14ac:dyDescent="0.3">
      <c r="A1648" s="214"/>
      <c r="D1648" s="277"/>
      <c r="F1648" s="214"/>
      <c r="H1648" s="214"/>
      <c r="I1648" s="214"/>
      <c r="J1648" s="214"/>
      <c r="K1648" s="214"/>
      <c r="L1648" s="214"/>
      <c r="M1648" s="214"/>
      <c r="N1648" s="214"/>
    </row>
    <row r="1649" spans="1:14" s="215" customFormat="1" ht="16.5" customHeight="1" x14ac:dyDescent="0.3">
      <c r="A1649" s="214"/>
      <c r="D1649" s="277"/>
      <c r="F1649" s="214"/>
      <c r="H1649" s="214"/>
      <c r="I1649" s="214"/>
      <c r="J1649" s="214"/>
      <c r="K1649" s="214"/>
      <c r="L1649" s="214"/>
      <c r="M1649" s="214"/>
      <c r="N1649" s="214"/>
    </row>
    <row r="1650" spans="1:14" s="215" customFormat="1" ht="16.5" customHeight="1" x14ac:dyDescent="0.3">
      <c r="A1650" s="214"/>
      <c r="D1650" s="277"/>
      <c r="F1650" s="214"/>
      <c r="H1650" s="214"/>
      <c r="I1650" s="214"/>
      <c r="J1650" s="214"/>
      <c r="K1650" s="214"/>
      <c r="L1650" s="214"/>
      <c r="M1650" s="214"/>
      <c r="N1650" s="214"/>
    </row>
    <row r="1651" spans="1:14" s="215" customFormat="1" ht="16.5" customHeight="1" x14ac:dyDescent="0.3">
      <c r="A1651" s="214"/>
      <c r="D1651" s="277"/>
      <c r="F1651" s="214"/>
      <c r="H1651" s="214"/>
      <c r="I1651" s="214"/>
      <c r="J1651" s="214"/>
      <c r="K1651" s="214"/>
      <c r="L1651" s="214"/>
      <c r="M1651" s="214"/>
      <c r="N1651" s="214"/>
    </row>
    <row r="1652" spans="1:14" s="215" customFormat="1" ht="16.5" customHeight="1" x14ac:dyDescent="0.3">
      <c r="A1652" s="214"/>
      <c r="D1652" s="277"/>
      <c r="F1652" s="214"/>
      <c r="H1652" s="214"/>
      <c r="I1652" s="214"/>
      <c r="J1652" s="214"/>
      <c r="K1652" s="214"/>
      <c r="L1652" s="214"/>
      <c r="M1652" s="214"/>
      <c r="N1652" s="214"/>
    </row>
    <row r="1653" spans="1:14" s="215" customFormat="1" ht="16.5" customHeight="1" x14ac:dyDescent="0.3">
      <c r="A1653" s="214"/>
      <c r="D1653" s="277"/>
      <c r="F1653" s="214"/>
      <c r="H1653" s="214"/>
      <c r="I1653" s="214"/>
      <c r="J1653" s="214"/>
      <c r="K1653" s="214"/>
      <c r="L1653" s="214"/>
      <c r="M1653" s="214"/>
      <c r="N1653" s="214"/>
    </row>
    <row r="1654" spans="1:14" s="215" customFormat="1" ht="16.5" customHeight="1" x14ac:dyDescent="0.3">
      <c r="A1654" s="214"/>
      <c r="D1654" s="277"/>
      <c r="F1654" s="214"/>
      <c r="H1654" s="214"/>
      <c r="I1654" s="214"/>
      <c r="J1654" s="214"/>
      <c r="K1654" s="214"/>
      <c r="L1654" s="214"/>
      <c r="M1654" s="214"/>
      <c r="N1654" s="214"/>
    </row>
    <row r="1655" spans="1:14" s="215" customFormat="1" ht="16.5" customHeight="1" x14ac:dyDescent="0.3">
      <c r="A1655" s="214"/>
      <c r="D1655" s="277"/>
      <c r="F1655" s="214"/>
      <c r="H1655" s="214"/>
      <c r="I1655" s="214"/>
      <c r="J1655" s="214"/>
      <c r="K1655" s="214"/>
      <c r="L1655" s="214"/>
      <c r="M1655" s="214"/>
      <c r="N1655" s="214"/>
    </row>
    <row r="1656" spans="1:14" s="215" customFormat="1" ht="16.5" customHeight="1" x14ac:dyDescent="0.3">
      <c r="A1656" s="214"/>
      <c r="D1656" s="277"/>
      <c r="F1656" s="214"/>
      <c r="H1656" s="214"/>
      <c r="I1656" s="214"/>
      <c r="J1656" s="214"/>
      <c r="K1656" s="214"/>
      <c r="L1656" s="214"/>
      <c r="M1656" s="214"/>
      <c r="N1656" s="214"/>
    </row>
    <row r="1657" spans="1:14" s="215" customFormat="1" ht="16.5" customHeight="1" x14ac:dyDescent="0.3">
      <c r="A1657" s="214"/>
      <c r="D1657" s="277"/>
      <c r="F1657" s="214"/>
      <c r="H1657" s="214"/>
      <c r="I1657" s="214"/>
      <c r="J1657" s="214"/>
      <c r="K1657" s="214"/>
      <c r="L1657" s="214"/>
      <c r="M1657" s="214"/>
      <c r="N1657" s="214"/>
    </row>
    <row r="1658" spans="1:14" s="215" customFormat="1" ht="16.5" customHeight="1" x14ac:dyDescent="0.3">
      <c r="A1658" s="214"/>
      <c r="D1658" s="277"/>
      <c r="F1658" s="214"/>
      <c r="H1658" s="214"/>
      <c r="I1658" s="214"/>
      <c r="J1658" s="214"/>
      <c r="K1658" s="214"/>
      <c r="L1658" s="214"/>
      <c r="M1658" s="214"/>
      <c r="N1658" s="214"/>
    </row>
    <row r="1659" spans="1:14" s="215" customFormat="1" ht="16.5" customHeight="1" x14ac:dyDescent="0.3">
      <c r="A1659" s="214"/>
      <c r="D1659" s="277"/>
      <c r="F1659" s="214"/>
      <c r="H1659" s="214"/>
      <c r="I1659" s="214"/>
      <c r="J1659" s="214"/>
      <c r="K1659" s="214"/>
      <c r="L1659" s="214"/>
      <c r="M1659" s="214"/>
      <c r="N1659" s="214"/>
    </row>
    <row r="1660" spans="1:14" s="215" customFormat="1" ht="16.5" customHeight="1" x14ac:dyDescent="0.3">
      <c r="A1660" s="214"/>
      <c r="D1660" s="277"/>
      <c r="F1660" s="214"/>
      <c r="H1660" s="214"/>
      <c r="I1660" s="214"/>
      <c r="J1660" s="214"/>
      <c r="K1660" s="214"/>
      <c r="L1660" s="214"/>
      <c r="M1660" s="214"/>
      <c r="N1660" s="214"/>
    </row>
    <row r="1661" spans="1:14" s="215" customFormat="1" ht="16.5" customHeight="1" x14ac:dyDescent="0.3">
      <c r="A1661" s="214"/>
      <c r="D1661" s="277"/>
      <c r="F1661" s="214"/>
      <c r="H1661" s="214"/>
      <c r="I1661" s="214"/>
      <c r="J1661" s="214"/>
      <c r="K1661" s="214"/>
      <c r="L1661" s="214"/>
      <c r="M1661" s="214"/>
      <c r="N1661" s="214"/>
    </row>
    <row r="1662" spans="1:14" s="215" customFormat="1" ht="16.5" customHeight="1" x14ac:dyDescent="0.3">
      <c r="A1662" s="214"/>
      <c r="D1662" s="277"/>
      <c r="F1662" s="214"/>
      <c r="H1662" s="214"/>
      <c r="I1662" s="214"/>
      <c r="J1662" s="214"/>
      <c r="K1662" s="214"/>
      <c r="L1662" s="214"/>
      <c r="M1662" s="214"/>
      <c r="N1662" s="214"/>
    </row>
    <row r="1663" spans="1:14" s="215" customFormat="1" ht="16.5" customHeight="1" x14ac:dyDescent="0.3">
      <c r="A1663" s="214"/>
      <c r="D1663" s="277"/>
      <c r="F1663" s="214"/>
      <c r="H1663" s="214"/>
      <c r="I1663" s="214"/>
      <c r="J1663" s="214"/>
      <c r="K1663" s="214"/>
      <c r="L1663" s="214"/>
      <c r="M1663" s="214"/>
      <c r="N1663" s="214"/>
    </row>
    <row r="1664" spans="1:14" s="215" customFormat="1" ht="16.5" customHeight="1" x14ac:dyDescent="0.3">
      <c r="A1664" s="214"/>
      <c r="D1664" s="277"/>
      <c r="F1664" s="214"/>
      <c r="H1664" s="214"/>
      <c r="I1664" s="214"/>
      <c r="J1664" s="214"/>
      <c r="K1664" s="214"/>
      <c r="L1664" s="214"/>
      <c r="M1664" s="214"/>
      <c r="N1664" s="214"/>
    </row>
    <row r="1665" spans="1:14" s="215" customFormat="1" ht="16.5" customHeight="1" x14ac:dyDescent="0.3">
      <c r="A1665" s="214"/>
      <c r="D1665" s="277"/>
      <c r="F1665" s="214"/>
      <c r="H1665" s="214"/>
      <c r="I1665" s="214"/>
      <c r="J1665" s="214"/>
      <c r="K1665" s="214"/>
      <c r="L1665" s="214"/>
      <c r="M1665" s="214"/>
      <c r="N1665" s="214"/>
    </row>
    <row r="1666" spans="1:14" s="215" customFormat="1" ht="16.5" customHeight="1" x14ac:dyDescent="0.3">
      <c r="A1666" s="214"/>
      <c r="D1666" s="277"/>
      <c r="F1666" s="214"/>
      <c r="H1666" s="214"/>
      <c r="I1666" s="214"/>
      <c r="J1666" s="214"/>
      <c r="K1666" s="214"/>
      <c r="L1666" s="214"/>
      <c r="M1666" s="214"/>
      <c r="N1666" s="214"/>
    </row>
    <row r="1667" spans="1:14" s="215" customFormat="1" ht="16.5" customHeight="1" x14ac:dyDescent="0.3">
      <c r="A1667" s="214"/>
      <c r="D1667" s="277"/>
      <c r="F1667" s="214"/>
      <c r="H1667" s="214"/>
      <c r="I1667" s="214"/>
      <c r="J1667" s="214"/>
      <c r="K1667" s="214"/>
      <c r="L1667" s="214"/>
      <c r="M1667" s="214"/>
      <c r="N1667" s="214"/>
    </row>
    <row r="1668" spans="1:14" s="215" customFormat="1" ht="16.5" customHeight="1" x14ac:dyDescent="0.3">
      <c r="A1668" s="214"/>
      <c r="D1668" s="277"/>
      <c r="F1668" s="214"/>
      <c r="H1668" s="214"/>
      <c r="I1668" s="214"/>
      <c r="J1668" s="214"/>
      <c r="K1668" s="214"/>
      <c r="L1668" s="214"/>
      <c r="M1668" s="214"/>
      <c r="N1668" s="214"/>
    </row>
    <row r="1669" spans="1:14" s="215" customFormat="1" ht="16.5" customHeight="1" x14ac:dyDescent="0.3">
      <c r="A1669" s="214"/>
      <c r="D1669" s="277"/>
      <c r="F1669" s="214"/>
      <c r="H1669" s="214"/>
      <c r="I1669" s="214"/>
      <c r="J1669" s="214"/>
      <c r="K1669" s="214"/>
      <c r="L1669" s="214"/>
      <c r="M1669" s="214"/>
      <c r="N1669" s="214"/>
    </row>
    <row r="1670" spans="1:14" s="215" customFormat="1" ht="16.5" customHeight="1" x14ac:dyDescent="0.3">
      <c r="A1670" s="214"/>
      <c r="D1670" s="277"/>
      <c r="F1670" s="214"/>
      <c r="H1670" s="214"/>
      <c r="I1670" s="214"/>
      <c r="J1670" s="214"/>
      <c r="K1670" s="214"/>
      <c r="L1670" s="214"/>
      <c r="M1670" s="214"/>
      <c r="N1670" s="214"/>
    </row>
    <row r="1671" spans="1:14" s="215" customFormat="1" ht="16.5" customHeight="1" x14ac:dyDescent="0.3">
      <c r="A1671" s="214"/>
      <c r="D1671" s="277"/>
      <c r="F1671" s="214"/>
      <c r="H1671" s="214"/>
      <c r="I1671" s="214"/>
      <c r="J1671" s="214"/>
      <c r="K1671" s="214"/>
      <c r="L1671" s="214"/>
      <c r="M1671" s="214"/>
      <c r="N1671" s="214"/>
    </row>
    <row r="1672" spans="1:14" s="215" customFormat="1" ht="16.5" customHeight="1" x14ac:dyDescent="0.3">
      <c r="A1672" s="214"/>
      <c r="D1672" s="277"/>
      <c r="F1672" s="214"/>
      <c r="H1672" s="214"/>
      <c r="I1672" s="214"/>
      <c r="J1672" s="214"/>
      <c r="K1672" s="214"/>
      <c r="L1672" s="214"/>
      <c r="M1672" s="214"/>
      <c r="N1672" s="214"/>
    </row>
    <row r="1673" spans="1:14" s="215" customFormat="1" ht="16.5" customHeight="1" x14ac:dyDescent="0.3">
      <c r="A1673" s="214"/>
      <c r="D1673" s="277"/>
      <c r="F1673" s="214"/>
      <c r="H1673" s="214"/>
      <c r="I1673" s="214"/>
      <c r="J1673" s="214"/>
      <c r="K1673" s="214"/>
      <c r="L1673" s="214"/>
      <c r="M1673" s="214"/>
      <c r="N1673" s="214"/>
    </row>
    <row r="1674" spans="1:14" s="215" customFormat="1" ht="16.5" customHeight="1" x14ac:dyDescent="0.3">
      <c r="A1674" s="214"/>
      <c r="D1674" s="277"/>
      <c r="F1674" s="214"/>
      <c r="H1674" s="214"/>
      <c r="I1674" s="214"/>
      <c r="J1674" s="214"/>
      <c r="K1674" s="214"/>
      <c r="L1674" s="214"/>
      <c r="M1674" s="214"/>
      <c r="N1674" s="214"/>
    </row>
    <row r="1675" spans="1:14" s="215" customFormat="1" ht="16.5" customHeight="1" x14ac:dyDescent="0.3">
      <c r="A1675" s="214"/>
      <c r="D1675" s="277"/>
      <c r="F1675" s="214"/>
      <c r="H1675" s="214"/>
      <c r="I1675" s="214"/>
      <c r="J1675" s="214"/>
      <c r="K1675" s="214"/>
      <c r="L1675" s="214"/>
      <c r="M1675" s="214"/>
      <c r="N1675" s="214"/>
    </row>
    <row r="1676" spans="1:14" s="215" customFormat="1" ht="16.5" customHeight="1" x14ac:dyDescent="0.3">
      <c r="A1676" s="214"/>
      <c r="D1676" s="277"/>
      <c r="F1676" s="214"/>
      <c r="H1676" s="214"/>
      <c r="I1676" s="214"/>
      <c r="J1676" s="214"/>
      <c r="K1676" s="214"/>
      <c r="L1676" s="214"/>
      <c r="M1676" s="214"/>
      <c r="N1676" s="214"/>
    </row>
    <row r="1677" spans="1:14" s="215" customFormat="1" ht="16.5" customHeight="1" x14ac:dyDescent="0.3">
      <c r="A1677" s="214"/>
      <c r="D1677" s="277"/>
      <c r="F1677" s="214"/>
      <c r="H1677" s="214"/>
      <c r="I1677" s="214"/>
      <c r="J1677" s="214"/>
      <c r="K1677" s="214"/>
      <c r="L1677" s="214"/>
      <c r="M1677" s="214"/>
      <c r="N1677" s="214"/>
    </row>
    <row r="1678" spans="1:14" s="215" customFormat="1" ht="16.5" customHeight="1" x14ac:dyDescent="0.3">
      <c r="A1678" s="214"/>
      <c r="D1678" s="277"/>
      <c r="F1678" s="214"/>
      <c r="H1678" s="214"/>
      <c r="I1678" s="214"/>
      <c r="J1678" s="214"/>
      <c r="K1678" s="214"/>
      <c r="L1678" s="214"/>
      <c r="M1678" s="214"/>
      <c r="N1678" s="214"/>
    </row>
    <row r="1679" spans="1:14" s="215" customFormat="1" ht="16.5" customHeight="1" x14ac:dyDescent="0.3">
      <c r="A1679" s="214"/>
      <c r="D1679" s="277"/>
      <c r="F1679" s="214"/>
      <c r="H1679" s="214"/>
      <c r="I1679" s="214"/>
      <c r="J1679" s="214"/>
      <c r="K1679" s="214"/>
      <c r="L1679" s="214"/>
      <c r="M1679" s="214"/>
      <c r="N1679" s="214"/>
    </row>
    <row r="1680" spans="1:14" s="215" customFormat="1" ht="16.5" customHeight="1" x14ac:dyDescent="0.3">
      <c r="A1680" s="214"/>
      <c r="D1680" s="277"/>
      <c r="F1680" s="214"/>
      <c r="H1680" s="214"/>
      <c r="I1680" s="214"/>
      <c r="J1680" s="214"/>
      <c r="K1680" s="214"/>
      <c r="L1680" s="214"/>
      <c r="M1680" s="214"/>
      <c r="N1680" s="214"/>
    </row>
    <row r="1681" spans="1:14" s="215" customFormat="1" ht="16.5" customHeight="1" x14ac:dyDescent="0.3">
      <c r="A1681" s="214"/>
      <c r="D1681" s="277"/>
      <c r="F1681" s="214"/>
      <c r="H1681" s="214"/>
      <c r="I1681" s="214"/>
      <c r="J1681" s="214"/>
      <c r="K1681" s="214"/>
      <c r="L1681" s="214"/>
      <c r="M1681" s="214"/>
      <c r="N1681" s="214"/>
    </row>
    <row r="1682" spans="1:14" s="215" customFormat="1" ht="16.5" customHeight="1" x14ac:dyDescent="0.3">
      <c r="A1682" s="214"/>
      <c r="D1682" s="277"/>
      <c r="F1682" s="214"/>
      <c r="H1682" s="214"/>
      <c r="I1682" s="214"/>
      <c r="J1682" s="214"/>
      <c r="K1682" s="214"/>
      <c r="L1682" s="214"/>
      <c r="M1682" s="214"/>
      <c r="N1682" s="214"/>
    </row>
    <row r="1683" spans="1:14" s="215" customFormat="1" ht="16.5" customHeight="1" x14ac:dyDescent="0.3">
      <c r="A1683" s="214"/>
      <c r="D1683" s="277"/>
      <c r="F1683" s="214"/>
      <c r="H1683" s="214"/>
      <c r="I1683" s="214"/>
      <c r="J1683" s="214"/>
      <c r="K1683" s="214"/>
      <c r="L1683" s="214"/>
      <c r="M1683" s="214"/>
      <c r="N1683" s="214"/>
    </row>
    <row r="1684" spans="1:14" s="215" customFormat="1" ht="16.5" customHeight="1" x14ac:dyDescent="0.3">
      <c r="A1684" s="214"/>
      <c r="D1684" s="277"/>
      <c r="F1684" s="214"/>
      <c r="H1684" s="214"/>
      <c r="I1684" s="214"/>
      <c r="J1684" s="214"/>
      <c r="K1684" s="214"/>
      <c r="L1684" s="214"/>
      <c r="M1684" s="214"/>
      <c r="N1684" s="214"/>
    </row>
    <row r="1685" spans="1:14" s="215" customFormat="1" ht="16.5" customHeight="1" x14ac:dyDescent="0.3">
      <c r="A1685" s="214"/>
      <c r="D1685" s="277"/>
      <c r="F1685" s="214"/>
      <c r="H1685" s="214"/>
      <c r="I1685" s="214"/>
      <c r="J1685" s="214"/>
      <c r="K1685" s="214"/>
      <c r="L1685" s="214"/>
      <c r="M1685" s="214"/>
      <c r="N1685" s="214"/>
    </row>
    <row r="1686" spans="1:14" s="215" customFormat="1" ht="16.5" customHeight="1" x14ac:dyDescent="0.3">
      <c r="A1686" s="214"/>
      <c r="D1686" s="277"/>
      <c r="F1686" s="214"/>
      <c r="H1686" s="214"/>
      <c r="I1686" s="214"/>
      <c r="J1686" s="214"/>
      <c r="K1686" s="214"/>
      <c r="L1686" s="214"/>
      <c r="M1686" s="214"/>
      <c r="N1686" s="214"/>
    </row>
    <row r="1687" spans="1:14" s="215" customFormat="1" ht="16.5" customHeight="1" x14ac:dyDescent="0.3">
      <c r="A1687" s="214"/>
      <c r="D1687" s="277"/>
      <c r="F1687" s="214"/>
      <c r="H1687" s="214"/>
      <c r="I1687" s="214"/>
      <c r="J1687" s="214"/>
      <c r="K1687" s="214"/>
      <c r="L1687" s="214"/>
      <c r="M1687" s="214"/>
      <c r="N1687" s="214"/>
    </row>
    <row r="1688" spans="1:14" s="215" customFormat="1" ht="16.5" customHeight="1" x14ac:dyDescent="0.3">
      <c r="A1688" s="214"/>
      <c r="D1688" s="277"/>
      <c r="F1688" s="214"/>
      <c r="H1688" s="214"/>
      <c r="I1688" s="214"/>
      <c r="J1688" s="214"/>
      <c r="K1688" s="214"/>
      <c r="L1688" s="214"/>
      <c r="M1688" s="214"/>
      <c r="N1688" s="214"/>
    </row>
    <row r="1689" spans="1:14" s="215" customFormat="1" ht="16.5" customHeight="1" x14ac:dyDescent="0.3">
      <c r="A1689" s="214"/>
      <c r="D1689" s="277"/>
      <c r="F1689" s="214"/>
      <c r="H1689" s="214"/>
      <c r="I1689" s="214"/>
      <c r="J1689" s="214"/>
      <c r="K1689" s="214"/>
      <c r="L1689" s="214"/>
      <c r="M1689" s="214"/>
      <c r="N1689" s="214"/>
    </row>
    <row r="1690" spans="1:14" s="215" customFormat="1" ht="16.5" customHeight="1" x14ac:dyDescent="0.3">
      <c r="A1690" s="214"/>
      <c r="D1690" s="277"/>
      <c r="F1690" s="214"/>
      <c r="H1690" s="214"/>
      <c r="I1690" s="214"/>
      <c r="J1690" s="214"/>
      <c r="K1690" s="214"/>
      <c r="L1690" s="214"/>
      <c r="M1690" s="214"/>
      <c r="N1690" s="214"/>
    </row>
    <row r="1691" spans="1:14" s="215" customFormat="1" ht="16.5" customHeight="1" x14ac:dyDescent="0.3">
      <c r="A1691" s="214"/>
      <c r="D1691" s="277"/>
      <c r="F1691" s="214"/>
      <c r="H1691" s="214"/>
      <c r="I1691" s="214"/>
      <c r="J1691" s="214"/>
      <c r="K1691" s="214"/>
      <c r="L1691" s="214"/>
      <c r="M1691" s="214"/>
      <c r="N1691" s="214"/>
    </row>
    <row r="1692" spans="1:14" s="215" customFormat="1" ht="16.5" customHeight="1" x14ac:dyDescent="0.3">
      <c r="A1692" s="214"/>
      <c r="D1692" s="277"/>
      <c r="F1692" s="214"/>
      <c r="H1692" s="214"/>
      <c r="I1692" s="214"/>
      <c r="J1692" s="214"/>
      <c r="K1692" s="214"/>
      <c r="L1692" s="214"/>
      <c r="M1692" s="214"/>
      <c r="N1692" s="214"/>
    </row>
    <row r="1693" spans="1:14" s="215" customFormat="1" ht="16.5" customHeight="1" x14ac:dyDescent="0.3">
      <c r="A1693" s="214"/>
      <c r="D1693" s="277"/>
      <c r="F1693" s="214"/>
      <c r="H1693" s="214"/>
      <c r="I1693" s="214"/>
      <c r="J1693" s="214"/>
      <c r="K1693" s="214"/>
      <c r="L1693" s="214"/>
      <c r="M1693" s="214"/>
      <c r="N1693" s="214"/>
    </row>
    <row r="1694" spans="1:14" s="215" customFormat="1" ht="16.5" customHeight="1" x14ac:dyDescent="0.3">
      <c r="A1694" s="214"/>
      <c r="D1694" s="277"/>
      <c r="F1694" s="214"/>
      <c r="H1694" s="214"/>
      <c r="I1694" s="214"/>
      <c r="J1694" s="214"/>
      <c r="K1694" s="214"/>
      <c r="L1694" s="214"/>
      <c r="M1694" s="214"/>
      <c r="N1694" s="214"/>
    </row>
    <row r="1695" spans="1:14" s="215" customFormat="1" ht="16.5" customHeight="1" x14ac:dyDescent="0.3">
      <c r="A1695" s="214"/>
      <c r="D1695" s="277"/>
      <c r="F1695" s="214"/>
      <c r="H1695" s="214"/>
      <c r="I1695" s="214"/>
      <c r="J1695" s="214"/>
      <c r="K1695" s="214"/>
      <c r="L1695" s="214"/>
      <c r="M1695" s="214"/>
      <c r="N1695" s="214"/>
    </row>
    <row r="1696" spans="1:14" s="215" customFormat="1" ht="16.5" customHeight="1" x14ac:dyDescent="0.3">
      <c r="A1696" s="214"/>
      <c r="D1696" s="277"/>
      <c r="F1696" s="214"/>
      <c r="H1696" s="214"/>
      <c r="I1696" s="214"/>
      <c r="J1696" s="214"/>
      <c r="K1696" s="214"/>
      <c r="L1696" s="214"/>
      <c r="M1696" s="214"/>
      <c r="N1696" s="214"/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97"/>
  <sheetViews>
    <sheetView workbookViewId="0">
      <selection activeCell="M34" sqref="M34"/>
    </sheetView>
  </sheetViews>
  <sheetFormatPr defaultRowHeight="13.5" x14ac:dyDescent="0.3"/>
  <cols>
    <col min="1" max="1" width="20.875" style="2" customWidth="1"/>
    <col min="2" max="5" width="9" style="2"/>
    <col min="6" max="6" width="17.25" style="2" customWidth="1"/>
    <col min="7" max="16384" width="9" style="2"/>
  </cols>
  <sheetData>
    <row r="1" spans="1:7" ht="16.5" customHeight="1" x14ac:dyDescent="0.3">
      <c r="A1" s="212" t="s">
        <v>1181</v>
      </c>
    </row>
    <row r="2" spans="1:7" ht="16.5" customHeight="1" x14ac:dyDescent="0.3">
      <c r="A2" s="286" t="s">
        <v>1186</v>
      </c>
      <c r="B2" s="282">
        <v>1</v>
      </c>
      <c r="C2" s="283">
        <v>120</v>
      </c>
      <c r="D2" s="284">
        <v>150</v>
      </c>
      <c r="E2" s="285">
        <v>200</v>
      </c>
      <c r="F2" s="283" t="s">
        <v>1178</v>
      </c>
      <c r="G2" s="283">
        <v>30</v>
      </c>
    </row>
    <row r="3" spans="1:7" ht="16.5" customHeight="1" x14ac:dyDescent="0.3">
      <c r="A3" s="280" t="s">
        <v>1179</v>
      </c>
      <c r="B3" s="278">
        <f>$G$2+($G$3*B$2)</f>
        <v>31.35</v>
      </c>
      <c r="C3" s="278">
        <f>$G$2+($G$3*C$2)</f>
        <v>192</v>
      </c>
      <c r="D3" s="278">
        <f>$G$2+($G$3*D$2)</f>
        <v>232.5</v>
      </c>
      <c r="E3" s="278">
        <f>$G$2+($G$3*E$2)</f>
        <v>300</v>
      </c>
      <c r="F3" s="280" t="s">
        <v>1182</v>
      </c>
      <c r="G3" s="280">
        <v>1.35</v>
      </c>
    </row>
    <row r="4" spans="1:7" ht="16.5" customHeight="1" x14ac:dyDescent="0.3">
      <c r="A4" s="281" t="s">
        <v>1180</v>
      </c>
      <c r="B4" s="279">
        <f>$G$2+($G$4*B$2)</f>
        <v>31.5</v>
      </c>
      <c r="C4" s="279">
        <f>$G$2+($G$4*C$2)</f>
        <v>210</v>
      </c>
      <c r="D4" s="279">
        <f>$G$2+($G$4*D$2)</f>
        <v>255</v>
      </c>
      <c r="E4" s="279">
        <f>$G$2+($G$4*E$2)</f>
        <v>330</v>
      </c>
      <c r="F4" s="281" t="s">
        <v>1183</v>
      </c>
      <c r="G4" s="281">
        <v>1.5</v>
      </c>
    </row>
    <row r="5" spans="1:7" ht="16.5" customHeight="1" x14ac:dyDescent="0.3"/>
    <row r="6" spans="1:7" ht="16.5" customHeight="1" x14ac:dyDescent="0.3">
      <c r="A6" s="286"/>
      <c r="B6" s="283" t="s">
        <v>1187</v>
      </c>
      <c r="C6" s="284" t="s">
        <v>1188</v>
      </c>
    </row>
    <row r="7" spans="1:7" ht="16.5" customHeight="1" x14ac:dyDescent="0.3">
      <c r="A7" s="280" t="s">
        <v>1184</v>
      </c>
      <c r="B7" s="278">
        <v>7</v>
      </c>
      <c r="C7" s="278">
        <v>20</v>
      </c>
    </row>
    <row r="8" spans="1:7" ht="16.5" customHeight="1" x14ac:dyDescent="0.3">
      <c r="A8" s="281" t="s">
        <v>1185</v>
      </c>
      <c r="B8" s="279">
        <v>20</v>
      </c>
      <c r="C8" s="279">
        <v>25</v>
      </c>
    </row>
    <row r="9" spans="1:7" ht="16.5" customHeight="1" x14ac:dyDescent="0.3"/>
    <row r="10" spans="1:7" ht="16.5" customHeight="1" x14ac:dyDescent="0.3"/>
    <row r="11" spans="1:7" ht="16.5" customHeight="1" x14ac:dyDescent="0.3"/>
    <row r="12" spans="1:7" ht="16.5" customHeight="1" x14ac:dyDescent="0.3"/>
    <row r="13" spans="1:7" ht="16.5" customHeight="1" x14ac:dyDescent="0.3"/>
    <row r="14" spans="1:7" ht="16.5" customHeight="1" x14ac:dyDescent="0.3"/>
    <row r="15" spans="1:7" ht="16.5" customHeight="1" x14ac:dyDescent="0.3"/>
    <row r="16" spans="1:7" ht="16.5" customHeight="1" x14ac:dyDescent="0.3"/>
    <row r="17" ht="16.5" customHeight="1" x14ac:dyDescent="0.3"/>
    <row r="18" ht="16.5" customHeight="1" x14ac:dyDescent="0.3"/>
    <row r="19" ht="16.5" customHeight="1" x14ac:dyDescent="0.3"/>
    <row r="20" ht="16.5" customHeight="1" x14ac:dyDescent="0.3"/>
    <row r="21" ht="16.5" customHeight="1" x14ac:dyDescent="0.3"/>
    <row r="22" ht="16.5" customHeight="1" x14ac:dyDescent="0.3"/>
    <row r="23" ht="16.5" customHeight="1" x14ac:dyDescent="0.3"/>
    <row r="24" ht="16.5" customHeight="1" x14ac:dyDescent="0.3"/>
    <row r="25" ht="16.5" customHeight="1" x14ac:dyDescent="0.3"/>
    <row r="26" ht="16.5" customHeight="1" x14ac:dyDescent="0.3"/>
    <row r="27" ht="16.5" customHeight="1" x14ac:dyDescent="0.3"/>
    <row r="28" ht="16.5" customHeight="1" x14ac:dyDescent="0.3"/>
    <row r="29" ht="16.5" customHeight="1" x14ac:dyDescent="0.3"/>
    <row r="30" ht="16.5" customHeight="1" x14ac:dyDescent="0.3"/>
    <row r="31" ht="16.5" customHeight="1" x14ac:dyDescent="0.3"/>
    <row r="32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  <row r="1651" ht="16.5" customHeight="1" x14ac:dyDescent="0.3"/>
    <row r="1652" ht="16.5" customHeight="1" x14ac:dyDescent="0.3"/>
    <row r="1653" ht="16.5" customHeight="1" x14ac:dyDescent="0.3"/>
    <row r="1654" ht="16.5" customHeight="1" x14ac:dyDescent="0.3"/>
    <row r="1655" ht="16.5" customHeight="1" x14ac:dyDescent="0.3"/>
    <row r="1656" ht="16.5" customHeight="1" x14ac:dyDescent="0.3"/>
    <row r="1657" ht="16.5" customHeight="1" x14ac:dyDescent="0.3"/>
    <row r="1658" ht="16.5" customHeight="1" x14ac:dyDescent="0.3"/>
    <row r="1659" ht="16.5" customHeight="1" x14ac:dyDescent="0.3"/>
    <row r="1660" ht="16.5" customHeight="1" x14ac:dyDescent="0.3"/>
    <row r="1661" ht="16.5" customHeight="1" x14ac:dyDescent="0.3"/>
    <row r="1662" ht="16.5" customHeight="1" x14ac:dyDescent="0.3"/>
    <row r="1663" ht="16.5" customHeight="1" x14ac:dyDescent="0.3"/>
    <row r="1664" ht="16.5" customHeight="1" x14ac:dyDescent="0.3"/>
    <row r="1665" ht="16.5" customHeight="1" x14ac:dyDescent="0.3"/>
    <row r="1666" ht="16.5" customHeight="1" x14ac:dyDescent="0.3"/>
    <row r="1667" ht="16.5" customHeight="1" x14ac:dyDescent="0.3"/>
    <row r="1668" ht="16.5" customHeight="1" x14ac:dyDescent="0.3"/>
    <row r="1669" ht="16.5" customHeight="1" x14ac:dyDescent="0.3"/>
    <row r="1670" ht="16.5" customHeight="1" x14ac:dyDescent="0.3"/>
    <row r="1671" ht="16.5" customHeight="1" x14ac:dyDescent="0.3"/>
    <row r="1672" ht="16.5" customHeight="1" x14ac:dyDescent="0.3"/>
    <row r="1673" ht="16.5" customHeight="1" x14ac:dyDescent="0.3"/>
    <row r="1674" ht="16.5" customHeight="1" x14ac:dyDescent="0.3"/>
    <row r="1675" ht="16.5" customHeight="1" x14ac:dyDescent="0.3"/>
    <row r="1676" ht="16.5" customHeight="1" x14ac:dyDescent="0.3"/>
    <row r="1677" ht="16.5" customHeight="1" x14ac:dyDescent="0.3"/>
    <row r="1678" ht="16.5" customHeight="1" x14ac:dyDescent="0.3"/>
    <row r="1679" ht="16.5" customHeight="1" x14ac:dyDescent="0.3"/>
    <row r="1680" ht="16.5" customHeight="1" x14ac:dyDescent="0.3"/>
    <row r="1681" ht="16.5" customHeight="1" x14ac:dyDescent="0.3"/>
    <row r="1682" ht="16.5" customHeight="1" x14ac:dyDescent="0.3"/>
    <row r="1683" ht="16.5" customHeight="1" x14ac:dyDescent="0.3"/>
    <row r="1684" ht="16.5" customHeight="1" x14ac:dyDescent="0.3"/>
    <row r="1685" ht="16.5" customHeight="1" x14ac:dyDescent="0.3"/>
    <row r="1686" ht="16.5" customHeight="1" x14ac:dyDescent="0.3"/>
    <row r="1687" ht="16.5" customHeight="1" x14ac:dyDescent="0.3"/>
    <row r="1688" ht="16.5" customHeight="1" x14ac:dyDescent="0.3"/>
    <row r="1689" ht="16.5" customHeight="1" x14ac:dyDescent="0.3"/>
    <row r="1690" ht="16.5" customHeight="1" x14ac:dyDescent="0.3"/>
    <row r="1691" ht="16.5" customHeight="1" x14ac:dyDescent="0.3"/>
    <row r="1692" ht="16.5" customHeight="1" x14ac:dyDescent="0.3"/>
    <row r="1693" ht="16.5" customHeight="1" x14ac:dyDescent="0.3"/>
    <row r="1694" ht="16.5" customHeight="1" x14ac:dyDescent="0.3"/>
    <row r="1695" ht="16.5" customHeight="1" x14ac:dyDescent="0.3"/>
    <row r="1696" ht="16.5" customHeight="1" x14ac:dyDescent="0.3"/>
    <row r="1697" ht="16.5" customHeight="1" x14ac:dyDescent="0.3"/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3"/>
  <sheetViews>
    <sheetView workbookViewId="0">
      <pane ySplit="2" topLeftCell="A3" activePane="bottomLeft" state="frozen"/>
      <selection activeCell="M34" sqref="M34"/>
      <selection pane="bottomLeft"/>
    </sheetView>
  </sheetViews>
  <sheetFormatPr defaultColWidth="9" defaultRowHeight="16.5" customHeight="1" x14ac:dyDescent="0.3"/>
  <cols>
    <col min="1" max="1" width="32" style="205" bestFit="1" customWidth="1"/>
    <col min="2" max="2" width="22.625" style="205" customWidth="1"/>
    <col min="3" max="3" width="53.125" style="205" bestFit="1" customWidth="1"/>
    <col min="4" max="4" width="24.125" style="205" customWidth="1"/>
    <col min="5" max="5" width="21.75" style="205" bestFit="1" customWidth="1"/>
    <col min="6" max="16384" width="9" style="206"/>
  </cols>
  <sheetData>
    <row r="1" spans="1:5" ht="16.5" customHeight="1" x14ac:dyDescent="0.3">
      <c r="A1" s="204" t="s">
        <v>517</v>
      </c>
    </row>
    <row r="2" spans="1:5" ht="16.5" customHeight="1" x14ac:dyDescent="0.3">
      <c r="A2" s="203" t="s">
        <v>500</v>
      </c>
      <c r="B2" s="203" t="s">
        <v>501</v>
      </c>
      <c r="C2" s="203" t="s">
        <v>502</v>
      </c>
      <c r="D2" s="203" t="s">
        <v>503</v>
      </c>
      <c r="E2" s="203" t="s">
        <v>504</v>
      </c>
    </row>
    <row r="3" spans="1:5" ht="16.5" customHeight="1" x14ac:dyDescent="0.3">
      <c r="A3" s="208" t="s">
        <v>520</v>
      </c>
      <c r="B3" s="209">
        <v>130701001</v>
      </c>
      <c r="C3" s="208" t="s">
        <v>505</v>
      </c>
      <c r="D3" s="209" t="s">
        <v>513</v>
      </c>
      <c r="E3" s="209">
        <v>510307001</v>
      </c>
    </row>
    <row r="4" spans="1:5" ht="16.5" customHeight="1" x14ac:dyDescent="0.3">
      <c r="A4" s="208" t="s">
        <v>522</v>
      </c>
      <c r="B4" s="208">
        <f>B3+1</f>
        <v>130701002</v>
      </c>
      <c r="C4" s="208" t="s">
        <v>505</v>
      </c>
      <c r="D4" s="209" t="s">
        <v>515</v>
      </c>
      <c r="E4" s="208">
        <v>510307002</v>
      </c>
    </row>
    <row r="5" spans="1:5" ht="16.5" customHeight="1" x14ac:dyDescent="0.3">
      <c r="A5" s="208" t="s">
        <v>524</v>
      </c>
      <c r="B5" s="208">
        <f>B4+1</f>
        <v>130701003</v>
      </c>
      <c r="C5" s="208" t="s">
        <v>505</v>
      </c>
      <c r="D5" s="209" t="s">
        <v>516</v>
      </c>
      <c r="E5" s="208">
        <v>510307003</v>
      </c>
    </row>
    <row r="6" spans="1:5" ht="16.5" customHeight="1" x14ac:dyDescent="0.3">
      <c r="A6" s="201" t="s">
        <v>526</v>
      </c>
      <c r="B6" s="201">
        <f>B5+1</f>
        <v>130701004</v>
      </c>
      <c r="C6" s="201" t="s">
        <v>505</v>
      </c>
      <c r="D6" s="201" t="s">
        <v>514</v>
      </c>
      <c r="E6" s="201" t="s">
        <v>506</v>
      </c>
    </row>
    <row r="7" spans="1:5" ht="16.5" customHeight="1" x14ac:dyDescent="0.3">
      <c r="A7" s="207"/>
      <c r="B7" s="207"/>
      <c r="C7" s="207"/>
      <c r="D7" s="207"/>
      <c r="E7" s="207"/>
    </row>
    <row r="8" spans="1:5" ht="16.5" customHeight="1" x14ac:dyDescent="0.3">
      <c r="A8" s="204" t="s">
        <v>518</v>
      </c>
    </row>
    <row r="9" spans="1:5" ht="16.5" customHeight="1" x14ac:dyDescent="0.3">
      <c r="A9" s="203" t="s">
        <v>500</v>
      </c>
      <c r="B9" s="203" t="s">
        <v>507</v>
      </c>
      <c r="C9" s="203" t="s">
        <v>508</v>
      </c>
    </row>
    <row r="10" spans="1:5" ht="16.5" customHeight="1" x14ac:dyDescent="0.3">
      <c r="A10" s="208" t="s">
        <v>519</v>
      </c>
      <c r="B10" s="210">
        <v>510307001</v>
      </c>
      <c r="C10" s="208" t="s">
        <v>509</v>
      </c>
    </row>
    <row r="11" spans="1:5" ht="16.5" customHeight="1" x14ac:dyDescent="0.3">
      <c r="A11" s="208" t="s">
        <v>521</v>
      </c>
      <c r="B11" s="210">
        <v>510307002</v>
      </c>
      <c r="C11" s="208" t="s">
        <v>510</v>
      </c>
    </row>
    <row r="12" spans="1:5" ht="16.5" customHeight="1" x14ac:dyDescent="0.3">
      <c r="A12" s="208" t="s">
        <v>523</v>
      </c>
      <c r="B12" s="210">
        <v>510307003</v>
      </c>
      <c r="C12" s="208" t="s">
        <v>511</v>
      </c>
    </row>
    <row r="13" spans="1:5" ht="16.5" customHeight="1" x14ac:dyDescent="0.3">
      <c r="A13" s="201" t="s">
        <v>525</v>
      </c>
      <c r="B13" s="202">
        <v>510307004</v>
      </c>
      <c r="C13" s="201" t="s">
        <v>512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30"/>
  <sheetViews>
    <sheetView workbookViewId="0"/>
  </sheetViews>
  <sheetFormatPr defaultRowHeight="16.5" x14ac:dyDescent="0.3"/>
  <cols>
    <col min="1" max="2" width="2.75" customWidth="1"/>
    <col min="4" max="4" width="15.875" bestFit="1" customWidth="1"/>
    <col min="5" max="5" width="17.875" bestFit="1" customWidth="1"/>
    <col min="6" max="6" width="11.625" bestFit="1" customWidth="1"/>
    <col min="7" max="7" width="14.375" bestFit="1" customWidth="1"/>
  </cols>
  <sheetData>
    <row r="2" spans="2:7" x14ac:dyDescent="0.3">
      <c r="B2" s="21" t="s">
        <v>465</v>
      </c>
    </row>
    <row r="4" spans="2:7" x14ac:dyDescent="0.3">
      <c r="C4" s="21" t="s">
        <v>466</v>
      </c>
    </row>
    <row r="5" spans="2:7" ht="17.25" thickBot="1" x14ac:dyDescent="0.35">
      <c r="C5" s="3" t="s">
        <v>482</v>
      </c>
    </row>
    <row r="6" spans="2:7" ht="17.25" thickBot="1" x14ac:dyDescent="0.35">
      <c r="C6" s="185" t="s">
        <v>471</v>
      </c>
      <c r="D6" s="189" t="s">
        <v>467</v>
      </c>
      <c r="E6" s="190" t="s">
        <v>468</v>
      </c>
      <c r="F6" s="190" t="s">
        <v>469</v>
      </c>
      <c r="G6" s="191" t="s">
        <v>470</v>
      </c>
    </row>
    <row r="7" spans="2:7" x14ac:dyDescent="0.3">
      <c r="C7" s="186" t="s">
        <v>472</v>
      </c>
      <c r="D7" s="182">
        <v>200</v>
      </c>
      <c r="E7" s="192">
        <v>350</v>
      </c>
      <c r="F7" s="181">
        <v>10</v>
      </c>
      <c r="G7" s="195">
        <v>13</v>
      </c>
    </row>
    <row r="8" spans="2:7" x14ac:dyDescent="0.3">
      <c r="C8" s="187" t="s">
        <v>473</v>
      </c>
      <c r="D8" s="183">
        <v>325</v>
      </c>
      <c r="E8" s="193">
        <v>450</v>
      </c>
      <c r="F8" s="179">
        <v>11</v>
      </c>
      <c r="G8" s="196">
        <v>13</v>
      </c>
    </row>
    <row r="9" spans="2:7" x14ac:dyDescent="0.3">
      <c r="C9" s="187" t="s">
        <v>474</v>
      </c>
      <c r="D9" s="183">
        <v>450</v>
      </c>
      <c r="E9" s="193">
        <v>550</v>
      </c>
      <c r="F9" s="179">
        <v>12</v>
      </c>
      <c r="G9" s="196">
        <v>14</v>
      </c>
    </row>
    <row r="10" spans="2:7" x14ac:dyDescent="0.3">
      <c r="C10" s="187" t="s">
        <v>475</v>
      </c>
      <c r="D10" s="183">
        <v>575</v>
      </c>
      <c r="E10" s="193">
        <v>650</v>
      </c>
      <c r="F10" s="179">
        <v>13</v>
      </c>
      <c r="G10" s="196">
        <v>14</v>
      </c>
    </row>
    <row r="11" spans="2:7" x14ac:dyDescent="0.3">
      <c r="C11" s="187" t="s">
        <v>476</v>
      </c>
      <c r="D11" s="183">
        <v>700</v>
      </c>
      <c r="E11" s="193">
        <v>750</v>
      </c>
      <c r="F11" s="179">
        <v>14</v>
      </c>
      <c r="G11" s="196">
        <v>15</v>
      </c>
    </row>
    <row r="12" spans="2:7" x14ac:dyDescent="0.3">
      <c r="C12" s="187" t="s">
        <v>477</v>
      </c>
      <c r="D12" s="183">
        <v>825</v>
      </c>
      <c r="E12" s="193">
        <v>850</v>
      </c>
      <c r="F12" s="179">
        <v>15</v>
      </c>
      <c r="G12" s="196">
        <v>15</v>
      </c>
    </row>
    <row r="13" spans="2:7" x14ac:dyDescent="0.3">
      <c r="C13" s="187" t="s">
        <v>478</v>
      </c>
      <c r="D13" s="183">
        <v>950</v>
      </c>
      <c r="E13" s="193">
        <v>950</v>
      </c>
      <c r="F13" s="179">
        <v>16</v>
      </c>
      <c r="G13" s="196">
        <v>16</v>
      </c>
    </row>
    <row r="14" spans="2:7" x14ac:dyDescent="0.3">
      <c r="C14" s="187" t="s">
        <v>479</v>
      </c>
      <c r="D14" s="183">
        <v>1075</v>
      </c>
      <c r="E14" s="193">
        <v>1100</v>
      </c>
      <c r="F14" s="179">
        <v>17</v>
      </c>
      <c r="G14" s="196">
        <v>16</v>
      </c>
    </row>
    <row r="15" spans="2:7" x14ac:dyDescent="0.3">
      <c r="C15" s="187" t="s">
        <v>480</v>
      </c>
      <c r="D15" s="183">
        <v>1200</v>
      </c>
      <c r="E15" s="193">
        <v>1300</v>
      </c>
      <c r="F15" s="179">
        <v>18</v>
      </c>
      <c r="G15" s="196">
        <v>17</v>
      </c>
    </row>
    <row r="16" spans="2:7" ht="17.25" thickBot="1" x14ac:dyDescent="0.35">
      <c r="C16" s="188" t="s">
        <v>481</v>
      </c>
      <c r="D16" s="184">
        <v>1325</v>
      </c>
      <c r="E16" s="194">
        <v>1550</v>
      </c>
      <c r="F16" s="180">
        <v>19</v>
      </c>
      <c r="G16" s="197">
        <v>17</v>
      </c>
    </row>
    <row r="18" spans="3:5" x14ac:dyDescent="0.3">
      <c r="C18" s="198" t="s">
        <v>483</v>
      </c>
    </row>
    <row r="19" spans="3:5" ht="17.25" thickBot="1" x14ac:dyDescent="0.35">
      <c r="C19" s="199" t="s">
        <v>497</v>
      </c>
    </row>
    <row r="20" spans="3:5" ht="17.25" thickBot="1" x14ac:dyDescent="0.35">
      <c r="C20" s="185" t="s">
        <v>484</v>
      </c>
      <c r="D20" s="189" t="s">
        <v>495</v>
      </c>
      <c r="E20" s="190" t="s">
        <v>496</v>
      </c>
    </row>
    <row r="21" spans="3:5" x14ac:dyDescent="0.3">
      <c r="C21" s="186" t="s">
        <v>485</v>
      </c>
      <c r="D21" s="182">
        <v>1.5</v>
      </c>
      <c r="E21" s="192">
        <v>2</v>
      </c>
    </row>
    <row r="22" spans="3:5" x14ac:dyDescent="0.3">
      <c r="C22" s="186" t="s">
        <v>486</v>
      </c>
      <c r="D22" s="183">
        <v>1.7</v>
      </c>
      <c r="E22" s="193">
        <v>2.2000000000000002</v>
      </c>
    </row>
    <row r="23" spans="3:5" x14ac:dyDescent="0.3">
      <c r="C23" s="186" t="s">
        <v>487</v>
      </c>
      <c r="D23" s="183">
        <v>1.9</v>
      </c>
      <c r="E23" s="193">
        <v>2.4</v>
      </c>
    </row>
    <row r="24" spans="3:5" x14ac:dyDescent="0.3">
      <c r="C24" s="186" t="s">
        <v>488</v>
      </c>
      <c r="D24" s="183">
        <v>2.1</v>
      </c>
      <c r="E24" s="193">
        <v>2.6</v>
      </c>
    </row>
    <row r="25" spans="3:5" x14ac:dyDescent="0.3">
      <c r="C25" s="186" t="s">
        <v>489</v>
      </c>
      <c r="D25" s="183">
        <v>2.2999999999999998</v>
      </c>
      <c r="E25" s="193">
        <v>2.8</v>
      </c>
    </row>
    <row r="26" spans="3:5" x14ac:dyDescent="0.3">
      <c r="C26" s="186" t="s">
        <v>490</v>
      </c>
      <c r="D26" s="183">
        <v>2.5</v>
      </c>
      <c r="E26" s="193">
        <v>3</v>
      </c>
    </row>
    <row r="27" spans="3:5" x14ac:dyDescent="0.3">
      <c r="C27" s="186" t="s">
        <v>491</v>
      </c>
      <c r="D27" s="183">
        <v>2.7</v>
      </c>
      <c r="E27" s="193">
        <v>3.2</v>
      </c>
    </row>
    <row r="28" spans="3:5" x14ac:dyDescent="0.3">
      <c r="C28" s="186" t="s">
        <v>492</v>
      </c>
      <c r="D28" s="183">
        <v>2.9</v>
      </c>
      <c r="E28" s="193">
        <v>3.4</v>
      </c>
    </row>
    <row r="29" spans="3:5" x14ac:dyDescent="0.3">
      <c r="C29" s="186" t="s">
        <v>493</v>
      </c>
      <c r="D29" s="183">
        <v>3.1</v>
      </c>
      <c r="E29" s="193">
        <v>3.6</v>
      </c>
    </row>
    <row r="30" spans="3:5" ht="17.25" thickBot="1" x14ac:dyDescent="0.35">
      <c r="C30" s="186" t="s">
        <v>494</v>
      </c>
      <c r="D30" s="184">
        <v>3.3</v>
      </c>
      <c r="E30" s="194">
        <v>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87"/>
  <sheetViews>
    <sheetView workbookViewId="0">
      <selection activeCell="M34" sqref="M34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11</v>
      </c>
      <c r="C1" s="34"/>
      <c r="D1" s="32"/>
      <c r="E1" s="25"/>
      <c r="F1" s="2"/>
      <c r="H1" s="2"/>
    </row>
    <row r="2" spans="2:8" customFormat="1" ht="20.25" x14ac:dyDescent="0.3">
      <c r="B2" s="33" t="s">
        <v>461</v>
      </c>
      <c r="C2" s="33"/>
      <c r="D2" s="32"/>
      <c r="E2" s="25"/>
      <c r="F2" s="2"/>
      <c r="H2" s="2"/>
    </row>
    <row r="3" spans="2:8" customFormat="1" x14ac:dyDescent="0.3">
      <c r="D3" s="31" t="s">
        <v>460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459</v>
      </c>
      <c r="E5" s="25"/>
      <c r="F5" s="10"/>
    </row>
    <row r="6" spans="2:8" x14ac:dyDescent="0.3">
      <c r="B6" s="20"/>
      <c r="C6" s="19"/>
      <c r="D6" s="302" t="s">
        <v>458</v>
      </c>
      <c r="E6" s="302"/>
      <c r="F6" s="10"/>
    </row>
    <row r="7" spans="2:8" x14ac:dyDescent="0.3">
      <c r="B7" s="20"/>
      <c r="C7" s="19"/>
      <c r="D7" s="21"/>
      <c r="E7" s="169" t="s">
        <v>457</v>
      </c>
      <c r="F7" s="10" t="s">
        <v>399</v>
      </c>
    </row>
    <row r="8" spans="2:8" x14ac:dyDescent="0.3">
      <c r="B8" s="20"/>
      <c r="C8" s="19"/>
      <c r="D8" s="177"/>
      <c r="E8" s="18" t="s">
        <v>456</v>
      </c>
      <c r="F8" s="10" t="s">
        <v>455</v>
      </c>
    </row>
    <row r="9" spans="2:8" x14ac:dyDescent="0.3">
      <c r="B9" s="20"/>
      <c r="C9" s="19"/>
      <c r="D9" s="177"/>
      <c r="E9" s="18"/>
      <c r="F9" s="10"/>
    </row>
    <row r="10" spans="2:8" x14ac:dyDescent="0.3">
      <c r="B10" s="20"/>
      <c r="C10" s="19"/>
      <c r="D10" s="302" t="s">
        <v>454</v>
      </c>
      <c r="E10" s="302"/>
      <c r="F10" s="10"/>
    </row>
    <row r="11" spans="2:8" x14ac:dyDescent="0.3">
      <c r="B11" s="20"/>
      <c r="C11" s="19"/>
      <c r="E11" s="177" t="s">
        <v>453</v>
      </c>
      <c r="F11" s="10" t="s">
        <v>399</v>
      </c>
    </row>
    <row r="12" spans="2:8" x14ac:dyDescent="0.3">
      <c r="B12" s="20"/>
      <c r="C12" s="19"/>
      <c r="E12" s="177" t="s">
        <v>452</v>
      </c>
      <c r="F12" s="10" t="s">
        <v>399</v>
      </c>
    </row>
    <row r="13" spans="2:8" x14ac:dyDescent="0.3">
      <c r="B13" s="20"/>
      <c r="C13" s="19"/>
      <c r="E13" s="18" t="s">
        <v>451</v>
      </c>
      <c r="F13" s="10" t="s">
        <v>399</v>
      </c>
    </row>
    <row r="14" spans="2:8" x14ac:dyDescent="0.3">
      <c r="B14" s="20"/>
      <c r="C14" s="19"/>
      <c r="D14" s="21"/>
      <c r="E14" s="177"/>
      <c r="F14" s="10"/>
    </row>
    <row r="15" spans="2:8" x14ac:dyDescent="0.3">
      <c r="B15" s="20"/>
      <c r="C15" s="19"/>
      <c r="D15" s="302" t="s">
        <v>450</v>
      </c>
      <c r="E15" s="302"/>
      <c r="F15" s="10"/>
    </row>
    <row r="16" spans="2:8" x14ac:dyDescent="0.3">
      <c r="B16" s="20"/>
      <c r="C16" s="19"/>
      <c r="D16" s="24"/>
      <c r="E16" s="18" t="s">
        <v>449</v>
      </c>
      <c r="F16" s="10" t="s">
        <v>399</v>
      </c>
    </row>
    <row r="17" spans="2:6" s="3" customFormat="1" ht="16.5" customHeight="1" x14ac:dyDescent="0.3">
      <c r="B17" s="176"/>
      <c r="C17" s="175"/>
      <c r="D17" s="174"/>
      <c r="E17" s="18"/>
      <c r="F17" s="10"/>
    </row>
    <row r="18" spans="2:6" x14ac:dyDescent="0.3">
      <c r="B18" s="20"/>
      <c r="C18" s="19"/>
      <c r="D18" s="302" t="s">
        <v>448</v>
      </c>
      <c r="E18" s="302"/>
      <c r="F18" s="10"/>
    </row>
    <row r="19" spans="2:6" x14ac:dyDescent="0.3">
      <c r="B19" s="20"/>
      <c r="C19" s="19"/>
      <c r="D19" s="172"/>
      <c r="E19" s="173" t="s">
        <v>447</v>
      </c>
      <c r="F19" s="10" t="s">
        <v>399</v>
      </c>
    </row>
    <row r="20" spans="2:6" x14ac:dyDescent="0.3">
      <c r="B20" s="20"/>
      <c r="C20" s="19"/>
      <c r="D20" s="172"/>
      <c r="E20" s="18"/>
      <c r="F20" s="10"/>
    </row>
    <row r="21" spans="2:6" x14ac:dyDescent="0.3">
      <c r="B21" s="20"/>
      <c r="C21" s="19"/>
      <c r="D21" s="302" t="s">
        <v>446</v>
      </c>
      <c r="E21" s="302"/>
      <c r="F21" s="10"/>
    </row>
    <row r="22" spans="2:6" x14ac:dyDescent="0.3">
      <c r="B22" s="20"/>
      <c r="C22" s="19"/>
      <c r="D22" s="24"/>
      <c r="E22" s="3" t="s">
        <v>445</v>
      </c>
      <c r="F22" s="10" t="s">
        <v>399</v>
      </c>
    </row>
    <row r="23" spans="2:6" x14ac:dyDescent="0.3">
      <c r="B23" s="20"/>
      <c r="C23" s="19"/>
      <c r="D23" s="24"/>
      <c r="E23" s="18" t="s">
        <v>444</v>
      </c>
      <c r="F23" s="10" t="s">
        <v>399</v>
      </c>
    </row>
    <row r="24" spans="2:6" x14ac:dyDescent="0.3">
      <c r="B24" s="20"/>
      <c r="C24" s="19"/>
      <c r="D24" s="24"/>
      <c r="E24" s="3" t="s">
        <v>443</v>
      </c>
      <c r="F24" s="10" t="s">
        <v>399</v>
      </c>
    </row>
    <row r="25" spans="2:6" x14ac:dyDescent="0.3">
      <c r="B25" s="20"/>
      <c r="C25" s="19"/>
      <c r="D25" s="24"/>
      <c r="E25" s="3" t="s">
        <v>442</v>
      </c>
      <c r="F25" s="10" t="s">
        <v>399</v>
      </c>
    </row>
    <row r="26" spans="2:6" x14ac:dyDescent="0.3">
      <c r="B26" s="20"/>
      <c r="C26" s="19"/>
      <c r="D26" s="24"/>
      <c r="E26" s="3" t="s">
        <v>441</v>
      </c>
      <c r="F26" s="10" t="s">
        <v>399</v>
      </c>
    </row>
    <row r="27" spans="2:6" x14ac:dyDescent="0.3">
      <c r="B27" s="20"/>
      <c r="C27" s="19"/>
      <c r="D27" s="24"/>
      <c r="E27" s="3" t="s">
        <v>440</v>
      </c>
      <c r="F27" s="10" t="s">
        <v>399</v>
      </c>
    </row>
    <row r="28" spans="2:6" x14ac:dyDescent="0.3">
      <c r="B28" s="20"/>
      <c r="C28" s="19"/>
      <c r="D28" s="24"/>
      <c r="F28" s="10"/>
    </row>
    <row r="29" spans="2:6" x14ac:dyDescent="0.3">
      <c r="B29" s="20"/>
      <c r="C29" s="19"/>
      <c r="D29" s="302" t="s">
        <v>439</v>
      </c>
      <c r="E29" s="302"/>
      <c r="F29" s="10"/>
    </row>
    <row r="30" spans="2:6" ht="17.25" customHeight="1" x14ac:dyDescent="0.3">
      <c r="B30" s="20"/>
      <c r="C30" s="19"/>
      <c r="D30" s="24"/>
      <c r="E30" s="3" t="s">
        <v>438</v>
      </c>
      <c r="F30" s="10" t="s">
        <v>399</v>
      </c>
    </row>
    <row r="31" spans="2:6" x14ac:dyDescent="0.3">
      <c r="B31" s="20"/>
      <c r="C31" s="19"/>
      <c r="D31" s="24"/>
      <c r="E31" s="3" t="s">
        <v>437</v>
      </c>
      <c r="F31" s="10" t="s">
        <v>399</v>
      </c>
    </row>
    <row r="32" spans="2:6" x14ac:dyDescent="0.3">
      <c r="B32" s="20"/>
      <c r="C32" s="19"/>
      <c r="D32" s="24"/>
      <c r="E32" s="18" t="s">
        <v>436</v>
      </c>
      <c r="F32" s="10"/>
    </row>
    <row r="33" spans="2:6" x14ac:dyDescent="0.3">
      <c r="B33" s="20"/>
      <c r="C33" s="19"/>
      <c r="D33" s="24"/>
      <c r="E33" s="18"/>
      <c r="F33" s="10"/>
    </row>
    <row r="34" spans="2:6" x14ac:dyDescent="0.3">
      <c r="B34" s="20"/>
      <c r="C34" s="19"/>
      <c r="D34" s="302" t="s">
        <v>435</v>
      </c>
      <c r="E34" s="302"/>
      <c r="F34" s="10"/>
    </row>
    <row r="35" spans="2:6" x14ac:dyDescent="0.3">
      <c r="B35" s="20"/>
      <c r="C35" s="19"/>
      <c r="D35" s="24"/>
      <c r="E35" s="18" t="s">
        <v>434</v>
      </c>
      <c r="F35" s="10" t="s">
        <v>433</v>
      </c>
    </row>
    <row r="36" spans="2:6" x14ac:dyDescent="0.3">
      <c r="B36" s="20"/>
      <c r="C36" s="19"/>
      <c r="D36" s="24"/>
      <c r="E36" s="171" t="s">
        <v>432</v>
      </c>
      <c r="F36" s="10" t="s">
        <v>399</v>
      </c>
    </row>
    <row r="37" spans="2:6" x14ac:dyDescent="0.3">
      <c r="B37" s="20"/>
      <c r="C37" s="19"/>
      <c r="D37" s="24"/>
      <c r="F37" s="10"/>
    </row>
    <row r="38" spans="2:6" x14ac:dyDescent="0.3">
      <c r="B38" s="20"/>
      <c r="C38" s="19"/>
      <c r="D38" s="302" t="s">
        <v>431</v>
      </c>
      <c r="E38" s="302"/>
      <c r="F38" s="10"/>
    </row>
    <row r="39" spans="2:6" x14ac:dyDescent="0.3">
      <c r="B39" s="20"/>
      <c r="C39" s="19"/>
      <c r="D39" s="24"/>
      <c r="E39" s="18" t="s">
        <v>430</v>
      </c>
      <c r="F39" s="10" t="s">
        <v>399</v>
      </c>
    </row>
    <row r="40" spans="2:6" x14ac:dyDescent="0.3">
      <c r="B40" s="20"/>
      <c r="C40" s="19"/>
      <c r="D40" s="24"/>
      <c r="E40" s="18"/>
      <c r="F40" s="10"/>
    </row>
    <row r="41" spans="2:6" x14ac:dyDescent="0.3">
      <c r="B41" s="20"/>
      <c r="C41" s="19"/>
      <c r="D41" s="24" t="s">
        <v>429</v>
      </c>
      <c r="E41" s="18"/>
      <c r="F41" s="10"/>
    </row>
    <row r="42" spans="2:6" x14ac:dyDescent="0.3">
      <c r="B42" s="20"/>
      <c r="C42" s="19"/>
      <c r="D42" s="24"/>
      <c r="E42" s="169" t="s">
        <v>428</v>
      </c>
      <c r="F42" s="10" t="s">
        <v>399</v>
      </c>
    </row>
    <row r="43" spans="2:6" x14ac:dyDescent="0.3">
      <c r="B43" s="20"/>
      <c r="C43" s="19"/>
      <c r="D43" s="24"/>
      <c r="E43" s="18" t="s">
        <v>427</v>
      </c>
      <c r="F43" s="10"/>
    </row>
    <row r="44" spans="2:6" x14ac:dyDescent="0.3">
      <c r="B44" s="20"/>
      <c r="C44" s="19"/>
      <c r="D44" s="24"/>
      <c r="E44" s="18"/>
      <c r="F44" s="10"/>
    </row>
    <row r="45" spans="2:6" x14ac:dyDescent="0.3">
      <c r="B45" s="20"/>
      <c r="C45" s="19"/>
      <c r="D45" s="24" t="s">
        <v>426</v>
      </c>
      <c r="E45" s="18"/>
      <c r="F45" s="10"/>
    </row>
    <row r="46" spans="2:6" x14ac:dyDescent="0.3">
      <c r="B46" s="20"/>
      <c r="C46" s="19"/>
      <c r="D46" s="24"/>
      <c r="E46" s="170" t="s">
        <v>425</v>
      </c>
      <c r="F46" s="10"/>
    </row>
    <row r="47" spans="2:6" x14ac:dyDescent="0.3">
      <c r="B47" s="20"/>
      <c r="C47" s="19"/>
      <c r="D47" s="24"/>
      <c r="E47" s="170" t="s">
        <v>424</v>
      </c>
      <c r="F47" s="10"/>
    </row>
    <row r="48" spans="2:6" x14ac:dyDescent="0.3">
      <c r="B48" s="20"/>
      <c r="C48" s="19"/>
      <c r="D48" s="24"/>
      <c r="E48" s="23" t="s">
        <v>423</v>
      </c>
      <c r="F48" s="10"/>
    </row>
    <row r="49" spans="2:6" x14ac:dyDescent="0.3">
      <c r="B49" s="20"/>
      <c r="C49" s="19"/>
      <c r="D49" s="24"/>
      <c r="E49" s="23"/>
      <c r="F49" s="10"/>
    </row>
    <row r="50" spans="2:6" x14ac:dyDescent="0.3">
      <c r="B50" s="20"/>
      <c r="C50" s="19"/>
      <c r="D50" s="21" t="s">
        <v>5</v>
      </c>
      <c r="F50" s="10"/>
    </row>
    <row r="51" spans="2:6" x14ac:dyDescent="0.3">
      <c r="B51" s="20"/>
      <c r="C51" s="19"/>
      <c r="D51" s="302" t="s">
        <v>422</v>
      </c>
      <c r="E51" s="302"/>
      <c r="F51" s="10"/>
    </row>
    <row r="52" spans="2:6" x14ac:dyDescent="0.3">
      <c r="B52" s="20"/>
      <c r="C52" s="19"/>
      <c r="D52" s="21"/>
      <c r="E52" s="3" t="s">
        <v>421</v>
      </c>
      <c r="F52" s="10" t="s">
        <v>399</v>
      </c>
    </row>
    <row r="53" spans="2:6" x14ac:dyDescent="0.3">
      <c r="B53" s="20"/>
      <c r="C53" s="19"/>
      <c r="E53" s="18"/>
      <c r="F53" s="10"/>
    </row>
    <row r="54" spans="2:6" x14ac:dyDescent="0.3">
      <c r="B54" s="13"/>
      <c r="C54" s="12"/>
      <c r="D54" s="303" t="s">
        <v>420</v>
      </c>
      <c r="E54" s="303"/>
      <c r="F54" s="10"/>
    </row>
    <row r="55" spans="2:6" x14ac:dyDescent="0.3">
      <c r="B55" s="13"/>
      <c r="C55" s="12"/>
      <c r="D55" s="11"/>
      <c r="E55" s="2" t="s">
        <v>419</v>
      </c>
      <c r="F55" s="10" t="s">
        <v>418</v>
      </c>
    </row>
    <row r="56" spans="2:6" x14ac:dyDescent="0.3">
      <c r="B56" s="13"/>
      <c r="C56" s="12"/>
      <c r="D56" s="11"/>
      <c r="E56" s="2" t="s">
        <v>417</v>
      </c>
      <c r="F56" s="10"/>
    </row>
    <row r="57" spans="2:6" x14ac:dyDescent="0.3">
      <c r="B57" s="13"/>
      <c r="C57" s="12"/>
      <c r="D57" s="11"/>
      <c r="E57" s="2" t="s">
        <v>416</v>
      </c>
      <c r="F57" s="10"/>
    </row>
    <row r="58" spans="2:6" x14ac:dyDescent="0.3">
      <c r="B58" s="13"/>
      <c r="C58" s="12"/>
      <c r="D58" s="11"/>
      <c r="E58" s="2"/>
      <c r="F58" s="10"/>
    </row>
    <row r="59" spans="2:6" x14ac:dyDescent="0.3">
      <c r="B59" s="13"/>
      <c r="C59" s="12"/>
      <c r="D59" s="11"/>
      <c r="E59" s="2" t="s">
        <v>415</v>
      </c>
      <c r="F59" s="10" t="s">
        <v>414</v>
      </c>
    </row>
    <row r="60" spans="2:6" x14ac:dyDescent="0.3">
      <c r="B60" s="13"/>
      <c r="C60" s="12"/>
      <c r="D60" s="11"/>
      <c r="E60" s="2"/>
      <c r="F60" s="10"/>
    </row>
    <row r="61" spans="2:6" x14ac:dyDescent="0.3">
      <c r="B61" s="13"/>
      <c r="C61" s="12"/>
      <c r="D61" s="11" t="s">
        <v>1</v>
      </c>
      <c r="F61" s="10"/>
    </row>
    <row r="62" spans="2:6" x14ac:dyDescent="0.3">
      <c r="B62" s="13"/>
      <c r="C62" s="12"/>
      <c r="D62" s="302" t="s">
        <v>413</v>
      </c>
      <c r="E62" s="302"/>
      <c r="F62" s="10"/>
    </row>
    <row r="63" spans="2:6" x14ac:dyDescent="0.3">
      <c r="B63" s="13"/>
      <c r="C63" s="12"/>
      <c r="D63" s="11"/>
      <c r="E63" s="18" t="s">
        <v>412</v>
      </c>
      <c r="F63" s="10" t="s">
        <v>399</v>
      </c>
    </row>
    <row r="64" spans="2:6" x14ac:dyDescent="0.3">
      <c r="B64" s="13"/>
      <c r="C64" s="12"/>
      <c r="D64" s="11"/>
      <c r="E64" s="18"/>
      <c r="F64" s="10"/>
    </row>
    <row r="65" spans="2:6" x14ac:dyDescent="0.3">
      <c r="B65" s="13"/>
      <c r="C65" s="12"/>
      <c r="D65" s="302" t="s">
        <v>411</v>
      </c>
      <c r="E65" s="302"/>
      <c r="F65" s="10"/>
    </row>
    <row r="66" spans="2:6" x14ac:dyDescent="0.3">
      <c r="B66" s="13"/>
      <c r="C66" s="12"/>
      <c r="D66" s="11"/>
      <c r="E66" s="18" t="s">
        <v>410</v>
      </c>
      <c r="F66" s="10" t="s">
        <v>399</v>
      </c>
    </row>
    <row r="67" spans="2:6" x14ac:dyDescent="0.3">
      <c r="B67" s="13"/>
      <c r="C67" s="12"/>
      <c r="D67" s="11"/>
      <c r="E67" s="18"/>
      <c r="F67" s="10"/>
    </row>
    <row r="68" spans="2:6" x14ac:dyDescent="0.3">
      <c r="B68" s="13"/>
      <c r="C68" s="12"/>
      <c r="D68" s="302" t="s">
        <v>409</v>
      </c>
      <c r="E68" s="302"/>
      <c r="F68" s="10"/>
    </row>
    <row r="69" spans="2:6" x14ac:dyDescent="0.3">
      <c r="B69" s="13"/>
      <c r="C69" s="12"/>
      <c r="D69" s="21"/>
      <c r="E69" s="18" t="s">
        <v>408</v>
      </c>
      <c r="F69" s="10" t="s">
        <v>399</v>
      </c>
    </row>
    <row r="70" spans="2:6" x14ac:dyDescent="0.3">
      <c r="B70" s="13"/>
      <c r="C70" s="12"/>
      <c r="D70" s="21"/>
      <c r="E70" s="18"/>
      <c r="F70" s="10"/>
    </row>
    <row r="71" spans="2:6" x14ac:dyDescent="0.3">
      <c r="B71" s="13"/>
      <c r="C71" s="12"/>
      <c r="D71" s="302" t="s">
        <v>407</v>
      </c>
      <c r="E71" s="302"/>
      <c r="F71" s="10"/>
    </row>
    <row r="72" spans="2:6" x14ac:dyDescent="0.3">
      <c r="B72" s="13"/>
      <c r="C72" s="12"/>
      <c r="D72" s="1"/>
      <c r="E72" s="18" t="s">
        <v>406</v>
      </c>
      <c r="F72" s="10" t="s">
        <v>399</v>
      </c>
    </row>
    <row r="73" spans="2:6" x14ac:dyDescent="0.3">
      <c r="B73" s="13"/>
      <c r="C73" s="12"/>
      <c r="D73" s="1"/>
      <c r="E73" s="18"/>
      <c r="F73" s="10"/>
    </row>
    <row r="74" spans="2:6" x14ac:dyDescent="0.3">
      <c r="B74" s="13"/>
      <c r="C74" s="12"/>
      <c r="D74" s="302" t="s">
        <v>405</v>
      </c>
      <c r="E74" s="302"/>
      <c r="F74" s="10" t="s">
        <v>399</v>
      </c>
    </row>
    <row r="75" spans="2:6" x14ac:dyDescent="0.3">
      <c r="B75" s="13"/>
      <c r="C75" s="12"/>
      <c r="D75" s="1"/>
      <c r="E75" s="169" t="s">
        <v>404</v>
      </c>
      <c r="F75" s="10"/>
    </row>
    <row r="76" spans="2:6" x14ac:dyDescent="0.3">
      <c r="B76" s="13"/>
      <c r="C76" s="12"/>
      <c r="D76" s="1"/>
      <c r="E76" s="169"/>
      <c r="F76" s="10"/>
    </row>
    <row r="77" spans="2:6" x14ac:dyDescent="0.3">
      <c r="B77" s="13"/>
      <c r="C77" s="12"/>
      <c r="D77" s="302" t="s">
        <v>403</v>
      </c>
      <c r="E77" s="302"/>
      <c r="F77" s="10"/>
    </row>
    <row r="78" spans="2:6" x14ac:dyDescent="0.3">
      <c r="B78" s="13"/>
      <c r="C78" s="12"/>
      <c r="D78" s="22"/>
      <c r="E78" s="16" t="s">
        <v>402</v>
      </c>
      <c r="F78" s="10" t="s">
        <v>399</v>
      </c>
    </row>
    <row r="79" spans="2:6" x14ac:dyDescent="0.3">
      <c r="B79" s="13"/>
      <c r="C79" s="12"/>
      <c r="D79" s="22"/>
      <c r="E79" s="22"/>
      <c r="F79" s="10"/>
    </row>
    <row r="80" spans="2:6" x14ac:dyDescent="0.3">
      <c r="B80" s="13"/>
      <c r="C80" s="12"/>
      <c r="D80" s="302" t="s">
        <v>401</v>
      </c>
      <c r="E80" s="302"/>
      <c r="F80" s="10"/>
    </row>
    <row r="81" spans="2:6" x14ac:dyDescent="0.3">
      <c r="B81" s="13"/>
      <c r="C81" s="12"/>
      <c r="D81" s="22"/>
      <c r="E81" s="16" t="s">
        <v>400</v>
      </c>
      <c r="F81" s="10" t="s">
        <v>399</v>
      </c>
    </row>
    <row r="82" spans="2:6" x14ac:dyDescent="0.3">
      <c r="B82" s="13"/>
      <c r="C82" s="12"/>
      <c r="D82" s="22"/>
      <c r="E82" s="16"/>
      <c r="F82" s="10"/>
    </row>
    <row r="83" spans="2:6" x14ac:dyDescent="0.3">
      <c r="B83" s="13"/>
      <c r="C83" s="12"/>
      <c r="D83" s="11" t="s">
        <v>0</v>
      </c>
      <c r="F83" s="10"/>
    </row>
    <row r="84" spans="2:6" x14ac:dyDescent="0.3">
      <c r="B84" s="13"/>
      <c r="C84" s="12"/>
      <c r="D84" s="11"/>
      <c r="E84" s="15"/>
      <c r="F84" s="10"/>
    </row>
    <row r="85" spans="2:6" x14ac:dyDescent="0.3">
      <c r="B85" s="13"/>
      <c r="C85" s="12"/>
      <c r="D85" s="11"/>
      <c r="E85" s="14"/>
      <c r="F85" s="10"/>
    </row>
    <row r="86" spans="2:6" x14ac:dyDescent="0.3">
      <c r="B86" s="13"/>
      <c r="C86" s="12"/>
      <c r="D86" s="11"/>
      <c r="F86" s="10"/>
    </row>
    <row r="87" spans="2:6" x14ac:dyDescent="0.3">
      <c r="B87" s="9"/>
      <c r="C87" s="8"/>
      <c r="D87" s="7"/>
      <c r="E87" s="6"/>
      <c r="F87" s="5"/>
    </row>
  </sheetData>
  <mergeCells count="17">
    <mergeCell ref="D6:E6"/>
    <mergeCell ref="D10:E10"/>
    <mergeCell ref="D15:E15"/>
    <mergeCell ref="D18:E18"/>
    <mergeCell ref="D21:E21"/>
    <mergeCell ref="D80:E80"/>
    <mergeCell ref="D65:E65"/>
    <mergeCell ref="D29:E29"/>
    <mergeCell ref="D68:E68"/>
    <mergeCell ref="D71:E71"/>
    <mergeCell ref="D74:E74"/>
    <mergeCell ref="D77:E77"/>
    <mergeCell ref="D34:E34"/>
    <mergeCell ref="D38:E38"/>
    <mergeCell ref="D51:E51"/>
    <mergeCell ref="D54:E54"/>
    <mergeCell ref="D62:E62"/>
  </mergeCells>
  <phoneticPr fontId="2" type="noConversion"/>
  <hyperlinks>
    <hyperlink ref="E19" location="'20170725_GuardianStone'!A1" display="(1) 수호석 리뉴얼 후에도 쓰이지 않는 수호석 '신성' 상향 조정. (링크 참고)" xr:uid="{00000000-0004-0000-0D00-000000000000}"/>
    <hyperlink ref="E35" location="'20170725_Achievement'!A1" display="(1) 일일, 주간, 월간 미션 리뉴얼 (링크 참고하시고 피드백 부탁드립니다.)" xr:uid="{00000000-0004-0000-0D00-000001000000}"/>
    <hyperlink ref="E8" location="'20170721_GachaReward'!A1" display="(2) 보상 아이템 리스트" xr:uid="{00000000-0004-0000-0D00-000002000000}"/>
    <hyperlink ref="E32" location="'20170721_SkillInfo'!A1" display="(3) 스킬 관련 상세 정보(링크)" xr:uid="{00000000-0004-0000-0D00-000003000000}"/>
    <hyperlink ref="E36" location="'20170725_Achievement_02'!A1" display="(2) 업적은 8월 1일부터 그 다음 업데이트인 9일까지 일일, 주간, 월간 미션을 진행할 수 없는 상태가 됩니다." xr:uid="{00000000-0004-0000-0D00-000004000000}"/>
    <hyperlink ref="E43" location="'20170724_PlayerInfo'!A1" display="(2) PlayerInfo 상세 정보(링크)" xr:uid="{00000000-0004-0000-0D00-000005000000}"/>
    <hyperlink ref="E13" location="'170725_TranscendentStageRew'!A1" display="(3) 초월 던전 단계 별 3~4성 아이템 드랍 확률 하향 조정" xr:uid="{00000000-0004-0000-0D00-000006000000}"/>
    <hyperlink ref="E16" location="'170725_룬스톤 상품 개선'!A1" display="(1) 룬 스톤 뽑기 상품 그룹 변경 (녹스게임즈 피드백 반영)" xr:uid="{00000000-0004-0000-0D00-000007000000}"/>
    <hyperlink ref="E39" location="'20170724_NOXEnchant'!A1" display="(1) 9-10단계 녹스 승단 주문서 요구량 변경" xr:uid="{00000000-0004-0000-0D00-000008000000}"/>
    <hyperlink ref="E63" location="'170725_한계돌파 월정액'!A1" display="(1) 한계돌파 월정액 상품 추가" xr:uid="{00000000-0004-0000-0D00-000009000000}"/>
    <hyperlink ref="E66" location="'170725_수호자 성장 패키지'!A1" display="(1) 수호자 성장 패키지 추가" xr:uid="{00000000-0004-0000-0D00-00000A000000}"/>
    <hyperlink ref="E69" location="'170725_전승 재료 상품 4종'!A1" display="(1) 전승 재료 상자 상품 4종 추가 (한정 판매 기한 피드백 바랍니다.)" xr:uid="{00000000-0004-0000-0D00-00000B000000}"/>
    <hyperlink ref="E72" location="'170725_열쇠 구매 보너스 변경'!A1" display="(1) 다이아로 구매 가능한 열쇠 상품의 보너스 비율 증가" xr:uid="{00000000-0004-0000-0D00-00000C000000}"/>
    <hyperlink ref="E23" location="'20170725_ItemInfo'!A1" display="(2) 세크리드 무기 공격력 상향 (107.5% -&gt; 120%) " xr:uid="{00000000-0004-0000-0D00-00000D000000}"/>
    <hyperlink ref="E48" location="'20170725_AttendanceEvent'!A1" display="(3) 상품 내용 : 링크 참고" xr:uid="{00000000-0004-0000-0D00-00000E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"/>
  <sheetViews>
    <sheetView workbookViewId="0">
      <selection activeCell="M34" sqref="M34"/>
    </sheetView>
  </sheetViews>
  <sheetFormatPr defaultColWidth="9" defaultRowHeight="16.5" customHeight="1" x14ac:dyDescent="0.3"/>
  <cols>
    <col min="1" max="1" width="5.625" style="35" customWidth="1"/>
    <col min="2" max="5" width="40.625" style="36" customWidth="1"/>
    <col min="6" max="6" width="6.625" style="36" customWidth="1"/>
    <col min="7" max="7" width="6.5" style="36" bestFit="1" customWidth="1"/>
    <col min="8" max="8" width="6.375" style="36" bestFit="1" customWidth="1"/>
    <col min="9" max="9" width="6.5" style="36" bestFit="1" customWidth="1"/>
    <col min="10" max="11" width="12.125" style="36" bestFit="1" customWidth="1"/>
    <col min="12" max="12" width="15.625" style="36" customWidth="1"/>
    <col min="13" max="13" width="16.25" style="36" customWidth="1"/>
    <col min="14" max="14" width="12.25" style="36" bestFit="1" customWidth="1"/>
    <col min="15" max="16384" width="9" style="35"/>
  </cols>
  <sheetData>
    <row r="1" spans="1:2" s="36" customFormat="1" ht="16.5" customHeight="1" x14ac:dyDescent="0.3">
      <c r="A1" s="37" t="s">
        <v>17</v>
      </c>
      <c r="B1" s="37"/>
    </row>
    <row r="2" spans="1:2" s="36" customFormat="1" ht="16.5" customHeight="1" x14ac:dyDescent="0.3">
      <c r="A2" s="38"/>
      <c r="B2" s="37"/>
    </row>
    <row r="3" spans="1:2" s="36" customFormat="1" ht="16.5" customHeight="1" x14ac:dyDescent="0.3">
      <c r="A3" s="38" t="s">
        <v>16</v>
      </c>
      <c r="B3" s="37"/>
    </row>
    <row r="4" spans="1:2" s="36" customFormat="1" ht="16.5" customHeight="1" x14ac:dyDescent="0.3">
      <c r="A4" s="38" t="s">
        <v>15</v>
      </c>
      <c r="B4" s="37"/>
    </row>
    <row r="5" spans="1:2" s="36" customFormat="1" ht="16.5" customHeight="1" x14ac:dyDescent="0.3">
      <c r="A5" s="38" t="s">
        <v>14</v>
      </c>
      <c r="B5" s="37"/>
    </row>
    <row r="6" spans="1:2" s="36" customFormat="1" ht="16.5" customHeight="1" x14ac:dyDescent="0.3">
      <c r="A6" s="38" t="s">
        <v>13</v>
      </c>
      <c r="B6" s="37"/>
    </row>
    <row r="7" spans="1:2" s="36" customFormat="1" ht="16.5" customHeight="1" x14ac:dyDescent="0.3">
      <c r="A7" s="38" t="s">
        <v>12</v>
      </c>
      <c r="B7" s="37"/>
    </row>
  </sheetData>
  <phoneticPr fontId="2" type="noConversion"/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1"/>
  <sheetViews>
    <sheetView workbookViewId="0">
      <selection activeCell="M34" sqref="M34"/>
    </sheetView>
  </sheetViews>
  <sheetFormatPr defaultRowHeight="16.5" x14ac:dyDescent="0.3"/>
  <cols>
    <col min="1" max="1" width="21.5" bestFit="1" customWidth="1"/>
    <col min="2" max="2" width="23.875" bestFit="1" customWidth="1"/>
    <col min="4" max="4" width="23.875" bestFit="1" customWidth="1"/>
  </cols>
  <sheetData>
    <row r="1" spans="1:5" ht="27" x14ac:dyDescent="0.3">
      <c r="A1" s="50" t="s">
        <v>102</v>
      </c>
      <c r="B1" s="49" t="s">
        <v>101</v>
      </c>
      <c r="C1" s="48" t="s">
        <v>100</v>
      </c>
      <c r="D1" s="49" t="s">
        <v>99</v>
      </c>
      <c r="E1" s="48" t="s">
        <v>98</v>
      </c>
    </row>
    <row r="2" spans="1:5" x14ac:dyDescent="0.3">
      <c r="A2" s="47" t="s">
        <v>97</v>
      </c>
      <c r="B2" s="47">
        <v>1</v>
      </c>
      <c r="C2" s="47">
        <v>100</v>
      </c>
      <c r="D2" s="47">
        <v>1</v>
      </c>
      <c r="E2" s="47">
        <v>100</v>
      </c>
    </row>
    <row r="3" spans="1:5" x14ac:dyDescent="0.3">
      <c r="A3" s="47" t="s">
        <v>96</v>
      </c>
      <c r="B3" s="47">
        <v>3</v>
      </c>
      <c r="C3" s="47">
        <v>100</v>
      </c>
      <c r="D3" s="47">
        <v>3</v>
      </c>
      <c r="E3" s="47">
        <v>100</v>
      </c>
    </row>
    <row r="4" spans="1:5" x14ac:dyDescent="0.3">
      <c r="A4" s="47" t="s">
        <v>95</v>
      </c>
      <c r="B4" s="47">
        <v>5</v>
      </c>
      <c r="C4" s="47">
        <v>100</v>
      </c>
      <c r="D4" s="47">
        <v>5</v>
      </c>
      <c r="E4" s="47">
        <v>100</v>
      </c>
    </row>
    <row r="5" spans="1:5" x14ac:dyDescent="0.3">
      <c r="A5" s="47" t="s">
        <v>94</v>
      </c>
      <c r="B5" s="47">
        <v>7</v>
      </c>
      <c r="C5" s="47">
        <v>70</v>
      </c>
      <c r="D5" s="47">
        <v>7</v>
      </c>
      <c r="E5" s="47">
        <v>70</v>
      </c>
    </row>
    <row r="6" spans="1:5" x14ac:dyDescent="0.3">
      <c r="A6" s="47" t="s">
        <v>93</v>
      </c>
      <c r="B6" s="47">
        <v>9</v>
      </c>
      <c r="C6" s="47">
        <v>50</v>
      </c>
      <c r="D6" s="47">
        <v>9</v>
      </c>
      <c r="E6" s="47">
        <v>50</v>
      </c>
    </row>
    <row r="7" spans="1:5" x14ac:dyDescent="0.3">
      <c r="A7" s="47" t="s">
        <v>92</v>
      </c>
      <c r="B7" s="47">
        <v>9</v>
      </c>
      <c r="C7" s="47">
        <v>23</v>
      </c>
      <c r="D7" s="47">
        <v>9</v>
      </c>
      <c r="E7" s="47">
        <v>23</v>
      </c>
    </row>
    <row r="8" spans="1:5" x14ac:dyDescent="0.3">
      <c r="A8" s="47" t="s">
        <v>91</v>
      </c>
      <c r="B8" s="47">
        <v>9</v>
      </c>
      <c r="C8" s="47">
        <v>10</v>
      </c>
      <c r="D8" s="47">
        <v>9</v>
      </c>
      <c r="E8" s="47">
        <v>10</v>
      </c>
    </row>
    <row r="9" spans="1:5" x14ac:dyDescent="0.3">
      <c r="A9" s="47" t="s">
        <v>90</v>
      </c>
      <c r="B9" s="47">
        <v>9</v>
      </c>
      <c r="C9" s="47">
        <v>7</v>
      </c>
      <c r="D9" s="47">
        <v>9</v>
      </c>
      <c r="E9" s="47">
        <v>7</v>
      </c>
    </row>
    <row r="10" spans="1:5" x14ac:dyDescent="0.3">
      <c r="A10" s="47" t="s">
        <v>89</v>
      </c>
      <c r="B10" s="47">
        <v>9</v>
      </c>
      <c r="C10" s="47">
        <v>5</v>
      </c>
      <c r="D10" s="47">
        <v>9</v>
      </c>
      <c r="E10" s="47">
        <v>5</v>
      </c>
    </row>
    <row r="11" spans="1:5" x14ac:dyDescent="0.3">
      <c r="A11" s="47" t="s">
        <v>88</v>
      </c>
      <c r="B11" s="47">
        <v>29</v>
      </c>
      <c r="C11" s="47">
        <v>1</v>
      </c>
      <c r="D11" s="42">
        <v>30</v>
      </c>
      <c r="E11" s="47">
        <v>1</v>
      </c>
    </row>
    <row r="12" spans="1:5" x14ac:dyDescent="0.3">
      <c r="A12" s="46" t="s">
        <v>87</v>
      </c>
      <c r="B12" s="46">
        <v>1</v>
      </c>
      <c r="C12" s="46">
        <v>100</v>
      </c>
      <c r="D12" s="46">
        <v>1</v>
      </c>
      <c r="E12" s="46">
        <v>100</v>
      </c>
    </row>
    <row r="13" spans="1:5" x14ac:dyDescent="0.3">
      <c r="A13" s="46" t="s">
        <v>86</v>
      </c>
      <c r="B13" s="46">
        <v>2</v>
      </c>
      <c r="C13" s="46">
        <v>100</v>
      </c>
      <c r="D13" s="46">
        <v>2</v>
      </c>
      <c r="E13" s="46">
        <v>100</v>
      </c>
    </row>
    <row r="14" spans="1:5" x14ac:dyDescent="0.3">
      <c r="A14" s="46" t="s">
        <v>85</v>
      </c>
      <c r="B14" s="46">
        <v>3</v>
      </c>
      <c r="C14" s="46">
        <v>100</v>
      </c>
      <c r="D14" s="46">
        <v>3</v>
      </c>
      <c r="E14" s="46">
        <v>100</v>
      </c>
    </row>
    <row r="15" spans="1:5" x14ac:dyDescent="0.3">
      <c r="A15" s="46" t="s">
        <v>84</v>
      </c>
      <c r="B15" s="46">
        <v>5</v>
      </c>
      <c r="C15" s="46">
        <v>70</v>
      </c>
      <c r="D15" s="46">
        <v>5</v>
      </c>
      <c r="E15" s="46">
        <v>70</v>
      </c>
    </row>
    <row r="16" spans="1:5" x14ac:dyDescent="0.3">
      <c r="A16" s="46" t="s">
        <v>83</v>
      </c>
      <c r="B16" s="46">
        <v>7</v>
      </c>
      <c r="C16" s="46">
        <v>50</v>
      </c>
      <c r="D16" s="46">
        <v>7</v>
      </c>
      <c r="E16" s="46">
        <v>50</v>
      </c>
    </row>
    <row r="17" spans="1:5" x14ac:dyDescent="0.3">
      <c r="A17" s="46" t="s">
        <v>82</v>
      </c>
      <c r="B17" s="46">
        <v>7</v>
      </c>
      <c r="C17" s="46">
        <v>23</v>
      </c>
      <c r="D17" s="46">
        <v>7</v>
      </c>
      <c r="E17" s="46">
        <v>23</v>
      </c>
    </row>
    <row r="18" spans="1:5" x14ac:dyDescent="0.3">
      <c r="A18" s="46" t="s">
        <v>81</v>
      </c>
      <c r="B18" s="46">
        <v>7</v>
      </c>
      <c r="C18" s="46">
        <v>11</v>
      </c>
      <c r="D18" s="46">
        <v>7</v>
      </c>
      <c r="E18" s="46">
        <v>11</v>
      </c>
    </row>
    <row r="19" spans="1:5" x14ac:dyDescent="0.3">
      <c r="A19" s="46" t="s">
        <v>80</v>
      </c>
      <c r="B19" s="46">
        <v>7</v>
      </c>
      <c r="C19" s="46">
        <v>9</v>
      </c>
      <c r="D19" s="46">
        <v>7</v>
      </c>
      <c r="E19" s="46">
        <v>9</v>
      </c>
    </row>
    <row r="20" spans="1:5" x14ac:dyDescent="0.3">
      <c r="A20" s="46" t="s">
        <v>79</v>
      </c>
      <c r="B20" s="46">
        <v>7</v>
      </c>
      <c r="C20" s="46">
        <v>7</v>
      </c>
      <c r="D20" s="46">
        <v>7</v>
      </c>
      <c r="E20" s="46">
        <v>7</v>
      </c>
    </row>
    <row r="21" spans="1:5" x14ac:dyDescent="0.3">
      <c r="A21" s="46" t="s">
        <v>78</v>
      </c>
      <c r="B21" s="46">
        <v>24</v>
      </c>
      <c r="C21" s="46">
        <v>2</v>
      </c>
      <c r="D21" s="42">
        <v>30</v>
      </c>
      <c r="E21" s="46">
        <v>2</v>
      </c>
    </row>
    <row r="22" spans="1:5" x14ac:dyDescent="0.3">
      <c r="A22" s="45" t="s">
        <v>77</v>
      </c>
      <c r="B22" s="45">
        <v>1</v>
      </c>
      <c r="C22" s="45">
        <v>100</v>
      </c>
      <c r="D22" s="45">
        <v>1</v>
      </c>
      <c r="E22" s="45">
        <v>100</v>
      </c>
    </row>
    <row r="23" spans="1:5" x14ac:dyDescent="0.3">
      <c r="A23" s="45" t="s">
        <v>76</v>
      </c>
      <c r="B23" s="45">
        <v>2</v>
      </c>
      <c r="C23" s="45">
        <v>100</v>
      </c>
      <c r="D23" s="45">
        <v>2</v>
      </c>
      <c r="E23" s="45">
        <v>100</v>
      </c>
    </row>
    <row r="24" spans="1:5" x14ac:dyDescent="0.3">
      <c r="A24" s="45" t="s">
        <v>75</v>
      </c>
      <c r="B24" s="45">
        <v>3</v>
      </c>
      <c r="C24" s="45">
        <v>100</v>
      </c>
      <c r="D24" s="45">
        <v>3</v>
      </c>
      <c r="E24" s="45">
        <v>100</v>
      </c>
    </row>
    <row r="25" spans="1:5" x14ac:dyDescent="0.3">
      <c r="A25" s="45" t="s">
        <v>74</v>
      </c>
      <c r="B25" s="45">
        <v>5</v>
      </c>
      <c r="C25" s="45">
        <v>70</v>
      </c>
      <c r="D25" s="45">
        <v>5</v>
      </c>
      <c r="E25" s="45">
        <v>70</v>
      </c>
    </row>
    <row r="26" spans="1:5" x14ac:dyDescent="0.3">
      <c r="A26" s="45" t="s">
        <v>73</v>
      </c>
      <c r="B26" s="45">
        <v>7</v>
      </c>
      <c r="C26" s="45">
        <v>50</v>
      </c>
      <c r="D26" s="45">
        <v>7</v>
      </c>
      <c r="E26" s="45">
        <v>50</v>
      </c>
    </row>
    <row r="27" spans="1:5" x14ac:dyDescent="0.3">
      <c r="A27" s="45" t="s">
        <v>72</v>
      </c>
      <c r="B27" s="45">
        <v>7</v>
      </c>
      <c r="C27" s="45">
        <v>23</v>
      </c>
      <c r="D27" s="45">
        <v>7</v>
      </c>
      <c r="E27" s="45">
        <v>23</v>
      </c>
    </row>
    <row r="28" spans="1:5" x14ac:dyDescent="0.3">
      <c r="A28" s="45" t="s">
        <v>71</v>
      </c>
      <c r="B28" s="45">
        <v>7</v>
      </c>
      <c r="C28" s="45">
        <v>11</v>
      </c>
      <c r="D28" s="45">
        <v>7</v>
      </c>
      <c r="E28" s="45">
        <v>11</v>
      </c>
    </row>
    <row r="29" spans="1:5" x14ac:dyDescent="0.3">
      <c r="A29" s="45" t="s">
        <v>70</v>
      </c>
      <c r="B29" s="45">
        <v>7</v>
      </c>
      <c r="C29" s="45">
        <v>9</v>
      </c>
      <c r="D29" s="45">
        <v>7</v>
      </c>
      <c r="E29" s="45">
        <v>9</v>
      </c>
    </row>
    <row r="30" spans="1:5" x14ac:dyDescent="0.3">
      <c r="A30" s="45" t="s">
        <v>69</v>
      </c>
      <c r="B30" s="45">
        <v>7</v>
      </c>
      <c r="C30" s="45">
        <v>7</v>
      </c>
      <c r="D30" s="45">
        <v>7</v>
      </c>
      <c r="E30" s="45">
        <v>7</v>
      </c>
    </row>
    <row r="31" spans="1:5" x14ac:dyDescent="0.3">
      <c r="A31" s="45" t="s">
        <v>68</v>
      </c>
      <c r="B31" s="45">
        <v>24</v>
      </c>
      <c r="C31" s="45">
        <v>2</v>
      </c>
      <c r="D31" s="42">
        <v>30</v>
      </c>
      <c r="E31" s="45">
        <v>2</v>
      </c>
    </row>
    <row r="32" spans="1:5" x14ac:dyDescent="0.3">
      <c r="A32" s="44" t="s">
        <v>67</v>
      </c>
      <c r="B32" s="44">
        <v>1</v>
      </c>
      <c r="C32" s="44">
        <v>100</v>
      </c>
      <c r="D32" s="44">
        <v>1</v>
      </c>
      <c r="E32" s="44">
        <v>100</v>
      </c>
    </row>
    <row r="33" spans="1:5" x14ac:dyDescent="0.3">
      <c r="A33" s="44" t="s">
        <v>66</v>
      </c>
      <c r="B33" s="44">
        <v>2</v>
      </c>
      <c r="C33" s="44">
        <v>100</v>
      </c>
      <c r="D33" s="44">
        <v>2</v>
      </c>
      <c r="E33" s="44">
        <v>100</v>
      </c>
    </row>
    <row r="34" spans="1:5" x14ac:dyDescent="0.3">
      <c r="A34" s="44" t="s">
        <v>65</v>
      </c>
      <c r="B34" s="44">
        <v>3</v>
      </c>
      <c r="C34" s="44">
        <v>100</v>
      </c>
      <c r="D34" s="44">
        <v>3</v>
      </c>
      <c r="E34" s="44">
        <v>100</v>
      </c>
    </row>
    <row r="35" spans="1:5" x14ac:dyDescent="0.3">
      <c r="A35" s="44" t="s">
        <v>64</v>
      </c>
      <c r="B35" s="44">
        <v>5</v>
      </c>
      <c r="C35" s="44">
        <v>70</v>
      </c>
      <c r="D35" s="44">
        <v>5</v>
      </c>
      <c r="E35" s="44">
        <v>70</v>
      </c>
    </row>
    <row r="36" spans="1:5" x14ac:dyDescent="0.3">
      <c r="A36" s="44" t="s">
        <v>63</v>
      </c>
      <c r="B36" s="44">
        <v>7</v>
      </c>
      <c r="C36" s="44">
        <v>50</v>
      </c>
      <c r="D36" s="44">
        <v>7</v>
      </c>
      <c r="E36" s="44">
        <v>50</v>
      </c>
    </row>
    <row r="37" spans="1:5" x14ac:dyDescent="0.3">
      <c r="A37" s="44" t="s">
        <v>62</v>
      </c>
      <c r="B37" s="44">
        <v>7</v>
      </c>
      <c r="C37" s="44">
        <v>23</v>
      </c>
      <c r="D37" s="44">
        <v>7</v>
      </c>
      <c r="E37" s="44">
        <v>23</v>
      </c>
    </row>
    <row r="38" spans="1:5" x14ac:dyDescent="0.3">
      <c r="A38" s="44" t="s">
        <v>61</v>
      </c>
      <c r="B38" s="44">
        <v>7</v>
      </c>
      <c r="C38" s="44">
        <v>11</v>
      </c>
      <c r="D38" s="44">
        <v>7</v>
      </c>
      <c r="E38" s="44">
        <v>11</v>
      </c>
    </row>
    <row r="39" spans="1:5" x14ac:dyDescent="0.3">
      <c r="A39" s="44" t="s">
        <v>60</v>
      </c>
      <c r="B39" s="44">
        <v>7</v>
      </c>
      <c r="C39" s="44">
        <v>9</v>
      </c>
      <c r="D39" s="44">
        <v>7</v>
      </c>
      <c r="E39" s="44">
        <v>9</v>
      </c>
    </row>
    <row r="40" spans="1:5" x14ac:dyDescent="0.3">
      <c r="A40" s="44" t="s">
        <v>59</v>
      </c>
      <c r="B40" s="44">
        <v>7</v>
      </c>
      <c r="C40" s="44">
        <v>7</v>
      </c>
      <c r="D40" s="44">
        <v>7</v>
      </c>
      <c r="E40" s="44">
        <v>7</v>
      </c>
    </row>
    <row r="41" spans="1:5" x14ac:dyDescent="0.3">
      <c r="A41" s="44" t="s">
        <v>58</v>
      </c>
      <c r="B41" s="44">
        <v>24</v>
      </c>
      <c r="C41" s="44">
        <v>2</v>
      </c>
      <c r="D41" s="42">
        <v>30</v>
      </c>
      <c r="E41" s="44">
        <v>2</v>
      </c>
    </row>
    <row r="42" spans="1:5" x14ac:dyDescent="0.3">
      <c r="A42" s="43" t="s">
        <v>57</v>
      </c>
      <c r="B42" s="43">
        <v>1</v>
      </c>
      <c r="C42" s="43">
        <v>100</v>
      </c>
      <c r="D42" s="43">
        <v>1</v>
      </c>
      <c r="E42" s="43">
        <v>100</v>
      </c>
    </row>
    <row r="43" spans="1:5" x14ac:dyDescent="0.3">
      <c r="A43" s="43" t="s">
        <v>56</v>
      </c>
      <c r="B43" s="43">
        <v>2</v>
      </c>
      <c r="C43" s="43">
        <v>100</v>
      </c>
      <c r="D43" s="43">
        <v>2</v>
      </c>
      <c r="E43" s="43">
        <v>100</v>
      </c>
    </row>
    <row r="44" spans="1:5" x14ac:dyDescent="0.3">
      <c r="A44" s="43" t="s">
        <v>55</v>
      </c>
      <c r="B44" s="43">
        <v>3</v>
      </c>
      <c r="C44" s="43">
        <v>100</v>
      </c>
      <c r="D44" s="43">
        <v>3</v>
      </c>
      <c r="E44" s="43">
        <v>100</v>
      </c>
    </row>
    <row r="45" spans="1:5" x14ac:dyDescent="0.3">
      <c r="A45" s="43" t="s">
        <v>54</v>
      </c>
      <c r="B45" s="43">
        <v>5</v>
      </c>
      <c r="C45" s="43">
        <v>70</v>
      </c>
      <c r="D45" s="43">
        <v>5</v>
      </c>
      <c r="E45" s="43">
        <v>70</v>
      </c>
    </row>
    <row r="46" spans="1:5" x14ac:dyDescent="0.3">
      <c r="A46" s="43" t="s">
        <v>53</v>
      </c>
      <c r="B46" s="43">
        <v>7</v>
      </c>
      <c r="C46" s="43">
        <v>50</v>
      </c>
      <c r="D46" s="43">
        <v>7</v>
      </c>
      <c r="E46" s="43">
        <v>50</v>
      </c>
    </row>
    <row r="47" spans="1:5" x14ac:dyDescent="0.3">
      <c r="A47" s="43" t="s">
        <v>52</v>
      </c>
      <c r="B47" s="43">
        <v>7</v>
      </c>
      <c r="C47" s="43">
        <v>23</v>
      </c>
      <c r="D47" s="43">
        <v>7</v>
      </c>
      <c r="E47" s="43">
        <v>23</v>
      </c>
    </row>
    <row r="48" spans="1:5" x14ac:dyDescent="0.3">
      <c r="A48" s="43" t="s">
        <v>51</v>
      </c>
      <c r="B48" s="43">
        <v>7</v>
      </c>
      <c r="C48" s="43">
        <v>11</v>
      </c>
      <c r="D48" s="43">
        <v>7</v>
      </c>
      <c r="E48" s="43">
        <v>11</v>
      </c>
    </row>
    <row r="49" spans="1:5" x14ac:dyDescent="0.3">
      <c r="A49" s="43" t="s">
        <v>50</v>
      </c>
      <c r="B49" s="43">
        <v>7</v>
      </c>
      <c r="C49" s="43">
        <v>9</v>
      </c>
      <c r="D49" s="43">
        <v>7</v>
      </c>
      <c r="E49" s="43">
        <v>9</v>
      </c>
    </row>
    <row r="50" spans="1:5" x14ac:dyDescent="0.3">
      <c r="A50" s="43" t="s">
        <v>49</v>
      </c>
      <c r="B50" s="43">
        <v>7</v>
      </c>
      <c r="C50" s="43">
        <v>7</v>
      </c>
      <c r="D50" s="43">
        <v>7</v>
      </c>
      <c r="E50" s="43">
        <v>7</v>
      </c>
    </row>
    <row r="51" spans="1:5" x14ac:dyDescent="0.3">
      <c r="A51" s="43" t="s">
        <v>48</v>
      </c>
      <c r="B51" s="43">
        <v>24</v>
      </c>
      <c r="C51" s="43">
        <v>2</v>
      </c>
      <c r="D51" s="42">
        <v>30</v>
      </c>
      <c r="E51" s="43">
        <v>2</v>
      </c>
    </row>
    <row r="52" spans="1:5" x14ac:dyDescent="0.3">
      <c r="A52" s="41" t="s">
        <v>47</v>
      </c>
      <c r="B52" s="41">
        <v>1</v>
      </c>
      <c r="C52" s="41">
        <v>100</v>
      </c>
      <c r="D52" s="41">
        <v>1</v>
      </c>
      <c r="E52" s="41">
        <v>100</v>
      </c>
    </row>
    <row r="53" spans="1:5" x14ac:dyDescent="0.3">
      <c r="A53" s="41" t="s">
        <v>46</v>
      </c>
      <c r="B53" s="41">
        <v>2</v>
      </c>
      <c r="C53" s="41">
        <v>100</v>
      </c>
      <c r="D53" s="41">
        <v>2</v>
      </c>
      <c r="E53" s="41">
        <v>100</v>
      </c>
    </row>
    <row r="54" spans="1:5" x14ac:dyDescent="0.3">
      <c r="A54" s="41" t="s">
        <v>45</v>
      </c>
      <c r="B54" s="41">
        <v>3</v>
      </c>
      <c r="C54" s="41">
        <v>100</v>
      </c>
      <c r="D54" s="41">
        <v>3</v>
      </c>
      <c r="E54" s="41">
        <v>100</v>
      </c>
    </row>
    <row r="55" spans="1:5" x14ac:dyDescent="0.3">
      <c r="A55" s="41" t="s">
        <v>44</v>
      </c>
      <c r="B55" s="41">
        <v>5</v>
      </c>
      <c r="C55" s="41">
        <v>70</v>
      </c>
      <c r="D55" s="41">
        <v>5</v>
      </c>
      <c r="E55" s="41">
        <v>70</v>
      </c>
    </row>
    <row r="56" spans="1:5" x14ac:dyDescent="0.3">
      <c r="A56" s="41" t="s">
        <v>43</v>
      </c>
      <c r="B56" s="41">
        <v>7</v>
      </c>
      <c r="C56" s="41">
        <v>50</v>
      </c>
      <c r="D56" s="41">
        <v>7</v>
      </c>
      <c r="E56" s="41">
        <v>50</v>
      </c>
    </row>
    <row r="57" spans="1:5" x14ac:dyDescent="0.3">
      <c r="A57" s="41" t="s">
        <v>42</v>
      </c>
      <c r="B57" s="41">
        <v>7</v>
      </c>
      <c r="C57" s="41">
        <v>23</v>
      </c>
      <c r="D57" s="41">
        <v>7</v>
      </c>
      <c r="E57" s="41">
        <v>23</v>
      </c>
    </row>
    <row r="58" spans="1:5" x14ac:dyDescent="0.3">
      <c r="A58" s="41" t="s">
        <v>41</v>
      </c>
      <c r="B58" s="41">
        <v>7</v>
      </c>
      <c r="C58" s="41">
        <v>11</v>
      </c>
      <c r="D58" s="41">
        <v>7</v>
      </c>
      <c r="E58" s="41">
        <v>11</v>
      </c>
    </row>
    <row r="59" spans="1:5" x14ac:dyDescent="0.3">
      <c r="A59" s="41" t="s">
        <v>40</v>
      </c>
      <c r="B59" s="41">
        <v>7</v>
      </c>
      <c r="C59" s="41">
        <v>9</v>
      </c>
      <c r="D59" s="41">
        <v>7</v>
      </c>
      <c r="E59" s="41">
        <v>9</v>
      </c>
    </row>
    <row r="60" spans="1:5" x14ac:dyDescent="0.3">
      <c r="A60" s="41" t="s">
        <v>39</v>
      </c>
      <c r="B60" s="41">
        <v>7</v>
      </c>
      <c r="C60" s="41">
        <v>7</v>
      </c>
      <c r="D60" s="41">
        <v>7</v>
      </c>
      <c r="E60" s="41">
        <v>7</v>
      </c>
    </row>
    <row r="61" spans="1:5" x14ac:dyDescent="0.3">
      <c r="A61" s="41" t="s">
        <v>38</v>
      </c>
      <c r="B61" s="41">
        <v>24</v>
      </c>
      <c r="C61" s="41">
        <v>2</v>
      </c>
      <c r="D61" s="42">
        <v>30</v>
      </c>
      <c r="E61" s="41">
        <v>2</v>
      </c>
    </row>
    <row r="62" spans="1:5" x14ac:dyDescent="0.3">
      <c r="A62" s="40" t="s">
        <v>37</v>
      </c>
      <c r="B62" s="40">
        <v>1</v>
      </c>
      <c r="C62" s="40">
        <v>100</v>
      </c>
      <c r="D62" s="40">
        <v>1</v>
      </c>
      <c r="E62" s="40">
        <v>100</v>
      </c>
    </row>
    <row r="63" spans="1:5" x14ac:dyDescent="0.3">
      <c r="A63" s="40" t="s">
        <v>36</v>
      </c>
      <c r="B63" s="40">
        <v>2</v>
      </c>
      <c r="C63" s="40">
        <v>100</v>
      </c>
      <c r="D63" s="40">
        <v>2</v>
      </c>
      <c r="E63" s="40">
        <v>100</v>
      </c>
    </row>
    <row r="64" spans="1:5" x14ac:dyDescent="0.3">
      <c r="A64" s="40" t="s">
        <v>35</v>
      </c>
      <c r="B64" s="40">
        <v>3</v>
      </c>
      <c r="C64" s="40">
        <v>100</v>
      </c>
      <c r="D64" s="40">
        <v>3</v>
      </c>
      <c r="E64" s="40">
        <v>100</v>
      </c>
    </row>
    <row r="65" spans="1:5" x14ac:dyDescent="0.3">
      <c r="A65" s="40" t="s">
        <v>34</v>
      </c>
      <c r="B65" s="40">
        <v>4</v>
      </c>
      <c r="C65" s="40">
        <v>70</v>
      </c>
      <c r="D65" s="40">
        <v>4</v>
      </c>
      <c r="E65" s="40">
        <v>70</v>
      </c>
    </row>
    <row r="66" spans="1:5" x14ac:dyDescent="0.3">
      <c r="A66" s="40" t="s">
        <v>33</v>
      </c>
      <c r="B66" s="40">
        <v>6</v>
      </c>
      <c r="C66" s="40">
        <v>50</v>
      </c>
      <c r="D66" s="40">
        <v>6</v>
      </c>
      <c r="E66" s="40">
        <v>50</v>
      </c>
    </row>
    <row r="67" spans="1:5" x14ac:dyDescent="0.3">
      <c r="A67" s="40" t="s">
        <v>32</v>
      </c>
      <c r="B67" s="40">
        <v>6</v>
      </c>
      <c r="C67" s="40">
        <v>25</v>
      </c>
      <c r="D67" s="40">
        <v>6</v>
      </c>
      <c r="E67" s="40">
        <v>25</v>
      </c>
    </row>
    <row r="68" spans="1:5" x14ac:dyDescent="0.3">
      <c r="A68" s="40" t="s">
        <v>31</v>
      </c>
      <c r="B68" s="40">
        <v>6</v>
      </c>
      <c r="C68" s="40">
        <v>13</v>
      </c>
      <c r="D68" s="40">
        <v>6</v>
      </c>
      <c r="E68" s="40">
        <v>13</v>
      </c>
    </row>
    <row r="69" spans="1:5" x14ac:dyDescent="0.3">
      <c r="A69" s="40" t="s">
        <v>30</v>
      </c>
      <c r="B69" s="40">
        <v>6</v>
      </c>
      <c r="C69" s="40">
        <v>9</v>
      </c>
      <c r="D69" s="40">
        <v>6</v>
      </c>
      <c r="E69" s="40">
        <v>9</v>
      </c>
    </row>
    <row r="70" spans="1:5" x14ac:dyDescent="0.3">
      <c r="A70" s="40" t="s">
        <v>29</v>
      </c>
      <c r="B70" s="40">
        <v>6</v>
      </c>
      <c r="C70" s="40">
        <v>7</v>
      </c>
      <c r="D70" s="40">
        <v>6</v>
      </c>
      <c r="E70" s="40">
        <v>7</v>
      </c>
    </row>
    <row r="71" spans="1:5" x14ac:dyDescent="0.3">
      <c r="A71" s="40" t="s">
        <v>28</v>
      </c>
      <c r="B71" s="40">
        <v>20</v>
      </c>
      <c r="C71" s="40">
        <v>3</v>
      </c>
      <c r="D71" s="40">
        <v>20</v>
      </c>
      <c r="E71" s="40">
        <v>3</v>
      </c>
    </row>
    <row r="72" spans="1:5" x14ac:dyDescent="0.3">
      <c r="A72" s="39" t="s">
        <v>27</v>
      </c>
      <c r="B72" s="39">
        <v>1</v>
      </c>
      <c r="C72" s="39">
        <v>100</v>
      </c>
      <c r="D72" s="39">
        <v>1</v>
      </c>
      <c r="E72" s="39">
        <v>100</v>
      </c>
    </row>
    <row r="73" spans="1:5" x14ac:dyDescent="0.3">
      <c r="A73" s="39" t="s">
        <v>26</v>
      </c>
      <c r="B73" s="39">
        <v>2</v>
      </c>
      <c r="C73" s="39">
        <v>100</v>
      </c>
      <c r="D73" s="39">
        <v>2</v>
      </c>
      <c r="E73" s="39">
        <v>100</v>
      </c>
    </row>
    <row r="74" spans="1:5" x14ac:dyDescent="0.3">
      <c r="A74" s="39" t="s">
        <v>25</v>
      </c>
      <c r="B74" s="39">
        <v>3</v>
      </c>
      <c r="C74" s="39">
        <v>100</v>
      </c>
      <c r="D74" s="39">
        <v>3</v>
      </c>
      <c r="E74" s="39">
        <v>100</v>
      </c>
    </row>
    <row r="75" spans="1:5" x14ac:dyDescent="0.3">
      <c r="A75" s="39" t="s">
        <v>24</v>
      </c>
      <c r="B75" s="39">
        <v>4</v>
      </c>
      <c r="C75" s="39">
        <v>70</v>
      </c>
      <c r="D75" s="39">
        <v>4</v>
      </c>
      <c r="E75" s="39">
        <v>70</v>
      </c>
    </row>
    <row r="76" spans="1:5" x14ac:dyDescent="0.3">
      <c r="A76" s="39" t="s">
        <v>23</v>
      </c>
      <c r="B76" s="39">
        <v>6</v>
      </c>
      <c r="C76" s="39">
        <v>50</v>
      </c>
      <c r="D76" s="39">
        <v>6</v>
      </c>
      <c r="E76" s="39">
        <v>50</v>
      </c>
    </row>
    <row r="77" spans="1:5" x14ac:dyDescent="0.3">
      <c r="A77" s="39" t="s">
        <v>22</v>
      </c>
      <c r="B77" s="39">
        <v>6</v>
      </c>
      <c r="C77" s="39">
        <v>25</v>
      </c>
      <c r="D77" s="39">
        <v>6</v>
      </c>
      <c r="E77" s="39">
        <v>25</v>
      </c>
    </row>
    <row r="78" spans="1:5" x14ac:dyDescent="0.3">
      <c r="A78" s="39" t="s">
        <v>21</v>
      </c>
      <c r="B78" s="39">
        <v>6</v>
      </c>
      <c r="C78" s="39">
        <v>13</v>
      </c>
      <c r="D78" s="39">
        <v>6</v>
      </c>
      <c r="E78" s="39">
        <v>13</v>
      </c>
    </row>
    <row r="79" spans="1:5" x14ac:dyDescent="0.3">
      <c r="A79" s="39" t="s">
        <v>20</v>
      </c>
      <c r="B79" s="39">
        <v>6</v>
      </c>
      <c r="C79" s="39">
        <v>9</v>
      </c>
      <c r="D79" s="39">
        <v>6</v>
      </c>
      <c r="E79" s="39">
        <v>9</v>
      </c>
    </row>
    <row r="80" spans="1:5" x14ac:dyDescent="0.3">
      <c r="A80" s="39" t="s">
        <v>19</v>
      </c>
      <c r="B80" s="39">
        <v>6</v>
      </c>
      <c r="C80" s="39">
        <v>7</v>
      </c>
      <c r="D80" s="39">
        <v>6</v>
      </c>
      <c r="E80" s="39">
        <v>7</v>
      </c>
    </row>
    <row r="81" spans="1:5" x14ac:dyDescent="0.3">
      <c r="A81" s="39" t="s">
        <v>18</v>
      </c>
      <c r="B81" s="39">
        <v>20</v>
      </c>
      <c r="C81" s="39">
        <v>3</v>
      </c>
      <c r="D81" s="39">
        <v>20</v>
      </c>
      <c r="E81" s="39">
        <v>3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M34" sqref="M34"/>
    </sheetView>
  </sheetViews>
  <sheetFormatPr defaultColWidth="9" defaultRowHeight="16.5" customHeight="1" x14ac:dyDescent="0.3"/>
  <cols>
    <col min="1" max="1" width="14.625" style="35" bestFit="1" customWidth="1"/>
    <col min="2" max="2" width="18.75" style="35" bestFit="1" customWidth="1"/>
    <col min="3" max="3" width="13.5" style="35" bestFit="1" customWidth="1"/>
    <col min="4" max="4" width="16.125" style="35" bestFit="1" customWidth="1"/>
    <col min="5" max="5" width="13.875" style="35" bestFit="1" customWidth="1"/>
    <col min="6" max="6" width="21.25" style="35" bestFit="1" customWidth="1"/>
    <col min="7" max="7" width="13.125" style="35" bestFit="1" customWidth="1"/>
    <col min="8" max="8" width="11.25" style="35" bestFit="1" customWidth="1"/>
    <col min="9" max="9" width="13.125" style="35" bestFit="1" customWidth="1"/>
    <col min="10" max="10" width="37.5" style="35" bestFit="1" customWidth="1"/>
    <col min="11" max="12" width="9" style="35"/>
    <col min="13" max="13" width="37.125" style="35" bestFit="1" customWidth="1"/>
    <col min="14" max="16384" width="9" style="35"/>
  </cols>
  <sheetData>
    <row r="1" spans="1:10" ht="16.5" customHeight="1" x14ac:dyDescent="0.3">
      <c r="A1" s="59" t="s">
        <v>130</v>
      </c>
    </row>
    <row r="2" spans="1:10" ht="81" x14ac:dyDescent="0.3">
      <c r="A2" s="58" t="s">
        <v>129</v>
      </c>
      <c r="B2" s="58" t="s">
        <v>128</v>
      </c>
      <c r="C2" s="58" t="s">
        <v>127</v>
      </c>
      <c r="D2" s="58" t="s">
        <v>126</v>
      </c>
      <c r="E2" s="58" t="s">
        <v>125</v>
      </c>
      <c r="F2" s="57" t="s">
        <v>124</v>
      </c>
      <c r="G2" s="56" t="s">
        <v>123</v>
      </c>
      <c r="H2" s="55" t="s">
        <v>122</v>
      </c>
      <c r="I2" s="55" t="s">
        <v>121</v>
      </c>
      <c r="J2" s="55" t="s">
        <v>120</v>
      </c>
    </row>
    <row r="3" spans="1:10" ht="16.5" customHeight="1" x14ac:dyDescent="0.3">
      <c r="A3" s="54" t="b">
        <v>1</v>
      </c>
      <c r="B3" s="53" t="s">
        <v>107</v>
      </c>
      <c r="C3" s="53">
        <v>1005</v>
      </c>
      <c r="D3" s="53" t="s">
        <v>106</v>
      </c>
      <c r="E3" s="53">
        <v>1</v>
      </c>
      <c r="F3" s="51" t="s">
        <v>119</v>
      </c>
      <c r="G3" s="53">
        <v>500000</v>
      </c>
      <c r="H3" s="53">
        <v>-1</v>
      </c>
      <c r="I3" s="53">
        <v>-1</v>
      </c>
      <c r="J3" s="51" t="s">
        <v>118</v>
      </c>
    </row>
    <row r="4" spans="1:10" ht="16.5" customHeight="1" x14ac:dyDescent="0.3">
      <c r="A4" s="54" t="b">
        <v>1</v>
      </c>
      <c r="B4" s="53" t="s">
        <v>107</v>
      </c>
      <c r="C4" s="53">
        <v>1005</v>
      </c>
      <c r="D4" s="53" t="s">
        <v>106</v>
      </c>
      <c r="E4" s="53">
        <v>2</v>
      </c>
      <c r="F4" s="51" t="s">
        <v>117</v>
      </c>
      <c r="G4" s="53">
        <v>1000</v>
      </c>
      <c r="H4" s="53">
        <v>-1</v>
      </c>
      <c r="I4" s="53">
        <v>-1</v>
      </c>
      <c r="J4" s="51" t="s">
        <v>116</v>
      </c>
    </row>
    <row r="5" spans="1:10" ht="16.5" customHeight="1" x14ac:dyDescent="0.3">
      <c r="A5" s="54" t="b">
        <v>1</v>
      </c>
      <c r="B5" s="53" t="s">
        <v>107</v>
      </c>
      <c r="C5" s="53">
        <v>1005</v>
      </c>
      <c r="D5" s="53" t="s">
        <v>106</v>
      </c>
      <c r="E5" s="53">
        <v>3</v>
      </c>
      <c r="F5" s="51" t="s">
        <v>115</v>
      </c>
      <c r="G5" s="53">
        <v>1</v>
      </c>
      <c r="H5" s="53">
        <v>-1</v>
      </c>
      <c r="I5" s="53">
        <v>-1</v>
      </c>
      <c r="J5" s="51" t="s">
        <v>114</v>
      </c>
    </row>
    <row r="6" spans="1:10" ht="16.5" customHeight="1" x14ac:dyDescent="0.3">
      <c r="A6" s="54" t="b">
        <v>1</v>
      </c>
      <c r="B6" s="53" t="s">
        <v>107</v>
      </c>
      <c r="C6" s="53">
        <v>1005</v>
      </c>
      <c r="D6" s="53" t="s">
        <v>106</v>
      </c>
      <c r="E6" s="53">
        <v>4</v>
      </c>
      <c r="F6" s="51" t="s">
        <v>113</v>
      </c>
      <c r="G6" s="53">
        <v>50</v>
      </c>
      <c r="H6" s="53">
        <v>-1</v>
      </c>
      <c r="I6" s="53">
        <v>-1</v>
      </c>
      <c r="J6" s="51" t="s">
        <v>112</v>
      </c>
    </row>
    <row r="7" spans="1:10" ht="16.5" customHeight="1" x14ac:dyDescent="0.3">
      <c r="A7" s="54" t="b">
        <v>1</v>
      </c>
      <c r="B7" s="53" t="s">
        <v>107</v>
      </c>
      <c r="C7" s="53">
        <v>1005</v>
      </c>
      <c r="D7" s="53" t="s">
        <v>106</v>
      </c>
      <c r="E7" s="53">
        <v>5</v>
      </c>
      <c r="F7" s="51" t="s">
        <v>111</v>
      </c>
      <c r="G7" s="53">
        <v>30</v>
      </c>
      <c r="H7" s="53">
        <v>-1</v>
      </c>
      <c r="I7" s="53">
        <v>-1</v>
      </c>
      <c r="J7" s="51" t="s">
        <v>110</v>
      </c>
    </row>
    <row r="8" spans="1:10" ht="16.5" customHeight="1" x14ac:dyDescent="0.3">
      <c r="A8" s="54" t="b">
        <v>1</v>
      </c>
      <c r="B8" s="53" t="s">
        <v>107</v>
      </c>
      <c r="C8" s="53">
        <v>1005</v>
      </c>
      <c r="D8" s="53" t="s">
        <v>106</v>
      </c>
      <c r="E8" s="53">
        <v>6</v>
      </c>
      <c r="F8" s="51" t="s">
        <v>109</v>
      </c>
      <c r="G8" s="53">
        <v>1</v>
      </c>
      <c r="H8" s="53">
        <v>-1</v>
      </c>
      <c r="I8" s="53">
        <v>-1</v>
      </c>
      <c r="J8" s="51" t="s">
        <v>108</v>
      </c>
    </row>
    <row r="9" spans="1:10" ht="16.5" customHeight="1" x14ac:dyDescent="0.3">
      <c r="A9" s="54" t="b">
        <v>1</v>
      </c>
      <c r="B9" s="53" t="s">
        <v>107</v>
      </c>
      <c r="C9" s="53">
        <v>1005</v>
      </c>
      <c r="D9" s="53" t="s">
        <v>106</v>
      </c>
      <c r="E9" s="53">
        <v>7</v>
      </c>
      <c r="F9" s="51" t="s">
        <v>105</v>
      </c>
      <c r="G9" s="53">
        <v>1</v>
      </c>
      <c r="H9" s="52" t="s">
        <v>104</v>
      </c>
      <c r="I9" s="52">
        <v>3</v>
      </c>
      <c r="J9" s="51" t="s">
        <v>103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75"/>
  <sheetViews>
    <sheetView topLeftCell="A10" workbookViewId="0">
      <selection activeCell="M34" sqref="M34"/>
    </sheetView>
  </sheetViews>
  <sheetFormatPr defaultRowHeight="13.5" x14ac:dyDescent="0.3"/>
  <cols>
    <col min="1" max="1" width="0.875" style="60" customWidth="1"/>
    <col min="2" max="2" width="21.5" style="60" customWidth="1"/>
    <col min="3" max="8" width="20.625" style="60" customWidth="1"/>
    <col min="9" max="9" width="10.5" style="60" bestFit="1" customWidth="1"/>
    <col min="10" max="16384" width="9" style="60"/>
  </cols>
  <sheetData>
    <row r="1" spans="2:9" x14ac:dyDescent="0.3">
      <c r="B1" s="61" t="s">
        <v>197</v>
      </c>
    </row>
    <row r="2" spans="2:9" x14ac:dyDescent="0.3">
      <c r="B2" s="89" t="s">
        <v>196</v>
      </c>
      <c r="C2" s="89" t="s">
        <v>195</v>
      </c>
      <c r="D2" s="89" t="s">
        <v>169</v>
      </c>
      <c r="E2" s="89" t="s">
        <v>182</v>
      </c>
      <c r="G2" s="89" t="s">
        <v>172</v>
      </c>
      <c r="H2" s="114" t="s">
        <v>194</v>
      </c>
    </row>
    <row r="3" spans="2:9" x14ac:dyDescent="0.3">
      <c r="B3" s="113" t="s">
        <v>166</v>
      </c>
      <c r="C3" s="112">
        <v>0.81999700000000009</v>
      </c>
      <c r="D3" s="85">
        <f>C3*10</f>
        <v>8.1999700000000004</v>
      </c>
      <c r="E3" s="83">
        <f>D3</f>
        <v>8.1999700000000004</v>
      </c>
      <c r="G3" s="105" t="s">
        <v>193</v>
      </c>
      <c r="H3" s="104">
        <v>5</v>
      </c>
    </row>
    <row r="4" spans="2:9" x14ac:dyDescent="0.3">
      <c r="B4" s="111" t="s">
        <v>165</v>
      </c>
      <c r="C4" s="110">
        <v>0.12</v>
      </c>
      <c r="D4" s="85">
        <f>C4*10</f>
        <v>1.2</v>
      </c>
      <c r="E4" s="83">
        <f>D4*H3</f>
        <v>6</v>
      </c>
      <c r="G4" s="105" t="s">
        <v>192</v>
      </c>
      <c r="H4" s="104">
        <f>H3*5</f>
        <v>25</v>
      </c>
    </row>
    <row r="5" spans="2:9" x14ac:dyDescent="0.3">
      <c r="B5" s="109" t="s">
        <v>164</v>
      </c>
      <c r="C5" s="108">
        <v>0.05</v>
      </c>
      <c r="D5" s="85">
        <f>C5*10+(1)</f>
        <v>1.5</v>
      </c>
      <c r="E5" s="83">
        <f>D5*H4</f>
        <v>37.5</v>
      </c>
      <c r="G5" s="105" t="s">
        <v>191</v>
      </c>
      <c r="H5" s="104">
        <f>H4*5</f>
        <v>125</v>
      </c>
      <c r="I5" s="103"/>
    </row>
    <row r="6" spans="2:9" x14ac:dyDescent="0.3">
      <c r="B6" s="107" t="s">
        <v>163</v>
      </c>
      <c r="C6" s="106">
        <v>0.01</v>
      </c>
      <c r="D6" s="85">
        <f>C6*10</f>
        <v>0.1</v>
      </c>
      <c r="E6" s="83">
        <f>D6*H5</f>
        <v>12.5</v>
      </c>
      <c r="G6" s="105" t="s">
        <v>190</v>
      </c>
      <c r="H6" s="104">
        <f>H5*5</f>
        <v>625</v>
      </c>
      <c r="I6" s="103"/>
    </row>
    <row r="7" spans="2:9" x14ac:dyDescent="0.3">
      <c r="B7" s="87" t="s">
        <v>162</v>
      </c>
      <c r="C7" s="102">
        <v>2.9999999999999997E-6</v>
      </c>
      <c r="D7" s="85">
        <f>C7*10</f>
        <v>2.9999999999999997E-5</v>
      </c>
      <c r="E7" s="83">
        <f>D7*H6</f>
        <v>1.8749999999999999E-2</v>
      </c>
    </row>
    <row r="8" spans="2:9" x14ac:dyDescent="0.3">
      <c r="B8" s="85" t="s">
        <v>189</v>
      </c>
      <c r="C8" s="101">
        <f>SUM(C3:C7)</f>
        <v>1.0000000000000002</v>
      </c>
      <c r="D8" s="85">
        <f>SUM(D3:D7)</f>
        <v>11</v>
      </c>
      <c r="E8" s="100">
        <f>SUM(E3:E7)</f>
        <v>64.218720000000005</v>
      </c>
    </row>
    <row r="10" spans="2:9" x14ac:dyDescent="0.3">
      <c r="B10" s="16" t="s">
        <v>188</v>
      </c>
      <c r="C10" s="80">
        <v>2700</v>
      </c>
    </row>
    <row r="11" spans="2:9" x14ac:dyDescent="0.3">
      <c r="B11" s="16" t="s">
        <v>160</v>
      </c>
      <c r="C11" s="99">
        <f>C10/E8</f>
        <v>42.043815261344349</v>
      </c>
    </row>
    <row r="14" spans="2:9" x14ac:dyDescent="0.3">
      <c r="B14" s="61" t="s">
        <v>187</v>
      </c>
    </row>
    <row r="15" spans="2:9" x14ac:dyDescent="0.3">
      <c r="B15" s="89" t="s">
        <v>186</v>
      </c>
      <c r="C15" s="89" t="s">
        <v>185</v>
      </c>
      <c r="D15" s="89" t="s">
        <v>184</v>
      </c>
      <c r="E15" s="89" t="s">
        <v>183</v>
      </c>
      <c r="F15" s="89" t="s">
        <v>182</v>
      </c>
    </row>
    <row r="16" spans="2:9" x14ac:dyDescent="0.3">
      <c r="B16" s="85">
        <v>3</v>
      </c>
      <c r="C16" s="85">
        <v>4</v>
      </c>
      <c r="D16" s="86">
        <v>0.16</v>
      </c>
      <c r="E16" s="98">
        <f>C16*D16</f>
        <v>0.64</v>
      </c>
      <c r="F16" s="97">
        <f>E16</f>
        <v>0.64</v>
      </c>
    </row>
    <row r="17" spans="2:7" x14ac:dyDescent="0.3">
      <c r="B17" s="85">
        <v>4</v>
      </c>
      <c r="C17" s="85">
        <v>4</v>
      </c>
      <c r="D17" s="86">
        <v>0.52</v>
      </c>
      <c r="E17" s="98">
        <f>C17*D17</f>
        <v>2.08</v>
      </c>
      <c r="F17" s="97">
        <f>E17*H3</f>
        <v>10.4</v>
      </c>
    </row>
    <row r="18" spans="2:7" x14ac:dyDescent="0.3">
      <c r="B18" s="85">
        <v>5</v>
      </c>
      <c r="C18" s="85">
        <v>3</v>
      </c>
      <c r="D18" s="86">
        <v>0.32</v>
      </c>
      <c r="E18" s="98">
        <f>C18*D18</f>
        <v>0.96</v>
      </c>
      <c r="F18" s="97">
        <f>E18*H4</f>
        <v>24</v>
      </c>
    </row>
    <row r="19" spans="2:7" x14ac:dyDescent="0.3">
      <c r="D19" s="82"/>
      <c r="E19" s="95" t="s">
        <v>181</v>
      </c>
      <c r="F19" s="96">
        <f>SUM(F16:F18)</f>
        <v>35.04</v>
      </c>
    </row>
    <row r="20" spans="2:7" x14ac:dyDescent="0.3">
      <c r="B20" s="16" t="s">
        <v>180</v>
      </c>
      <c r="C20" s="60">
        <v>2</v>
      </c>
    </row>
    <row r="21" spans="2:7" x14ac:dyDescent="0.3">
      <c r="B21" s="16" t="s">
        <v>179</v>
      </c>
      <c r="C21" s="60">
        <v>3</v>
      </c>
    </row>
    <row r="22" spans="2:7" x14ac:dyDescent="0.3">
      <c r="B22" s="16" t="s">
        <v>178</v>
      </c>
      <c r="C22" s="95">
        <f>F19*C20*C21</f>
        <v>210.24</v>
      </c>
      <c r="E22" s="16" t="s">
        <v>177</v>
      </c>
      <c r="F22" s="94">
        <v>1500</v>
      </c>
    </row>
    <row r="23" spans="2:7" x14ac:dyDescent="0.3">
      <c r="B23" s="16" t="s">
        <v>176</v>
      </c>
      <c r="C23" s="60">
        <v>5</v>
      </c>
      <c r="E23" s="16" t="s">
        <v>175</v>
      </c>
      <c r="F23" s="93">
        <f>C24/H6</f>
        <v>1.6819200000000001</v>
      </c>
    </row>
    <row r="24" spans="2:7" x14ac:dyDescent="0.3">
      <c r="B24" s="16" t="s">
        <v>174</v>
      </c>
      <c r="C24" s="92">
        <f>C22*C23</f>
        <v>1051.2</v>
      </c>
      <c r="E24" s="16"/>
    </row>
    <row r="25" spans="2:7" x14ac:dyDescent="0.3">
      <c r="B25" s="16" t="s">
        <v>160</v>
      </c>
      <c r="C25" s="91">
        <f>F22/C24</f>
        <v>1.4269406392694064</v>
      </c>
      <c r="E25" s="16"/>
    </row>
    <row r="26" spans="2:7" x14ac:dyDescent="0.3">
      <c r="B26" s="16"/>
    </row>
    <row r="27" spans="2:7" x14ac:dyDescent="0.3">
      <c r="B27" s="16"/>
    </row>
    <row r="28" spans="2:7" x14ac:dyDescent="0.3">
      <c r="B28" s="90" t="s">
        <v>173</v>
      </c>
    </row>
    <row r="29" spans="2:7" x14ac:dyDescent="0.3">
      <c r="B29" s="89" t="s">
        <v>172</v>
      </c>
      <c r="C29" s="89" t="s">
        <v>171</v>
      </c>
      <c r="D29" s="89" t="s">
        <v>170</v>
      </c>
      <c r="E29" s="89" t="s">
        <v>169</v>
      </c>
      <c r="F29" s="89" t="s">
        <v>168</v>
      </c>
      <c r="G29" s="89" t="s">
        <v>167</v>
      </c>
    </row>
    <row r="30" spans="2:7" x14ac:dyDescent="0.3">
      <c r="B30" s="310" t="s">
        <v>166</v>
      </c>
      <c r="C30" s="88">
        <v>10</v>
      </c>
      <c r="D30" s="86">
        <v>0.2</v>
      </c>
      <c r="E30" s="85">
        <f t="shared" ref="E30:E35" si="0">D30*10</f>
        <v>2</v>
      </c>
      <c r="F30" s="311">
        <f>SUM(D30:D32)</f>
        <v>0.39999999999999997</v>
      </c>
      <c r="G30" s="83">
        <f>C30*E30</f>
        <v>20</v>
      </c>
    </row>
    <row r="31" spans="2:7" x14ac:dyDescent="0.3">
      <c r="B31" s="310"/>
      <c r="C31" s="88">
        <v>20</v>
      </c>
      <c r="D31" s="86">
        <v>0.15</v>
      </c>
      <c r="E31" s="85">
        <f t="shared" si="0"/>
        <v>1.5</v>
      </c>
      <c r="F31" s="310"/>
      <c r="G31" s="83">
        <f>C31*E31</f>
        <v>30</v>
      </c>
    </row>
    <row r="32" spans="2:7" x14ac:dyDescent="0.3">
      <c r="B32" s="310"/>
      <c r="C32" s="85">
        <v>30</v>
      </c>
      <c r="D32" s="86">
        <v>0.05</v>
      </c>
      <c r="E32" s="85">
        <f t="shared" si="0"/>
        <v>0.5</v>
      </c>
      <c r="F32" s="310"/>
      <c r="G32" s="83">
        <f>C32*E32</f>
        <v>15</v>
      </c>
    </row>
    <row r="33" spans="1:7" x14ac:dyDescent="0.3">
      <c r="B33" s="312" t="s">
        <v>165</v>
      </c>
      <c r="C33" s="85">
        <v>1</v>
      </c>
      <c r="D33" s="86">
        <v>0.2</v>
      </c>
      <c r="E33" s="85">
        <f t="shared" si="0"/>
        <v>2</v>
      </c>
      <c r="F33" s="313">
        <f>SUM(D33:D35)</f>
        <v>0.39999999999999997</v>
      </c>
      <c r="G33" s="83">
        <f>C33*E33*$H$3</f>
        <v>10</v>
      </c>
    </row>
    <row r="34" spans="1:7" x14ac:dyDescent="0.3">
      <c r="B34" s="312"/>
      <c r="C34" s="85">
        <v>10</v>
      </c>
      <c r="D34" s="86">
        <v>0.15</v>
      </c>
      <c r="E34" s="85">
        <f t="shared" si="0"/>
        <v>1.5</v>
      </c>
      <c r="F34" s="312"/>
      <c r="G34" s="83">
        <f>C34*E34*$H$3</f>
        <v>75</v>
      </c>
    </row>
    <row r="35" spans="1:7" x14ac:dyDescent="0.3">
      <c r="B35" s="312"/>
      <c r="C35" s="85">
        <v>20</v>
      </c>
      <c r="D35" s="86">
        <v>0.05</v>
      </c>
      <c r="E35" s="85">
        <f t="shared" si="0"/>
        <v>0.5</v>
      </c>
      <c r="F35" s="312"/>
      <c r="G35" s="83">
        <f>C35*E35*$H$3</f>
        <v>50</v>
      </c>
    </row>
    <row r="36" spans="1:7" x14ac:dyDescent="0.3">
      <c r="B36" s="314" t="s">
        <v>164</v>
      </c>
      <c r="C36" s="85">
        <v>1</v>
      </c>
      <c r="D36" s="86">
        <v>0.1</v>
      </c>
      <c r="E36" s="85">
        <f>(D36*10)+1</f>
        <v>2</v>
      </c>
      <c r="F36" s="315">
        <f>SUM(D36:D38)</f>
        <v>0.18000000000000002</v>
      </c>
      <c r="G36" s="83">
        <f>C36*E36*$H$4</f>
        <v>50</v>
      </c>
    </row>
    <row r="37" spans="1:7" x14ac:dyDescent="0.3">
      <c r="B37" s="314"/>
      <c r="C37" s="85">
        <v>3</v>
      </c>
      <c r="D37" s="86">
        <v>0.05</v>
      </c>
      <c r="E37" s="85">
        <f>D37*10</f>
        <v>0.5</v>
      </c>
      <c r="F37" s="315"/>
      <c r="G37" s="83">
        <f>C37*E37*$H$4</f>
        <v>37.5</v>
      </c>
    </row>
    <row r="38" spans="1:7" x14ac:dyDescent="0.3">
      <c r="B38" s="314"/>
      <c r="C38" s="85">
        <v>5</v>
      </c>
      <c r="D38" s="86">
        <v>0.03</v>
      </c>
      <c r="E38" s="85">
        <f>D38*10</f>
        <v>0.3</v>
      </c>
      <c r="F38" s="314"/>
      <c r="G38" s="83">
        <f>C38*E38*$H$4</f>
        <v>37.5</v>
      </c>
    </row>
    <row r="39" spans="1:7" x14ac:dyDescent="0.3">
      <c r="B39" s="316" t="s">
        <v>163</v>
      </c>
      <c r="C39" s="85">
        <v>1</v>
      </c>
      <c r="D39" s="86">
        <v>1.4999999999999999E-2</v>
      </c>
      <c r="E39" s="85">
        <f>D39*10</f>
        <v>0.15</v>
      </c>
      <c r="F39" s="317">
        <f>SUM(D39:D40)</f>
        <v>1.9E-2</v>
      </c>
      <c r="G39" s="83">
        <f>C39*E39*$H$5</f>
        <v>18.75</v>
      </c>
    </row>
    <row r="40" spans="1:7" x14ac:dyDescent="0.3">
      <c r="B40" s="316"/>
      <c r="C40" s="85">
        <v>3</v>
      </c>
      <c r="D40" s="86">
        <v>4.0000000000000001E-3</v>
      </c>
      <c r="E40" s="85">
        <f>D40*10</f>
        <v>0.04</v>
      </c>
      <c r="F40" s="316"/>
      <c r="G40" s="83">
        <f>C40*E40*$H$5</f>
        <v>15</v>
      </c>
    </row>
    <row r="41" spans="1:7" x14ac:dyDescent="0.3">
      <c r="B41" s="87" t="s">
        <v>162</v>
      </c>
      <c r="C41" s="85">
        <v>1</v>
      </c>
      <c r="D41" s="86">
        <v>1E-3</v>
      </c>
      <c r="E41" s="85">
        <f>D41*10</f>
        <v>0.01</v>
      </c>
      <c r="F41" s="84">
        <f>D41</f>
        <v>1E-3</v>
      </c>
      <c r="G41" s="83">
        <f>C41*E41*$H$6</f>
        <v>6.25</v>
      </c>
    </row>
    <row r="42" spans="1:7" x14ac:dyDescent="0.3">
      <c r="D42" s="82">
        <f>SUM(D30:D41)</f>
        <v>1</v>
      </c>
      <c r="E42" s="60">
        <f>SUM(E30:E41)</f>
        <v>11</v>
      </c>
      <c r="F42" s="82">
        <f>SUM(F30:F41)</f>
        <v>1</v>
      </c>
      <c r="G42" s="81">
        <f>SUM(G30:G41)</f>
        <v>365</v>
      </c>
    </row>
    <row r="43" spans="1:7" x14ac:dyDescent="0.3">
      <c r="B43" s="16" t="s">
        <v>161</v>
      </c>
      <c r="C43" s="80">
        <v>2700</v>
      </c>
    </row>
    <row r="44" spans="1:7" x14ac:dyDescent="0.3">
      <c r="B44" s="16" t="s">
        <v>160</v>
      </c>
      <c r="C44" s="80">
        <f>C43/G42</f>
        <v>7.397260273972603</v>
      </c>
    </row>
    <row r="46" spans="1:7" ht="14.25" thickBot="1" x14ac:dyDescent="0.35"/>
    <row r="47" spans="1:7" x14ac:dyDescent="0.3">
      <c r="A47" s="65"/>
      <c r="B47" s="79" t="s">
        <v>159</v>
      </c>
      <c r="C47" s="78"/>
      <c r="D47" s="78"/>
      <c r="E47" s="77"/>
    </row>
    <row r="48" spans="1:7" x14ac:dyDescent="0.3">
      <c r="A48" s="65"/>
      <c r="B48" s="76" t="s">
        <v>158</v>
      </c>
      <c r="C48" s="75" t="s">
        <v>157</v>
      </c>
      <c r="D48" s="75" t="s">
        <v>156</v>
      </c>
      <c r="E48" s="65"/>
    </row>
    <row r="49" spans="1:11" x14ac:dyDescent="0.3">
      <c r="A49" s="65"/>
      <c r="B49" s="74" t="s">
        <v>155</v>
      </c>
      <c r="C49" s="73">
        <v>1037</v>
      </c>
      <c r="D49" s="307">
        <f>SUM(C49:C52)</f>
        <v>3915</v>
      </c>
      <c r="E49" s="65"/>
    </row>
    <row r="50" spans="1:11" x14ac:dyDescent="0.3">
      <c r="A50" s="65"/>
      <c r="B50" s="74" t="s">
        <v>154</v>
      </c>
      <c r="C50" s="73">
        <v>962</v>
      </c>
      <c r="D50" s="308"/>
      <c r="E50" s="65"/>
    </row>
    <row r="51" spans="1:11" x14ac:dyDescent="0.3">
      <c r="A51" s="65"/>
      <c r="B51" s="74" t="s">
        <v>153</v>
      </c>
      <c r="C51" s="73">
        <v>966</v>
      </c>
      <c r="D51" s="308"/>
      <c r="E51" s="65"/>
    </row>
    <row r="52" spans="1:11" x14ac:dyDescent="0.3">
      <c r="A52" s="65"/>
      <c r="B52" s="74" t="s">
        <v>152</v>
      </c>
      <c r="C52" s="73">
        <v>950</v>
      </c>
      <c r="D52" s="309"/>
      <c r="E52" s="65"/>
    </row>
    <row r="53" spans="1:11" x14ac:dyDescent="0.3">
      <c r="A53" s="65"/>
      <c r="B53" s="72" t="s">
        <v>151</v>
      </c>
      <c r="C53" s="71">
        <v>832</v>
      </c>
      <c r="D53" s="307">
        <f>SUM(C53:C56)</f>
        <v>2759</v>
      </c>
      <c r="E53" s="65"/>
      <c r="K53" s="60" t="s">
        <v>150</v>
      </c>
    </row>
    <row r="54" spans="1:11" x14ac:dyDescent="0.3">
      <c r="A54" s="65"/>
      <c r="B54" s="72" t="s">
        <v>149</v>
      </c>
      <c r="C54" s="71">
        <v>642</v>
      </c>
      <c r="D54" s="308"/>
      <c r="E54" s="65"/>
    </row>
    <row r="55" spans="1:11" x14ac:dyDescent="0.3">
      <c r="A55" s="65"/>
      <c r="B55" s="72" t="s">
        <v>148</v>
      </c>
      <c r="C55" s="71">
        <v>781</v>
      </c>
      <c r="D55" s="308"/>
      <c r="E55" s="65"/>
    </row>
    <row r="56" spans="1:11" x14ac:dyDescent="0.3">
      <c r="A56" s="65"/>
      <c r="B56" s="72" t="s">
        <v>147</v>
      </c>
      <c r="C56" s="71">
        <v>504</v>
      </c>
      <c r="D56" s="309"/>
      <c r="E56" s="65"/>
    </row>
    <row r="57" spans="1:11" x14ac:dyDescent="0.3">
      <c r="A57" s="65"/>
      <c r="B57" s="74" t="s">
        <v>146</v>
      </c>
      <c r="C57" s="73">
        <v>151</v>
      </c>
      <c r="D57" s="307">
        <f>SUM(C57:C60)</f>
        <v>606</v>
      </c>
      <c r="E57" s="65"/>
    </row>
    <row r="58" spans="1:11" x14ac:dyDescent="0.3">
      <c r="A58" s="65"/>
      <c r="B58" s="74" t="s">
        <v>145</v>
      </c>
      <c r="C58" s="73">
        <v>132</v>
      </c>
      <c r="D58" s="308"/>
      <c r="E58" s="65"/>
    </row>
    <row r="59" spans="1:11" x14ac:dyDescent="0.3">
      <c r="A59" s="65"/>
      <c r="B59" s="74" t="s">
        <v>144</v>
      </c>
      <c r="C59" s="73">
        <v>193</v>
      </c>
      <c r="D59" s="308"/>
      <c r="E59" s="65"/>
    </row>
    <row r="60" spans="1:11" x14ac:dyDescent="0.3">
      <c r="A60" s="65"/>
      <c r="B60" s="74" t="s">
        <v>143</v>
      </c>
      <c r="C60" s="73">
        <v>130</v>
      </c>
      <c r="D60" s="309"/>
      <c r="E60" s="65"/>
    </row>
    <row r="61" spans="1:11" x14ac:dyDescent="0.3">
      <c r="A61" s="65"/>
      <c r="B61" s="72" t="s">
        <v>142</v>
      </c>
      <c r="C61" s="71">
        <v>7</v>
      </c>
      <c r="D61" s="307">
        <f>SUM(C61:C64)</f>
        <v>30</v>
      </c>
      <c r="E61" s="65"/>
    </row>
    <row r="62" spans="1:11" x14ac:dyDescent="0.3">
      <c r="A62" s="65"/>
      <c r="B62" s="72" t="s">
        <v>141</v>
      </c>
      <c r="C62" s="71">
        <v>9</v>
      </c>
      <c r="D62" s="308"/>
      <c r="E62" s="65"/>
    </row>
    <row r="63" spans="1:11" x14ac:dyDescent="0.3">
      <c r="A63" s="65"/>
      <c r="B63" s="72" t="s">
        <v>140</v>
      </c>
      <c r="C63" s="71">
        <v>3</v>
      </c>
      <c r="D63" s="308"/>
      <c r="E63" s="65"/>
    </row>
    <row r="64" spans="1:11" x14ac:dyDescent="0.3">
      <c r="A64" s="65"/>
      <c r="B64" s="72" t="s">
        <v>139</v>
      </c>
      <c r="C64" s="71">
        <v>11</v>
      </c>
      <c r="D64" s="309"/>
      <c r="E64" s="65"/>
    </row>
    <row r="65" spans="1:5" x14ac:dyDescent="0.3">
      <c r="A65" s="65"/>
      <c r="B65" s="70"/>
      <c r="C65" s="66" t="s">
        <v>138</v>
      </c>
      <c r="D65" s="66">
        <f>D49*1+D53*5+D57*25+D61*125</f>
        <v>36610</v>
      </c>
      <c r="E65" s="65"/>
    </row>
    <row r="66" spans="1:5" x14ac:dyDescent="0.3">
      <c r="A66" s="65"/>
      <c r="B66" s="70"/>
      <c r="E66" s="65"/>
    </row>
    <row r="67" spans="1:5" x14ac:dyDescent="0.3">
      <c r="A67" s="65"/>
      <c r="B67" s="68" t="s">
        <v>133</v>
      </c>
      <c r="C67" s="67" t="s">
        <v>137</v>
      </c>
      <c r="D67" s="66">
        <f>D65/100</f>
        <v>366.1</v>
      </c>
      <c r="E67" s="65"/>
    </row>
    <row r="68" spans="1:5" x14ac:dyDescent="0.3">
      <c r="A68" s="65"/>
      <c r="B68" s="68" t="s">
        <v>133</v>
      </c>
      <c r="C68" s="66" t="s">
        <v>136</v>
      </c>
      <c r="D68" s="69">
        <f>(D67/340-1)*100</f>
        <v>7.6764705882353068</v>
      </c>
      <c r="E68" s="65"/>
    </row>
    <row r="69" spans="1:5" x14ac:dyDescent="0.3">
      <c r="A69" s="65"/>
      <c r="B69" s="68" t="s">
        <v>133</v>
      </c>
      <c r="C69" s="67" t="s">
        <v>135</v>
      </c>
      <c r="D69" s="66">
        <v>625</v>
      </c>
      <c r="E69" s="65"/>
    </row>
    <row r="70" spans="1:5" x14ac:dyDescent="0.3">
      <c r="A70" s="65"/>
      <c r="B70" s="68" t="s">
        <v>133</v>
      </c>
      <c r="C70" s="67" t="s">
        <v>134</v>
      </c>
      <c r="D70" s="66"/>
      <c r="E70" s="65"/>
    </row>
    <row r="71" spans="1:5" x14ac:dyDescent="0.3">
      <c r="A71" s="65"/>
      <c r="B71" s="68"/>
      <c r="C71" s="66"/>
      <c r="D71" s="66">
        <f>625/G42</f>
        <v>1.7123287671232876</v>
      </c>
      <c r="E71" s="65"/>
    </row>
    <row r="72" spans="1:5" x14ac:dyDescent="0.3">
      <c r="A72" s="65"/>
      <c r="B72" s="68" t="s">
        <v>133</v>
      </c>
      <c r="C72" s="67" t="s">
        <v>132</v>
      </c>
      <c r="D72" s="66"/>
      <c r="E72" s="65"/>
    </row>
    <row r="73" spans="1:5" ht="14.25" thickBot="1" x14ac:dyDescent="0.35">
      <c r="A73" s="65"/>
      <c r="B73" s="64"/>
      <c r="C73" s="63"/>
      <c r="D73" s="63"/>
      <c r="E73" s="62"/>
    </row>
    <row r="75" spans="1:5" x14ac:dyDescent="0.3">
      <c r="B75" s="61" t="s">
        <v>131</v>
      </c>
    </row>
  </sheetData>
  <mergeCells count="12">
    <mergeCell ref="D53:D56"/>
    <mergeCell ref="D57:D60"/>
    <mergeCell ref="D61:D64"/>
    <mergeCell ref="B30:B32"/>
    <mergeCell ref="F30:F32"/>
    <mergeCell ref="B33:B35"/>
    <mergeCell ref="F33:F35"/>
    <mergeCell ref="B36:B38"/>
    <mergeCell ref="F36:F38"/>
    <mergeCell ref="B39:B40"/>
    <mergeCell ref="F39:F40"/>
    <mergeCell ref="D49:D52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8"/>
  <sheetViews>
    <sheetView workbookViewId="0">
      <selection activeCell="M34" sqref="M34"/>
    </sheetView>
  </sheetViews>
  <sheetFormatPr defaultRowHeight="13.5" x14ac:dyDescent="0.3"/>
  <cols>
    <col min="1" max="1" width="0.5" style="115" customWidth="1"/>
    <col min="2" max="2" width="20.5" style="115" bestFit="1" customWidth="1"/>
    <col min="3" max="4" width="16.5" style="115" bestFit="1" customWidth="1"/>
    <col min="5" max="16384" width="9" style="115"/>
  </cols>
  <sheetData>
    <row r="1" spans="2:4" x14ac:dyDescent="0.3">
      <c r="B1" s="119" t="s">
        <v>224</v>
      </c>
    </row>
    <row r="2" spans="2:4" x14ac:dyDescent="0.3">
      <c r="B2" s="121" t="s">
        <v>223</v>
      </c>
      <c r="C2" s="120" t="s">
        <v>216</v>
      </c>
    </row>
    <row r="3" spans="2:4" x14ac:dyDescent="0.3">
      <c r="B3" s="120" t="s">
        <v>214</v>
      </c>
      <c r="C3" s="120">
        <v>500</v>
      </c>
    </row>
    <row r="4" spans="2:4" x14ac:dyDescent="0.3">
      <c r="B4" s="120" t="s">
        <v>213</v>
      </c>
      <c r="C4" s="120">
        <v>200</v>
      </c>
    </row>
    <row r="5" spans="2:4" x14ac:dyDescent="0.3">
      <c r="B5" s="120" t="s">
        <v>222</v>
      </c>
      <c r="C5" s="120">
        <f>C3+C4*29</f>
        <v>6300</v>
      </c>
    </row>
    <row r="6" spans="2:4" x14ac:dyDescent="0.3">
      <c r="B6" s="115" t="s">
        <v>221</v>
      </c>
    </row>
    <row r="7" spans="2:4" x14ac:dyDescent="0.3">
      <c r="B7" s="116" t="s">
        <v>220</v>
      </c>
    </row>
    <row r="8" spans="2:4" x14ac:dyDescent="0.3">
      <c r="B8" s="115" t="s">
        <v>219</v>
      </c>
    </row>
    <row r="10" spans="2:4" x14ac:dyDescent="0.3">
      <c r="B10" s="119" t="s">
        <v>218</v>
      </c>
      <c r="D10" s="118"/>
    </row>
    <row r="11" spans="2:4" x14ac:dyDescent="0.3">
      <c r="B11" s="71" t="s">
        <v>217</v>
      </c>
      <c r="C11" s="117" t="s">
        <v>216</v>
      </c>
      <c r="D11" s="117" t="s">
        <v>215</v>
      </c>
    </row>
    <row r="12" spans="2:4" x14ac:dyDescent="0.3">
      <c r="B12" s="117" t="s">
        <v>214</v>
      </c>
      <c r="C12" s="117">
        <v>1000</v>
      </c>
      <c r="D12" s="117">
        <v>50</v>
      </c>
    </row>
    <row r="13" spans="2:4" x14ac:dyDescent="0.3">
      <c r="B13" s="117" t="s">
        <v>213</v>
      </c>
      <c r="C13" s="117">
        <v>400</v>
      </c>
      <c r="D13" s="117">
        <v>10</v>
      </c>
    </row>
    <row r="14" spans="2:4" x14ac:dyDescent="0.3">
      <c r="B14" s="117" t="s">
        <v>212</v>
      </c>
      <c r="C14" s="117">
        <f>C12+C13*29</f>
        <v>12600</v>
      </c>
      <c r="D14" s="117">
        <f>D12+D13*29</f>
        <v>340</v>
      </c>
    </row>
    <row r="15" spans="2:4" x14ac:dyDescent="0.3">
      <c r="B15" s="115" t="s">
        <v>211</v>
      </c>
    </row>
    <row r="16" spans="2:4" x14ac:dyDescent="0.3">
      <c r="B16" s="116" t="s">
        <v>210</v>
      </c>
    </row>
    <row r="17" spans="1:2" x14ac:dyDescent="0.3">
      <c r="B17" s="116"/>
    </row>
    <row r="18" spans="1:2" x14ac:dyDescent="0.3">
      <c r="B18" s="116" t="s">
        <v>209</v>
      </c>
    </row>
    <row r="19" spans="1:2" x14ac:dyDescent="0.3">
      <c r="B19" s="116" t="s">
        <v>208</v>
      </c>
    </row>
    <row r="20" spans="1:2" x14ac:dyDescent="0.3">
      <c r="B20" s="116"/>
    </row>
    <row r="21" spans="1:2" x14ac:dyDescent="0.3">
      <c r="A21" s="115" t="s">
        <v>207</v>
      </c>
      <c r="B21" s="115" t="s">
        <v>206</v>
      </c>
    </row>
    <row r="22" spans="1:2" x14ac:dyDescent="0.3">
      <c r="B22" s="115" t="s">
        <v>205</v>
      </c>
    </row>
    <row r="23" spans="1:2" x14ac:dyDescent="0.3">
      <c r="A23" s="115" t="s">
        <v>204</v>
      </c>
      <c r="B23" s="115" t="s">
        <v>203</v>
      </c>
    </row>
    <row r="24" spans="1:2" x14ac:dyDescent="0.3">
      <c r="B24" s="115" t="s">
        <v>202</v>
      </c>
    </row>
    <row r="25" spans="1:2" x14ac:dyDescent="0.3">
      <c r="B25" s="115" t="s">
        <v>201</v>
      </c>
    </row>
    <row r="26" spans="1:2" x14ac:dyDescent="0.3">
      <c r="B26" s="115" t="s">
        <v>200</v>
      </c>
    </row>
    <row r="27" spans="1:2" x14ac:dyDescent="0.3">
      <c r="B27" s="115" t="s">
        <v>199</v>
      </c>
    </row>
    <row r="28" spans="1:2" x14ac:dyDescent="0.3">
      <c r="B28" s="115" t="s">
        <v>198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78"/>
  <sheetViews>
    <sheetView workbookViewId="0"/>
  </sheetViews>
  <sheetFormatPr defaultColWidth="9" defaultRowHeight="13.5" x14ac:dyDescent="0.3"/>
  <cols>
    <col min="1" max="1" width="38.75" style="215" bestFit="1" customWidth="1"/>
    <col min="2" max="2" width="17.125" style="215" bestFit="1" customWidth="1"/>
    <col min="3" max="3" width="15.5" style="215" bestFit="1" customWidth="1"/>
    <col min="4" max="6" width="14.625" style="215" bestFit="1" customWidth="1"/>
    <col min="7" max="7" width="22.25" style="215" customWidth="1"/>
    <col min="8" max="8" width="14.625" style="215" customWidth="1"/>
    <col min="9" max="9" width="17.375" style="215" customWidth="1"/>
    <col min="10" max="10" width="9.125" style="214" customWidth="1"/>
    <col min="11" max="16384" width="9" style="214"/>
  </cols>
  <sheetData>
    <row r="1" spans="1:1" ht="16.5" customHeight="1" x14ac:dyDescent="0.3">
      <c r="A1" s="241" t="s">
        <v>680</v>
      </c>
    </row>
    <row r="2" spans="1:1" ht="16.5" customHeight="1" x14ac:dyDescent="0.3">
      <c r="A2" s="243" t="s">
        <v>659</v>
      </c>
    </row>
    <row r="3" spans="1:1" ht="16.5" customHeight="1" x14ac:dyDescent="0.3">
      <c r="A3" s="240" t="s">
        <v>654</v>
      </c>
    </row>
    <row r="4" spans="1:1" ht="16.5" customHeight="1" x14ac:dyDescent="0.3">
      <c r="A4" s="241" t="s">
        <v>655</v>
      </c>
    </row>
    <row r="5" spans="1:1" ht="16.5" customHeight="1" x14ac:dyDescent="0.3">
      <c r="A5" s="241"/>
    </row>
    <row r="6" spans="1:1" ht="16.5" customHeight="1" x14ac:dyDescent="0.3">
      <c r="A6" s="242" t="s">
        <v>657</v>
      </c>
    </row>
    <row r="7" spans="1:1" ht="16.5" customHeight="1" x14ac:dyDescent="0.3">
      <c r="A7" s="242" t="s">
        <v>656</v>
      </c>
    </row>
    <row r="8" spans="1:1" ht="16.5" customHeight="1" x14ac:dyDescent="0.3">
      <c r="A8" s="241" t="s">
        <v>658</v>
      </c>
    </row>
    <row r="9" spans="1:1" ht="16.5" customHeight="1" x14ac:dyDescent="0.3">
      <c r="A9" s="241"/>
    </row>
    <row r="10" spans="1:1" ht="16.5" customHeight="1" x14ac:dyDescent="0.3">
      <c r="A10" s="243" t="s">
        <v>660</v>
      </c>
    </row>
    <row r="11" spans="1:1" ht="16.5" customHeight="1" x14ac:dyDescent="0.3">
      <c r="A11" s="242" t="s">
        <v>661</v>
      </c>
    </row>
    <row r="12" spans="1:1" ht="16.5" customHeight="1" x14ac:dyDescent="0.3">
      <c r="A12" s="242" t="s">
        <v>662</v>
      </c>
    </row>
    <row r="13" spans="1:1" ht="16.5" customHeight="1" x14ac:dyDescent="0.3">
      <c r="A13" s="242" t="s">
        <v>663</v>
      </c>
    </row>
    <row r="14" spans="1:1" ht="16.5" customHeight="1" x14ac:dyDescent="0.3">
      <c r="A14" s="242" t="s">
        <v>664</v>
      </c>
    </row>
    <row r="15" spans="1:1" ht="16.5" customHeight="1" x14ac:dyDescent="0.3">
      <c r="A15" s="242" t="s">
        <v>665</v>
      </c>
    </row>
    <row r="16" spans="1:1" ht="16.5" customHeight="1" x14ac:dyDescent="0.3">
      <c r="A16" s="244" t="s">
        <v>666</v>
      </c>
    </row>
    <row r="17" spans="1:2" ht="16.5" customHeight="1" x14ac:dyDescent="0.3">
      <c r="A17" s="243" t="s">
        <v>667</v>
      </c>
    </row>
    <row r="18" spans="1:2" ht="16.5" customHeight="1" x14ac:dyDescent="0.3">
      <c r="A18" s="243" t="s">
        <v>668</v>
      </c>
    </row>
    <row r="19" spans="1:2" ht="16.5" customHeight="1" x14ac:dyDescent="0.3">
      <c r="A19" s="243" t="s">
        <v>669</v>
      </c>
    </row>
    <row r="20" spans="1:2" ht="16.5" customHeight="1" x14ac:dyDescent="0.3">
      <c r="A20" s="242"/>
    </row>
    <row r="21" spans="1:2" ht="16.5" customHeight="1" x14ac:dyDescent="0.3">
      <c r="A21" s="243" t="s">
        <v>670</v>
      </c>
    </row>
    <row r="22" spans="1:2" ht="16.5" customHeight="1" x14ac:dyDescent="0.3">
      <c r="A22" s="242" t="s">
        <v>673</v>
      </c>
    </row>
    <row r="23" spans="1:2" ht="16.5" customHeight="1" x14ac:dyDescent="0.3">
      <c r="A23" s="242" t="s">
        <v>671</v>
      </c>
    </row>
    <row r="24" spans="1:2" ht="16.5" customHeight="1" x14ac:dyDescent="0.3">
      <c r="A24" s="242" t="s">
        <v>672</v>
      </c>
    </row>
    <row r="25" spans="1:2" ht="16.5" customHeight="1" x14ac:dyDescent="0.3">
      <c r="A25" s="61" t="s">
        <v>679</v>
      </c>
    </row>
    <row r="26" spans="1:2" ht="16.5" customHeight="1" x14ac:dyDescent="0.3">
      <c r="A26" s="245" t="s">
        <v>674</v>
      </c>
      <c r="B26" s="214"/>
    </row>
    <row r="27" spans="1:2" ht="16.5" customHeight="1" x14ac:dyDescent="0.3">
      <c r="A27" s="246" t="s">
        <v>675</v>
      </c>
    </row>
    <row r="28" spans="1:2" ht="16.5" customHeight="1" x14ac:dyDescent="0.3">
      <c r="A28" s="246" t="s">
        <v>677</v>
      </c>
    </row>
    <row r="29" spans="1:2" ht="16.5" customHeight="1" x14ac:dyDescent="0.3">
      <c r="A29" s="246" t="s">
        <v>676</v>
      </c>
    </row>
    <row r="30" spans="1:2" ht="16.5" customHeight="1" x14ac:dyDescent="0.3">
      <c r="A30" s="246" t="s">
        <v>678</v>
      </c>
    </row>
    <row r="31" spans="1:2" ht="16.5" customHeight="1" x14ac:dyDescent="0.3">
      <c r="A31" s="241"/>
    </row>
    <row r="32" spans="1:2" ht="16.5" customHeight="1" x14ac:dyDescent="0.3">
      <c r="A32" s="241" t="s">
        <v>653</v>
      </c>
    </row>
    <row r="33" spans="1:17" ht="70.5" customHeight="1" x14ac:dyDescent="0.3">
      <c r="A33" s="213" t="s">
        <v>652</v>
      </c>
      <c r="B33" s="58" t="s">
        <v>651</v>
      </c>
      <c r="C33" s="58" t="s">
        <v>649</v>
      </c>
      <c r="D33" s="58" t="s">
        <v>681</v>
      </c>
      <c r="E33" s="58" t="s">
        <v>682</v>
      </c>
      <c r="F33" s="58" t="s">
        <v>1198</v>
      </c>
      <c r="G33" s="58" t="s">
        <v>1199</v>
      </c>
    </row>
    <row r="34" spans="1:17" ht="16.5" customHeight="1" thickBot="1" x14ac:dyDescent="0.35">
      <c r="A34" s="217" t="s">
        <v>544</v>
      </c>
      <c r="B34" s="218" t="s">
        <v>545</v>
      </c>
      <c r="C34" s="216" t="s">
        <v>546</v>
      </c>
      <c r="D34" s="216">
        <v>30</v>
      </c>
      <c r="E34" s="216">
        <f>ROUND(D34*1.2,0)</f>
        <v>36</v>
      </c>
      <c r="F34" s="291">
        <f>D34*1.5</f>
        <v>45</v>
      </c>
      <c r="G34" s="290">
        <v>45</v>
      </c>
      <c r="I34" s="219" t="s">
        <v>547</v>
      </c>
    </row>
    <row r="35" spans="1:17" ht="16.5" customHeight="1" thickBot="1" x14ac:dyDescent="0.35">
      <c r="A35" s="217" t="s">
        <v>548</v>
      </c>
      <c r="B35" s="218" t="s">
        <v>545</v>
      </c>
      <c r="C35" s="216" t="s">
        <v>549</v>
      </c>
      <c r="D35" s="216">
        <v>20</v>
      </c>
      <c r="E35" s="216">
        <f t="shared" ref="E35:E78" si="0">ROUND(D35*1.2,0)</f>
        <v>24</v>
      </c>
      <c r="F35" s="291">
        <f t="shared" ref="F35:F78" si="1">D35*1.5</f>
        <v>30</v>
      </c>
      <c r="G35" s="290">
        <v>30</v>
      </c>
      <c r="I35" s="219"/>
      <c r="J35" s="304" t="s">
        <v>1200</v>
      </c>
      <c r="K35" s="305"/>
      <c r="L35" s="305"/>
      <c r="M35" s="305"/>
      <c r="N35" s="304" t="s">
        <v>1201</v>
      </c>
      <c r="O35" s="305"/>
      <c r="P35" s="305"/>
      <c r="Q35" s="306"/>
    </row>
    <row r="36" spans="1:17" ht="16.5" customHeight="1" thickBot="1" x14ac:dyDescent="0.35">
      <c r="A36" s="217" t="s">
        <v>555</v>
      </c>
      <c r="B36" s="218" t="s">
        <v>545</v>
      </c>
      <c r="C36" s="216" t="s">
        <v>549</v>
      </c>
      <c r="D36" s="216">
        <v>20</v>
      </c>
      <c r="E36" s="216">
        <f t="shared" si="0"/>
        <v>24</v>
      </c>
      <c r="F36" s="291">
        <f t="shared" si="1"/>
        <v>30</v>
      </c>
      <c r="G36" s="290">
        <v>30</v>
      </c>
      <c r="I36" s="220" t="s">
        <v>550</v>
      </c>
      <c r="J36" s="221" t="s">
        <v>551</v>
      </c>
      <c r="K36" s="222" t="s">
        <v>552</v>
      </c>
      <c r="L36" s="222" t="s">
        <v>553</v>
      </c>
      <c r="M36" s="223" t="s">
        <v>554</v>
      </c>
      <c r="N36" s="221" t="s">
        <v>551</v>
      </c>
      <c r="O36" s="222" t="s">
        <v>552</v>
      </c>
      <c r="P36" s="222" t="s">
        <v>553</v>
      </c>
      <c r="Q36" s="223" t="s">
        <v>554</v>
      </c>
    </row>
    <row r="37" spans="1:17" ht="16.5" customHeight="1" x14ac:dyDescent="0.3">
      <c r="A37" s="217" t="s">
        <v>557</v>
      </c>
      <c r="B37" s="218" t="s">
        <v>545</v>
      </c>
      <c r="C37" s="216" t="s">
        <v>549</v>
      </c>
      <c r="D37" s="216">
        <v>20</v>
      </c>
      <c r="E37" s="216">
        <f t="shared" si="0"/>
        <v>24</v>
      </c>
      <c r="F37" s="291">
        <f t="shared" si="1"/>
        <v>30</v>
      </c>
      <c r="G37" s="290">
        <v>30</v>
      </c>
      <c r="I37" s="224" t="s">
        <v>556</v>
      </c>
      <c r="J37" s="225">
        <f t="shared" ref="J37:J62" ca="1" si="2">SUMIF($C$34:$D$78,$I37,$D$34:$D$78)</f>
        <v>530</v>
      </c>
      <c r="K37" s="226">
        <f t="shared" ref="K37:K62" ca="1" si="3">$J37*2</f>
        <v>1060</v>
      </c>
      <c r="L37" s="226">
        <f t="shared" ref="L37:L62" ca="1" si="4">$J37*3</f>
        <v>1590</v>
      </c>
      <c r="M37" s="227">
        <f t="shared" ref="M37:M62" ca="1" si="5">$J37*4</f>
        <v>2120</v>
      </c>
      <c r="N37" s="225">
        <f t="shared" ref="N37:N62" ca="1" si="6">SUMIF($C$34:$G$78,$I37,$G$34:$G$78)</f>
        <v>795</v>
      </c>
      <c r="O37" s="225">
        <f ca="1">$N37*2</f>
        <v>1590</v>
      </c>
      <c r="P37" s="225">
        <f ca="1">$N37*3</f>
        <v>2385</v>
      </c>
      <c r="Q37" s="225">
        <f ca="1">$N37*4</f>
        <v>3180</v>
      </c>
    </row>
    <row r="38" spans="1:17" ht="16.5" customHeight="1" x14ac:dyDescent="0.3">
      <c r="A38" s="217" t="s">
        <v>559</v>
      </c>
      <c r="B38" s="218" t="s">
        <v>545</v>
      </c>
      <c r="C38" s="216" t="s">
        <v>549</v>
      </c>
      <c r="D38" s="216">
        <v>20</v>
      </c>
      <c r="E38" s="216">
        <f t="shared" si="0"/>
        <v>24</v>
      </c>
      <c r="F38" s="291">
        <f t="shared" si="1"/>
        <v>30</v>
      </c>
      <c r="G38" s="290">
        <v>30</v>
      </c>
      <c r="I38" s="228" t="s">
        <v>117</v>
      </c>
      <c r="J38" s="229">
        <f t="shared" ca="1" si="2"/>
        <v>520</v>
      </c>
      <c r="K38" s="230">
        <f t="shared" ca="1" si="3"/>
        <v>1040</v>
      </c>
      <c r="L38" s="230">
        <f t="shared" ca="1" si="4"/>
        <v>1560</v>
      </c>
      <c r="M38" s="231">
        <f t="shared" ca="1" si="5"/>
        <v>2080</v>
      </c>
      <c r="N38" s="229">
        <f t="shared" ca="1" si="6"/>
        <v>780</v>
      </c>
      <c r="O38" s="229">
        <f t="shared" ref="O38:O62" ca="1" si="7">$N38*2</f>
        <v>1560</v>
      </c>
      <c r="P38" s="229">
        <f t="shared" ref="P38:P62" ca="1" si="8">$N38*3</f>
        <v>2340</v>
      </c>
      <c r="Q38" s="231">
        <f t="shared" ref="Q38:Q62" ca="1" si="9">$N38*4</f>
        <v>3120</v>
      </c>
    </row>
    <row r="39" spans="1:17" ht="16.5" customHeight="1" x14ac:dyDescent="0.3">
      <c r="A39" s="217" t="s">
        <v>561</v>
      </c>
      <c r="B39" s="218" t="s">
        <v>545</v>
      </c>
      <c r="C39" s="216" t="s">
        <v>549</v>
      </c>
      <c r="D39" s="216">
        <v>20</v>
      </c>
      <c r="E39" s="216">
        <f t="shared" si="0"/>
        <v>24</v>
      </c>
      <c r="F39" s="291">
        <f t="shared" si="1"/>
        <v>30</v>
      </c>
      <c r="G39" s="290">
        <v>30</v>
      </c>
      <c r="I39" s="228" t="s">
        <v>560</v>
      </c>
      <c r="J39" s="229">
        <f t="shared" ca="1" si="2"/>
        <v>2</v>
      </c>
      <c r="K39" s="230">
        <f t="shared" ca="1" si="3"/>
        <v>4</v>
      </c>
      <c r="L39" s="230">
        <f t="shared" ca="1" si="4"/>
        <v>6</v>
      </c>
      <c r="M39" s="231">
        <f t="shared" ca="1" si="5"/>
        <v>8</v>
      </c>
      <c r="N39" s="229">
        <f t="shared" ca="1" si="6"/>
        <v>3</v>
      </c>
      <c r="O39" s="229">
        <f t="shared" ca="1" si="7"/>
        <v>6</v>
      </c>
      <c r="P39" s="229">
        <f t="shared" ca="1" si="8"/>
        <v>9</v>
      </c>
      <c r="Q39" s="231">
        <f t="shared" ca="1" si="9"/>
        <v>12</v>
      </c>
    </row>
    <row r="40" spans="1:17" ht="16.5" customHeight="1" x14ac:dyDescent="0.3">
      <c r="A40" s="217" t="s">
        <v>563</v>
      </c>
      <c r="B40" s="218" t="s">
        <v>545</v>
      </c>
      <c r="C40" s="216" t="s">
        <v>549</v>
      </c>
      <c r="D40" s="216">
        <v>20</v>
      </c>
      <c r="E40" s="216">
        <f t="shared" si="0"/>
        <v>24</v>
      </c>
      <c r="F40" s="291">
        <f t="shared" si="1"/>
        <v>30</v>
      </c>
      <c r="G40" s="290">
        <v>30</v>
      </c>
      <c r="I40" s="228" t="s">
        <v>562</v>
      </c>
      <c r="J40" s="229">
        <f t="shared" ca="1" si="2"/>
        <v>3</v>
      </c>
      <c r="K40" s="230">
        <f t="shared" ca="1" si="3"/>
        <v>6</v>
      </c>
      <c r="L40" s="230">
        <f t="shared" ca="1" si="4"/>
        <v>9</v>
      </c>
      <c r="M40" s="231">
        <f t="shared" ca="1" si="5"/>
        <v>12</v>
      </c>
      <c r="N40" s="229">
        <f t="shared" ca="1" si="6"/>
        <v>5</v>
      </c>
      <c r="O40" s="229">
        <f t="shared" ca="1" si="7"/>
        <v>10</v>
      </c>
      <c r="P40" s="229">
        <f t="shared" ca="1" si="8"/>
        <v>15</v>
      </c>
      <c r="Q40" s="231">
        <f t="shared" ca="1" si="9"/>
        <v>20</v>
      </c>
    </row>
    <row r="41" spans="1:17" ht="16.5" customHeight="1" x14ac:dyDescent="0.3">
      <c r="A41" s="233" t="s">
        <v>565</v>
      </c>
      <c r="B41" s="232" t="s">
        <v>545</v>
      </c>
      <c r="C41" s="232" t="s">
        <v>549</v>
      </c>
      <c r="D41" s="232">
        <v>100</v>
      </c>
      <c r="E41" s="232">
        <f t="shared" si="0"/>
        <v>120</v>
      </c>
      <c r="F41" s="291">
        <f t="shared" si="1"/>
        <v>150</v>
      </c>
      <c r="G41" s="290">
        <v>150</v>
      </c>
      <c r="I41" s="228" t="s">
        <v>262</v>
      </c>
      <c r="J41" s="229">
        <f t="shared" ca="1" si="2"/>
        <v>5</v>
      </c>
      <c r="K41" s="230">
        <f t="shared" ca="1" si="3"/>
        <v>10</v>
      </c>
      <c r="L41" s="230">
        <f t="shared" ca="1" si="4"/>
        <v>15</v>
      </c>
      <c r="M41" s="231">
        <f t="shared" ca="1" si="5"/>
        <v>20</v>
      </c>
      <c r="N41" s="229">
        <f t="shared" ca="1" si="6"/>
        <v>8</v>
      </c>
      <c r="O41" s="229">
        <f t="shared" ca="1" si="7"/>
        <v>16</v>
      </c>
      <c r="P41" s="229">
        <f t="shared" ca="1" si="8"/>
        <v>24</v>
      </c>
      <c r="Q41" s="231">
        <f t="shared" ca="1" si="9"/>
        <v>32</v>
      </c>
    </row>
    <row r="42" spans="1:17" ht="16.5" customHeight="1" x14ac:dyDescent="0.3">
      <c r="A42" s="233" t="s">
        <v>567</v>
      </c>
      <c r="B42" s="232" t="s">
        <v>545</v>
      </c>
      <c r="C42" s="232" t="s">
        <v>549</v>
      </c>
      <c r="D42" s="232">
        <v>100</v>
      </c>
      <c r="E42" s="232">
        <f t="shared" si="0"/>
        <v>120</v>
      </c>
      <c r="F42" s="291">
        <f t="shared" si="1"/>
        <v>150</v>
      </c>
      <c r="G42" s="290">
        <v>150</v>
      </c>
      <c r="I42" s="228" t="s">
        <v>269</v>
      </c>
      <c r="J42" s="229">
        <f t="shared" ca="1" si="2"/>
        <v>50</v>
      </c>
      <c r="K42" s="230">
        <f t="shared" ca="1" si="3"/>
        <v>100</v>
      </c>
      <c r="L42" s="230">
        <f t="shared" ca="1" si="4"/>
        <v>150</v>
      </c>
      <c r="M42" s="231">
        <f t="shared" ca="1" si="5"/>
        <v>200</v>
      </c>
      <c r="N42" s="229">
        <f t="shared" ca="1" si="6"/>
        <v>75</v>
      </c>
      <c r="O42" s="229">
        <f t="shared" ca="1" si="7"/>
        <v>150</v>
      </c>
      <c r="P42" s="229">
        <f t="shared" ca="1" si="8"/>
        <v>225</v>
      </c>
      <c r="Q42" s="231">
        <f t="shared" ca="1" si="9"/>
        <v>300</v>
      </c>
    </row>
    <row r="43" spans="1:17" ht="16.5" customHeight="1" x14ac:dyDescent="0.3">
      <c r="A43" s="233" t="s">
        <v>569</v>
      </c>
      <c r="B43" s="232" t="s">
        <v>545</v>
      </c>
      <c r="C43" s="232" t="s">
        <v>549</v>
      </c>
      <c r="D43" s="232">
        <v>50</v>
      </c>
      <c r="E43" s="232">
        <f t="shared" si="0"/>
        <v>60</v>
      </c>
      <c r="F43" s="291">
        <f t="shared" si="1"/>
        <v>75</v>
      </c>
      <c r="G43" s="290">
        <v>75</v>
      </c>
      <c r="I43" s="228" t="s">
        <v>267</v>
      </c>
      <c r="J43" s="229">
        <f t="shared" ca="1" si="2"/>
        <v>25</v>
      </c>
      <c r="K43" s="230">
        <f t="shared" ca="1" si="3"/>
        <v>50</v>
      </c>
      <c r="L43" s="230">
        <f t="shared" ca="1" si="4"/>
        <v>75</v>
      </c>
      <c r="M43" s="231">
        <f t="shared" ca="1" si="5"/>
        <v>100</v>
      </c>
      <c r="N43" s="229">
        <f t="shared" ca="1" si="6"/>
        <v>40</v>
      </c>
      <c r="O43" s="229">
        <f t="shared" ca="1" si="7"/>
        <v>80</v>
      </c>
      <c r="P43" s="229">
        <f t="shared" ca="1" si="8"/>
        <v>120</v>
      </c>
      <c r="Q43" s="231">
        <f t="shared" ca="1" si="9"/>
        <v>160</v>
      </c>
    </row>
    <row r="44" spans="1:17" ht="16.5" customHeight="1" x14ac:dyDescent="0.3">
      <c r="A44" s="233" t="s">
        <v>571</v>
      </c>
      <c r="B44" s="232" t="s">
        <v>545</v>
      </c>
      <c r="C44" s="232" t="s">
        <v>549</v>
      </c>
      <c r="D44" s="232">
        <v>50</v>
      </c>
      <c r="E44" s="232">
        <f t="shared" si="0"/>
        <v>60</v>
      </c>
      <c r="F44" s="291">
        <f t="shared" si="1"/>
        <v>75</v>
      </c>
      <c r="G44" s="290">
        <v>75</v>
      </c>
      <c r="I44" s="228" t="s">
        <v>265</v>
      </c>
      <c r="J44" s="229">
        <f t="shared" ca="1" si="2"/>
        <v>10</v>
      </c>
      <c r="K44" s="230">
        <f t="shared" ca="1" si="3"/>
        <v>20</v>
      </c>
      <c r="L44" s="230">
        <f t="shared" ca="1" si="4"/>
        <v>30</v>
      </c>
      <c r="M44" s="231">
        <f t="shared" ca="1" si="5"/>
        <v>40</v>
      </c>
      <c r="N44" s="229">
        <f t="shared" ca="1" si="6"/>
        <v>15</v>
      </c>
      <c r="O44" s="229">
        <f t="shared" ca="1" si="7"/>
        <v>30</v>
      </c>
      <c r="P44" s="229">
        <f t="shared" ca="1" si="8"/>
        <v>45</v>
      </c>
      <c r="Q44" s="231">
        <f t="shared" ca="1" si="9"/>
        <v>60</v>
      </c>
    </row>
    <row r="45" spans="1:17" ht="16.5" customHeight="1" x14ac:dyDescent="0.3">
      <c r="A45" s="233" t="s">
        <v>573</v>
      </c>
      <c r="B45" s="232" t="s">
        <v>545</v>
      </c>
      <c r="C45" s="232" t="s">
        <v>549</v>
      </c>
      <c r="D45" s="232">
        <v>100</v>
      </c>
      <c r="E45" s="232">
        <f t="shared" si="0"/>
        <v>120</v>
      </c>
      <c r="F45" s="291">
        <f t="shared" si="1"/>
        <v>150</v>
      </c>
      <c r="G45" s="290">
        <v>150</v>
      </c>
      <c r="I45" s="228" t="s">
        <v>572</v>
      </c>
      <c r="J45" s="229">
        <f t="shared" ca="1" si="2"/>
        <v>1</v>
      </c>
      <c r="K45" s="230">
        <f t="shared" ca="1" si="3"/>
        <v>2</v>
      </c>
      <c r="L45" s="230">
        <f t="shared" ca="1" si="4"/>
        <v>3</v>
      </c>
      <c r="M45" s="231">
        <f t="shared" ca="1" si="5"/>
        <v>4</v>
      </c>
      <c r="N45" s="229">
        <f t="shared" ca="1" si="6"/>
        <v>1</v>
      </c>
      <c r="O45" s="229">
        <f t="shared" ca="1" si="7"/>
        <v>2</v>
      </c>
      <c r="P45" s="229">
        <f t="shared" ca="1" si="8"/>
        <v>3</v>
      </c>
      <c r="Q45" s="231">
        <f t="shared" ca="1" si="9"/>
        <v>4</v>
      </c>
    </row>
    <row r="46" spans="1:17" ht="16.5" customHeight="1" x14ac:dyDescent="0.3">
      <c r="A46" s="235" t="s">
        <v>575</v>
      </c>
      <c r="B46" s="234" t="s">
        <v>576</v>
      </c>
      <c r="C46" s="234" t="s">
        <v>546</v>
      </c>
      <c r="D46" s="234">
        <v>100</v>
      </c>
      <c r="E46" s="234">
        <f t="shared" si="0"/>
        <v>120</v>
      </c>
      <c r="F46" s="291">
        <f t="shared" si="1"/>
        <v>150</v>
      </c>
      <c r="G46" s="290">
        <v>150</v>
      </c>
      <c r="I46" s="228" t="s">
        <v>574</v>
      </c>
      <c r="J46" s="229">
        <f t="shared" ca="1" si="2"/>
        <v>1</v>
      </c>
      <c r="K46" s="230">
        <f t="shared" ca="1" si="3"/>
        <v>2</v>
      </c>
      <c r="L46" s="230">
        <f t="shared" ca="1" si="4"/>
        <v>3</v>
      </c>
      <c r="M46" s="231">
        <f t="shared" ca="1" si="5"/>
        <v>4</v>
      </c>
      <c r="N46" s="229">
        <f t="shared" ca="1" si="6"/>
        <v>1</v>
      </c>
      <c r="O46" s="229">
        <f t="shared" ca="1" si="7"/>
        <v>2</v>
      </c>
      <c r="P46" s="229">
        <f t="shared" ca="1" si="8"/>
        <v>3</v>
      </c>
      <c r="Q46" s="231">
        <f t="shared" ca="1" si="9"/>
        <v>4</v>
      </c>
    </row>
    <row r="47" spans="1:17" ht="16.5" customHeight="1" x14ac:dyDescent="0.3">
      <c r="A47" s="235" t="s">
        <v>578</v>
      </c>
      <c r="B47" s="234" t="s">
        <v>576</v>
      </c>
      <c r="C47" s="234" t="s">
        <v>546</v>
      </c>
      <c r="D47" s="234">
        <v>50</v>
      </c>
      <c r="E47" s="234">
        <f t="shared" si="0"/>
        <v>60</v>
      </c>
      <c r="F47" s="291">
        <f t="shared" si="1"/>
        <v>75</v>
      </c>
      <c r="G47" s="290">
        <v>75</v>
      </c>
      <c r="I47" s="228" t="s">
        <v>577</v>
      </c>
      <c r="J47" s="229">
        <f t="shared" ca="1" si="2"/>
        <v>1</v>
      </c>
      <c r="K47" s="230">
        <f t="shared" ca="1" si="3"/>
        <v>2</v>
      </c>
      <c r="L47" s="230">
        <f t="shared" ca="1" si="4"/>
        <v>3</v>
      </c>
      <c r="M47" s="231">
        <f t="shared" ca="1" si="5"/>
        <v>4</v>
      </c>
      <c r="N47" s="229">
        <f t="shared" ca="1" si="6"/>
        <v>1</v>
      </c>
      <c r="O47" s="229">
        <f t="shared" ca="1" si="7"/>
        <v>2</v>
      </c>
      <c r="P47" s="229">
        <f t="shared" ca="1" si="8"/>
        <v>3</v>
      </c>
      <c r="Q47" s="231">
        <f t="shared" ca="1" si="9"/>
        <v>4</v>
      </c>
    </row>
    <row r="48" spans="1:17" ht="16.5" customHeight="1" x14ac:dyDescent="0.3">
      <c r="A48" s="235" t="s">
        <v>580</v>
      </c>
      <c r="B48" s="234" t="s">
        <v>576</v>
      </c>
      <c r="C48" s="234" t="s">
        <v>546</v>
      </c>
      <c r="D48" s="234">
        <v>50</v>
      </c>
      <c r="E48" s="234">
        <f t="shared" si="0"/>
        <v>60</v>
      </c>
      <c r="F48" s="291">
        <f t="shared" si="1"/>
        <v>75</v>
      </c>
      <c r="G48" s="290">
        <v>75</v>
      </c>
      <c r="I48" s="228" t="s">
        <v>579</v>
      </c>
      <c r="J48" s="229">
        <f t="shared" ca="1" si="2"/>
        <v>1</v>
      </c>
      <c r="K48" s="230">
        <f t="shared" ca="1" si="3"/>
        <v>2</v>
      </c>
      <c r="L48" s="230">
        <f t="shared" ca="1" si="4"/>
        <v>3</v>
      </c>
      <c r="M48" s="231">
        <f t="shared" ca="1" si="5"/>
        <v>4</v>
      </c>
      <c r="N48" s="229">
        <f t="shared" ca="1" si="6"/>
        <v>1</v>
      </c>
      <c r="O48" s="229">
        <f t="shared" ca="1" si="7"/>
        <v>2</v>
      </c>
      <c r="P48" s="229">
        <f t="shared" ca="1" si="8"/>
        <v>3</v>
      </c>
      <c r="Q48" s="231">
        <f t="shared" ca="1" si="9"/>
        <v>4</v>
      </c>
    </row>
    <row r="49" spans="1:17" ht="16.5" customHeight="1" x14ac:dyDescent="0.3">
      <c r="A49" s="235" t="s">
        <v>582</v>
      </c>
      <c r="B49" s="234" t="s">
        <v>576</v>
      </c>
      <c r="C49" s="234" t="s">
        <v>546</v>
      </c>
      <c r="D49" s="234">
        <v>50</v>
      </c>
      <c r="E49" s="234">
        <f t="shared" si="0"/>
        <v>60</v>
      </c>
      <c r="F49" s="291">
        <f t="shared" si="1"/>
        <v>75</v>
      </c>
      <c r="G49" s="290">
        <v>75</v>
      </c>
      <c r="I49" s="228" t="s">
        <v>581</v>
      </c>
      <c r="J49" s="229">
        <f t="shared" ca="1" si="2"/>
        <v>1</v>
      </c>
      <c r="K49" s="230">
        <f t="shared" ca="1" si="3"/>
        <v>2</v>
      </c>
      <c r="L49" s="230">
        <f t="shared" ca="1" si="4"/>
        <v>3</v>
      </c>
      <c r="M49" s="231">
        <f t="shared" ca="1" si="5"/>
        <v>4</v>
      </c>
      <c r="N49" s="229">
        <f t="shared" ca="1" si="6"/>
        <v>1</v>
      </c>
      <c r="O49" s="229">
        <f t="shared" ca="1" si="7"/>
        <v>2</v>
      </c>
      <c r="P49" s="229">
        <f t="shared" ca="1" si="8"/>
        <v>3</v>
      </c>
      <c r="Q49" s="231">
        <f t="shared" ca="1" si="9"/>
        <v>4</v>
      </c>
    </row>
    <row r="50" spans="1:17" ht="16.5" customHeight="1" x14ac:dyDescent="0.3">
      <c r="A50" s="235" t="s">
        <v>584</v>
      </c>
      <c r="B50" s="234" t="s">
        <v>576</v>
      </c>
      <c r="C50" s="234" t="s">
        <v>546</v>
      </c>
      <c r="D50" s="234">
        <v>50</v>
      </c>
      <c r="E50" s="234">
        <f t="shared" si="0"/>
        <v>60</v>
      </c>
      <c r="F50" s="291">
        <f t="shared" si="1"/>
        <v>75</v>
      </c>
      <c r="G50" s="290">
        <v>75</v>
      </c>
      <c r="I50" s="228" t="s">
        <v>583</v>
      </c>
      <c r="J50" s="229">
        <f t="shared" ca="1" si="2"/>
        <v>1</v>
      </c>
      <c r="K50" s="230">
        <f t="shared" ca="1" si="3"/>
        <v>2</v>
      </c>
      <c r="L50" s="230">
        <f t="shared" ca="1" si="4"/>
        <v>3</v>
      </c>
      <c r="M50" s="231">
        <f t="shared" ca="1" si="5"/>
        <v>4</v>
      </c>
      <c r="N50" s="229">
        <f t="shared" ca="1" si="6"/>
        <v>1</v>
      </c>
      <c r="O50" s="229">
        <f t="shared" ca="1" si="7"/>
        <v>2</v>
      </c>
      <c r="P50" s="229">
        <f t="shared" ca="1" si="8"/>
        <v>3</v>
      </c>
      <c r="Q50" s="231">
        <f t="shared" ca="1" si="9"/>
        <v>4</v>
      </c>
    </row>
    <row r="51" spans="1:17" ht="16.5" customHeight="1" x14ac:dyDescent="0.3">
      <c r="A51" s="235" t="s">
        <v>586</v>
      </c>
      <c r="B51" s="234" t="s">
        <v>576</v>
      </c>
      <c r="C51" s="234" t="s">
        <v>546</v>
      </c>
      <c r="D51" s="234">
        <v>50</v>
      </c>
      <c r="E51" s="234">
        <f t="shared" si="0"/>
        <v>60</v>
      </c>
      <c r="F51" s="291">
        <f t="shared" si="1"/>
        <v>75</v>
      </c>
      <c r="G51" s="290">
        <v>75</v>
      </c>
      <c r="I51" s="228" t="s">
        <v>585</v>
      </c>
      <c r="J51" s="229">
        <f t="shared" ca="1" si="2"/>
        <v>1</v>
      </c>
      <c r="K51" s="230">
        <f t="shared" ca="1" si="3"/>
        <v>2</v>
      </c>
      <c r="L51" s="230">
        <f t="shared" ca="1" si="4"/>
        <v>3</v>
      </c>
      <c r="M51" s="231">
        <f t="shared" ca="1" si="5"/>
        <v>4</v>
      </c>
      <c r="N51" s="229">
        <f t="shared" ca="1" si="6"/>
        <v>1</v>
      </c>
      <c r="O51" s="229">
        <f t="shared" ca="1" si="7"/>
        <v>2</v>
      </c>
      <c r="P51" s="229">
        <f t="shared" ca="1" si="8"/>
        <v>3</v>
      </c>
      <c r="Q51" s="231">
        <f t="shared" ca="1" si="9"/>
        <v>4</v>
      </c>
    </row>
    <row r="52" spans="1:17" ht="16.5" customHeight="1" x14ac:dyDescent="0.3">
      <c r="A52" s="235" t="s">
        <v>588</v>
      </c>
      <c r="B52" s="234" t="s">
        <v>576</v>
      </c>
      <c r="C52" s="234" t="s">
        <v>546</v>
      </c>
      <c r="D52" s="234">
        <v>50</v>
      </c>
      <c r="E52" s="234">
        <f t="shared" si="0"/>
        <v>60</v>
      </c>
      <c r="F52" s="291">
        <f t="shared" si="1"/>
        <v>75</v>
      </c>
      <c r="G52" s="290">
        <v>75</v>
      </c>
      <c r="I52" s="228" t="s">
        <v>587</v>
      </c>
      <c r="J52" s="229">
        <f t="shared" ca="1" si="2"/>
        <v>1</v>
      </c>
      <c r="K52" s="230">
        <f t="shared" ca="1" si="3"/>
        <v>2</v>
      </c>
      <c r="L52" s="230">
        <f t="shared" ca="1" si="4"/>
        <v>3</v>
      </c>
      <c r="M52" s="231">
        <f t="shared" ca="1" si="5"/>
        <v>4</v>
      </c>
      <c r="N52" s="229">
        <f t="shared" ca="1" si="6"/>
        <v>1</v>
      </c>
      <c r="O52" s="229">
        <f t="shared" ca="1" si="7"/>
        <v>2</v>
      </c>
      <c r="P52" s="229">
        <f t="shared" ca="1" si="8"/>
        <v>3</v>
      </c>
      <c r="Q52" s="231">
        <f t="shared" ca="1" si="9"/>
        <v>4</v>
      </c>
    </row>
    <row r="53" spans="1:17" ht="16.5" customHeight="1" x14ac:dyDescent="0.3">
      <c r="A53" s="235" t="s">
        <v>590</v>
      </c>
      <c r="B53" s="234" t="s">
        <v>576</v>
      </c>
      <c r="C53" s="234" t="s">
        <v>546</v>
      </c>
      <c r="D53" s="234">
        <v>50</v>
      </c>
      <c r="E53" s="234">
        <f t="shared" si="0"/>
        <v>60</v>
      </c>
      <c r="F53" s="291">
        <f t="shared" si="1"/>
        <v>75</v>
      </c>
      <c r="G53" s="290">
        <v>75</v>
      </c>
      <c r="I53" s="228" t="s">
        <v>589</v>
      </c>
      <c r="J53" s="229">
        <f t="shared" ca="1" si="2"/>
        <v>1</v>
      </c>
      <c r="K53" s="230">
        <f t="shared" ca="1" si="3"/>
        <v>2</v>
      </c>
      <c r="L53" s="230">
        <f t="shared" ca="1" si="4"/>
        <v>3</v>
      </c>
      <c r="M53" s="231">
        <f t="shared" ca="1" si="5"/>
        <v>4</v>
      </c>
      <c r="N53" s="229">
        <f t="shared" ca="1" si="6"/>
        <v>1</v>
      </c>
      <c r="O53" s="229">
        <f t="shared" ca="1" si="7"/>
        <v>2</v>
      </c>
      <c r="P53" s="229">
        <f t="shared" ca="1" si="8"/>
        <v>3</v>
      </c>
      <c r="Q53" s="231">
        <f t="shared" ca="1" si="9"/>
        <v>4</v>
      </c>
    </row>
    <row r="54" spans="1:17" ht="16.5" customHeight="1" x14ac:dyDescent="0.3">
      <c r="A54" s="235" t="s">
        <v>592</v>
      </c>
      <c r="B54" s="234" t="s">
        <v>576</v>
      </c>
      <c r="C54" s="234" t="s">
        <v>546</v>
      </c>
      <c r="D54" s="234">
        <v>50</v>
      </c>
      <c r="E54" s="234">
        <f t="shared" si="0"/>
        <v>60</v>
      </c>
      <c r="F54" s="291">
        <f t="shared" si="1"/>
        <v>75</v>
      </c>
      <c r="G54" s="290">
        <v>75</v>
      </c>
      <c r="I54" s="228" t="s">
        <v>591</v>
      </c>
      <c r="J54" s="229">
        <f t="shared" ca="1" si="2"/>
        <v>50</v>
      </c>
      <c r="K54" s="230">
        <f t="shared" ca="1" si="3"/>
        <v>100</v>
      </c>
      <c r="L54" s="230">
        <f t="shared" ca="1" si="4"/>
        <v>150</v>
      </c>
      <c r="M54" s="231">
        <f t="shared" ca="1" si="5"/>
        <v>200</v>
      </c>
      <c r="N54" s="229">
        <f t="shared" ca="1" si="6"/>
        <v>75</v>
      </c>
      <c r="O54" s="229">
        <f t="shared" ca="1" si="7"/>
        <v>150</v>
      </c>
      <c r="P54" s="229">
        <f t="shared" ca="1" si="8"/>
        <v>225</v>
      </c>
      <c r="Q54" s="231">
        <f t="shared" ca="1" si="9"/>
        <v>300</v>
      </c>
    </row>
    <row r="55" spans="1:17" ht="16.5" customHeight="1" x14ac:dyDescent="0.3">
      <c r="A55" s="233" t="s">
        <v>594</v>
      </c>
      <c r="B55" s="232" t="s">
        <v>576</v>
      </c>
      <c r="C55" s="232" t="s">
        <v>560</v>
      </c>
      <c r="D55" s="232">
        <v>2</v>
      </c>
      <c r="E55" s="232">
        <f t="shared" si="0"/>
        <v>2</v>
      </c>
      <c r="F55" s="291">
        <f t="shared" si="1"/>
        <v>3</v>
      </c>
      <c r="G55" s="290">
        <v>3</v>
      </c>
      <c r="I55" s="228" t="s">
        <v>593</v>
      </c>
      <c r="J55" s="229">
        <f t="shared" ca="1" si="2"/>
        <v>50</v>
      </c>
      <c r="K55" s="230">
        <f t="shared" ca="1" si="3"/>
        <v>100</v>
      </c>
      <c r="L55" s="230">
        <f t="shared" ca="1" si="4"/>
        <v>150</v>
      </c>
      <c r="M55" s="231">
        <f t="shared" ca="1" si="5"/>
        <v>200</v>
      </c>
      <c r="N55" s="229">
        <f t="shared" ca="1" si="6"/>
        <v>75</v>
      </c>
      <c r="O55" s="229">
        <f t="shared" ca="1" si="7"/>
        <v>150</v>
      </c>
      <c r="P55" s="229">
        <f t="shared" ca="1" si="8"/>
        <v>225</v>
      </c>
      <c r="Q55" s="231">
        <f t="shared" ca="1" si="9"/>
        <v>300</v>
      </c>
    </row>
    <row r="56" spans="1:17" ht="16.5" customHeight="1" x14ac:dyDescent="0.3">
      <c r="A56" s="233" t="s">
        <v>597</v>
      </c>
      <c r="B56" s="232" t="s">
        <v>576</v>
      </c>
      <c r="C56" s="232" t="s">
        <v>562</v>
      </c>
      <c r="D56" s="232">
        <v>3</v>
      </c>
      <c r="E56" s="232">
        <f t="shared" si="0"/>
        <v>4</v>
      </c>
      <c r="F56" s="291">
        <f t="shared" si="1"/>
        <v>4.5</v>
      </c>
      <c r="G56" s="290">
        <v>5</v>
      </c>
      <c r="I56" s="228" t="s">
        <v>596</v>
      </c>
      <c r="J56" s="229">
        <f t="shared" ca="1" si="2"/>
        <v>50</v>
      </c>
      <c r="K56" s="230">
        <f t="shared" ca="1" si="3"/>
        <v>100</v>
      </c>
      <c r="L56" s="230">
        <f t="shared" ca="1" si="4"/>
        <v>150</v>
      </c>
      <c r="M56" s="231">
        <f t="shared" ca="1" si="5"/>
        <v>200</v>
      </c>
      <c r="N56" s="229">
        <f t="shared" ca="1" si="6"/>
        <v>75</v>
      </c>
      <c r="O56" s="229">
        <f t="shared" ca="1" si="7"/>
        <v>150</v>
      </c>
      <c r="P56" s="229">
        <f t="shared" ca="1" si="8"/>
        <v>225</v>
      </c>
      <c r="Q56" s="231">
        <f t="shared" ca="1" si="9"/>
        <v>300</v>
      </c>
    </row>
    <row r="57" spans="1:17" ht="16.5" customHeight="1" x14ac:dyDescent="0.3">
      <c r="A57" s="233" t="s">
        <v>600</v>
      </c>
      <c r="B57" s="232" t="s">
        <v>576</v>
      </c>
      <c r="C57" s="232" t="s">
        <v>262</v>
      </c>
      <c r="D57" s="232">
        <v>5</v>
      </c>
      <c r="E57" s="232">
        <f t="shared" si="0"/>
        <v>6</v>
      </c>
      <c r="F57" s="291">
        <f t="shared" si="1"/>
        <v>7.5</v>
      </c>
      <c r="G57" s="290">
        <v>8</v>
      </c>
      <c r="I57" s="228" t="s">
        <v>599</v>
      </c>
      <c r="J57" s="229">
        <f t="shared" ca="1" si="2"/>
        <v>50</v>
      </c>
      <c r="K57" s="230">
        <f t="shared" ca="1" si="3"/>
        <v>100</v>
      </c>
      <c r="L57" s="230">
        <f t="shared" ca="1" si="4"/>
        <v>150</v>
      </c>
      <c r="M57" s="231">
        <f t="shared" ca="1" si="5"/>
        <v>200</v>
      </c>
      <c r="N57" s="229">
        <f t="shared" ca="1" si="6"/>
        <v>75</v>
      </c>
      <c r="O57" s="229">
        <f t="shared" ca="1" si="7"/>
        <v>150</v>
      </c>
      <c r="P57" s="229">
        <f t="shared" ca="1" si="8"/>
        <v>225</v>
      </c>
      <c r="Q57" s="231">
        <f t="shared" ca="1" si="9"/>
        <v>300</v>
      </c>
    </row>
    <row r="58" spans="1:17" ht="16.5" customHeight="1" x14ac:dyDescent="0.3">
      <c r="A58" s="233" t="s">
        <v>603</v>
      </c>
      <c r="B58" s="232" t="s">
        <v>576</v>
      </c>
      <c r="C58" s="232" t="s">
        <v>269</v>
      </c>
      <c r="D58" s="232">
        <v>50</v>
      </c>
      <c r="E58" s="232">
        <f t="shared" si="0"/>
        <v>60</v>
      </c>
      <c r="F58" s="291">
        <f t="shared" si="1"/>
        <v>75</v>
      </c>
      <c r="G58" s="290">
        <v>75</v>
      </c>
      <c r="I58" s="228" t="s">
        <v>602</v>
      </c>
      <c r="J58" s="229">
        <f t="shared" ca="1" si="2"/>
        <v>50</v>
      </c>
      <c r="K58" s="230">
        <f t="shared" ca="1" si="3"/>
        <v>100</v>
      </c>
      <c r="L58" s="230">
        <f t="shared" ca="1" si="4"/>
        <v>150</v>
      </c>
      <c r="M58" s="231">
        <f t="shared" ca="1" si="5"/>
        <v>200</v>
      </c>
      <c r="N58" s="229">
        <f t="shared" ca="1" si="6"/>
        <v>75</v>
      </c>
      <c r="O58" s="229">
        <f t="shared" ca="1" si="7"/>
        <v>150</v>
      </c>
      <c r="P58" s="229">
        <f t="shared" ca="1" si="8"/>
        <v>225</v>
      </c>
      <c r="Q58" s="231">
        <f t="shared" ca="1" si="9"/>
        <v>300</v>
      </c>
    </row>
    <row r="59" spans="1:17" ht="16.5" customHeight="1" x14ac:dyDescent="0.3">
      <c r="A59" s="233" t="s">
        <v>606</v>
      </c>
      <c r="B59" s="232" t="s">
        <v>576</v>
      </c>
      <c r="C59" s="232" t="s">
        <v>267</v>
      </c>
      <c r="D59" s="232">
        <v>25</v>
      </c>
      <c r="E59" s="232">
        <f t="shared" si="0"/>
        <v>30</v>
      </c>
      <c r="F59" s="291">
        <f t="shared" si="1"/>
        <v>37.5</v>
      </c>
      <c r="G59" s="290">
        <v>40</v>
      </c>
      <c r="I59" s="228" t="s">
        <v>605</v>
      </c>
      <c r="J59" s="229">
        <f t="shared" ca="1" si="2"/>
        <v>50</v>
      </c>
      <c r="K59" s="230">
        <f t="shared" ca="1" si="3"/>
        <v>100</v>
      </c>
      <c r="L59" s="230">
        <f t="shared" ca="1" si="4"/>
        <v>150</v>
      </c>
      <c r="M59" s="231">
        <f t="shared" ca="1" si="5"/>
        <v>200</v>
      </c>
      <c r="N59" s="229">
        <f t="shared" ca="1" si="6"/>
        <v>75</v>
      </c>
      <c r="O59" s="229">
        <f t="shared" ca="1" si="7"/>
        <v>150</v>
      </c>
      <c r="P59" s="229">
        <f t="shared" ca="1" si="8"/>
        <v>225</v>
      </c>
      <c r="Q59" s="231">
        <f t="shared" ca="1" si="9"/>
        <v>300</v>
      </c>
    </row>
    <row r="60" spans="1:17" ht="16.5" customHeight="1" x14ac:dyDescent="0.3">
      <c r="A60" s="233" t="s">
        <v>609</v>
      </c>
      <c r="B60" s="232" t="s">
        <v>576</v>
      </c>
      <c r="C60" s="232" t="s">
        <v>265</v>
      </c>
      <c r="D60" s="232">
        <v>10</v>
      </c>
      <c r="E60" s="232">
        <f t="shared" si="0"/>
        <v>12</v>
      </c>
      <c r="F60" s="291">
        <f t="shared" si="1"/>
        <v>15</v>
      </c>
      <c r="G60" s="290">
        <v>15</v>
      </c>
      <c r="I60" s="228" t="s">
        <v>608</v>
      </c>
      <c r="J60" s="229">
        <f t="shared" ca="1" si="2"/>
        <v>50</v>
      </c>
      <c r="K60" s="230">
        <f t="shared" ca="1" si="3"/>
        <v>100</v>
      </c>
      <c r="L60" s="230">
        <f t="shared" ca="1" si="4"/>
        <v>150</v>
      </c>
      <c r="M60" s="231">
        <f t="shared" ca="1" si="5"/>
        <v>200</v>
      </c>
      <c r="N60" s="229">
        <f t="shared" ca="1" si="6"/>
        <v>75</v>
      </c>
      <c r="O60" s="229">
        <f t="shared" ca="1" si="7"/>
        <v>150</v>
      </c>
      <c r="P60" s="229">
        <f t="shared" ca="1" si="8"/>
        <v>225</v>
      </c>
      <c r="Q60" s="231">
        <f t="shared" ca="1" si="9"/>
        <v>300</v>
      </c>
    </row>
    <row r="61" spans="1:17" ht="16.5" customHeight="1" x14ac:dyDescent="0.3">
      <c r="A61" s="217" t="s">
        <v>611</v>
      </c>
      <c r="B61" s="218" t="s">
        <v>612</v>
      </c>
      <c r="C61" s="216" t="s">
        <v>613</v>
      </c>
      <c r="D61" s="216">
        <v>1</v>
      </c>
      <c r="E61" s="216">
        <f t="shared" si="0"/>
        <v>1</v>
      </c>
      <c r="F61" s="292">
        <v>1</v>
      </c>
      <c r="G61" s="290">
        <v>1</v>
      </c>
      <c r="I61" s="228" t="s">
        <v>610</v>
      </c>
      <c r="J61" s="229">
        <f t="shared" ca="1" si="2"/>
        <v>50</v>
      </c>
      <c r="K61" s="230">
        <f t="shared" ca="1" si="3"/>
        <v>100</v>
      </c>
      <c r="L61" s="230">
        <f t="shared" ca="1" si="4"/>
        <v>150</v>
      </c>
      <c r="M61" s="231">
        <f t="shared" ca="1" si="5"/>
        <v>200</v>
      </c>
      <c r="N61" s="229">
        <f t="shared" ca="1" si="6"/>
        <v>75</v>
      </c>
      <c r="O61" s="229">
        <f t="shared" ca="1" si="7"/>
        <v>150</v>
      </c>
      <c r="P61" s="229">
        <f t="shared" ca="1" si="8"/>
        <v>225</v>
      </c>
      <c r="Q61" s="231">
        <f t="shared" ca="1" si="9"/>
        <v>300</v>
      </c>
    </row>
    <row r="62" spans="1:17" ht="16.5" customHeight="1" thickBot="1" x14ac:dyDescent="0.35">
      <c r="A62" s="217" t="s">
        <v>615</v>
      </c>
      <c r="B62" s="218" t="s">
        <v>612</v>
      </c>
      <c r="C62" s="216" t="s">
        <v>616</v>
      </c>
      <c r="D62" s="216">
        <v>1</v>
      </c>
      <c r="E62" s="216">
        <f t="shared" si="0"/>
        <v>1</v>
      </c>
      <c r="F62" s="292">
        <v>1</v>
      </c>
      <c r="G62" s="290">
        <v>1</v>
      </c>
      <c r="I62" s="236" t="s">
        <v>614</v>
      </c>
      <c r="J62" s="237">
        <f t="shared" ca="1" si="2"/>
        <v>500</v>
      </c>
      <c r="K62" s="238">
        <f t="shared" ca="1" si="3"/>
        <v>1000</v>
      </c>
      <c r="L62" s="238">
        <f t="shared" ca="1" si="4"/>
        <v>1500</v>
      </c>
      <c r="M62" s="239">
        <f t="shared" ca="1" si="5"/>
        <v>2000</v>
      </c>
      <c r="N62" s="237">
        <f t="shared" ca="1" si="6"/>
        <v>750</v>
      </c>
      <c r="O62" s="237">
        <f t="shared" ca="1" si="7"/>
        <v>1500</v>
      </c>
      <c r="P62" s="237">
        <f t="shared" ca="1" si="8"/>
        <v>2250</v>
      </c>
      <c r="Q62" s="239">
        <f t="shared" ca="1" si="9"/>
        <v>3000</v>
      </c>
    </row>
    <row r="63" spans="1:17" ht="16.5" customHeight="1" x14ac:dyDescent="0.3">
      <c r="A63" s="217" t="s">
        <v>617</v>
      </c>
      <c r="B63" s="218" t="s">
        <v>612</v>
      </c>
      <c r="C63" s="216" t="s">
        <v>618</v>
      </c>
      <c r="D63" s="216">
        <v>1</v>
      </c>
      <c r="E63" s="216">
        <f t="shared" si="0"/>
        <v>1</v>
      </c>
      <c r="F63" s="292">
        <v>1</v>
      </c>
      <c r="G63" s="290">
        <v>1</v>
      </c>
    </row>
    <row r="64" spans="1:17" ht="16.5" customHeight="1" x14ac:dyDescent="0.3">
      <c r="A64" s="217" t="s">
        <v>619</v>
      </c>
      <c r="B64" s="218" t="s">
        <v>612</v>
      </c>
      <c r="C64" s="216" t="s">
        <v>620</v>
      </c>
      <c r="D64" s="216">
        <v>1</v>
      </c>
      <c r="E64" s="216">
        <f t="shared" si="0"/>
        <v>1</v>
      </c>
      <c r="F64" s="292">
        <v>1</v>
      </c>
      <c r="G64" s="290">
        <v>1</v>
      </c>
    </row>
    <row r="65" spans="1:7" ht="16.5" customHeight="1" x14ac:dyDescent="0.3">
      <c r="A65" s="217" t="s">
        <v>621</v>
      </c>
      <c r="B65" s="218" t="s">
        <v>612</v>
      </c>
      <c r="C65" s="216" t="s">
        <v>622</v>
      </c>
      <c r="D65" s="216">
        <v>1</v>
      </c>
      <c r="E65" s="216">
        <f t="shared" si="0"/>
        <v>1</v>
      </c>
      <c r="F65" s="292">
        <v>1</v>
      </c>
      <c r="G65" s="290">
        <v>1</v>
      </c>
    </row>
    <row r="66" spans="1:7" ht="16.5" customHeight="1" x14ac:dyDescent="0.3">
      <c r="A66" s="217" t="s">
        <v>623</v>
      </c>
      <c r="B66" s="218" t="s">
        <v>612</v>
      </c>
      <c r="C66" s="216" t="s">
        <v>624</v>
      </c>
      <c r="D66" s="216">
        <v>1</v>
      </c>
      <c r="E66" s="216">
        <f t="shared" si="0"/>
        <v>1</v>
      </c>
      <c r="F66" s="292">
        <v>1</v>
      </c>
      <c r="G66" s="290">
        <v>1</v>
      </c>
    </row>
    <row r="67" spans="1:7" ht="16.5" customHeight="1" x14ac:dyDescent="0.3">
      <c r="A67" s="217" t="s">
        <v>625</v>
      </c>
      <c r="B67" s="218" t="s">
        <v>612</v>
      </c>
      <c r="C67" s="216" t="s">
        <v>626</v>
      </c>
      <c r="D67" s="216">
        <v>1</v>
      </c>
      <c r="E67" s="216">
        <f t="shared" si="0"/>
        <v>1</v>
      </c>
      <c r="F67" s="292">
        <v>1</v>
      </c>
      <c r="G67" s="290">
        <v>1</v>
      </c>
    </row>
    <row r="68" spans="1:7" ht="16.5" customHeight="1" x14ac:dyDescent="0.3">
      <c r="A68" s="217" t="s">
        <v>627</v>
      </c>
      <c r="B68" s="218" t="s">
        <v>612</v>
      </c>
      <c r="C68" s="216" t="s">
        <v>628</v>
      </c>
      <c r="D68" s="216">
        <v>1</v>
      </c>
      <c r="E68" s="216">
        <f t="shared" si="0"/>
        <v>1</v>
      </c>
      <c r="F68" s="292">
        <v>1</v>
      </c>
      <c r="G68" s="290">
        <v>1</v>
      </c>
    </row>
    <row r="69" spans="1:7" ht="16.5" customHeight="1" x14ac:dyDescent="0.3">
      <c r="A69" s="217" t="s">
        <v>629</v>
      </c>
      <c r="B69" s="218" t="s">
        <v>612</v>
      </c>
      <c r="C69" s="216" t="s">
        <v>630</v>
      </c>
      <c r="D69" s="216">
        <v>1</v>
      </c>
      <c r="E69" s="216">
        <f t="shared" si="0"/>
        <v>1</v>
      </c>
      <c r="F69" s="292">
        <v>1</v>
      </c>
      <c r="G69" s="290">
        <v>1</v>
      </c>
    </row>
    <row r="70" spans="1:7" ht="16.5" customHeight="1" x14ac:dyDescent="0.3">
      <c r="A70" s="233" t="s">
        <v>631</v>
      </c>
      <c r="B70" s="232" t="s">
        <v>612</v>
      </c>
      <c r="C70" s="232" t="s">
        <v>632</v>
      </c>
      <c r="D70" s="232">
        <v>50</v>
      </c>
      <c r="E70" s="232">
        <f t="shared" si="0"/>
        <v>60</v>
      </c>
      <c r="F70" s="291">
        <f t="shared" si="1"/>
        <v>75</v>
      </c>
      <c r="G70" s="290">
        <v>75</v>
      </c>
    </row>
    <row r="71" spans="1:7" ht="16.5" customHeight="1" x14ac:dyDescent="0.3">
      <c r="A71" s="233" t="s">
        <v>633</v>
      </c>
      <c r="B71" s="232" t="s">
        <v>612</v>
      </c>
      <c r="C71" s="232" t="s">
        <v>634</v>
      </c>
      <c r="D71" s="232">
        <v>50</v>
      </c>
      <c r="E71" s="232">
        <f t="shared" si="0"/>
        <v>60</v>
      </c>
      <c r="F71" s="291">
        <f t="shared" si="1"/>
        <v>75</v>
      </c>
      <c r="G71" s="290">
        <v>75</v>
      </c>
    </row>
    <row r="72" spans="1:7" ht="16.5" customHeight="1" x14ac:dyDescent="0.3">
      <c r="A72" s="233" t="s">
        <v>635</v>
      </c>
      <c r="B72" s="232" t="s">
        <v>612</v>
      </c>
      <c r="C72" s="232" t="s">
        <v>636</v>
      </c>
      <c r="D72" s="232">
        <v>50</v>
      </c>
      <c r="E72" s="232">
        <f t="shared" si="0"/>
        <v>60</v>
      </c>
      <c r="F72" s="291">
        <f t="shared" si="1"/>
        <v>75</v>
      </c>
      <c r="G72" s="290">
        <v>75</v>
      </c>
    </row>
    <row r="73" spans="1:7" ht="16.5" customHeight="1" x14ac:dyDescent="0.3">
      <c r="A73" s="233" t="s">
        <v>637</v>
      </c>
      <c r="B73" s="232" t="s">
        <v>612</v>
      </c>
      <c r="C73" s="232" t="s">
        <v>638</v>
      </c>
      <c r="D73" s="232">
        <v>50</v>
      </c>
      <c r="E73" s="232">
        <f t="shared" si="0"/>
        <v>60</v>
      </c>
      <c r="F73" s="291">
        <f t="shared" si="1"/>
        <v>75</v>
      </c>
      <c r="G73" s="290">
        <v>75</v>
      </c>
    </row>
    <row r="74" spans="1:7" ht="16.5" customHeight="1" x14ac:dyDescent="0.3">
      <c r="A74" s="233" t="s">
        <v>639</v>
      </c>
      <c r="B74" s="232" t="s">
        <v>612</v>
      </c>
      <c r="C74" s="232" t="s">
        <v>640</v>
      </c>
      <c r="D74" s="232">
        <v>50</v>
      </c>
      <c r="E74" s="232">
        <f t="shared" si="0"/>
        <v>60</v>
      </c>
      <c r="F74" s="291">
        <f t="shared" si="1"/>
        <v>75</v>
      </c>
      <c r="G74" s="290">
        <v>75</v>
      </c>
    </row>
    <row r="75" spans="1:7" ht="16.5" customHeight="1" x14ac:dyDescent="0.3">
      <c r="A75" s="233" t="s">
        <v>641</v>
      </c>
      <c r="B75" s="232" t="s">
        <v>612</v>
      </c>
      <c r="C75" s="232" t="s">
        <v>642</v>
      </c>
      <c r="D75" s="232">
        <v>50</v>
      </c>
      <c r="E75" s="232">
        <f t="shared" si="0"/>
        <v>60</v>
      </c>
      <c r="F75" s="291">
        <f t="shared" si="1"/>
        <v>75</v>
      </c>
      <c r="G75" s="290">
        <v>75</v>
      </c>
    </row>
    <row r="76" spans="1:7" ht="16.5" customHeight="1" x14ac:dyDescent="0.3">
      <c r="A76" s="233" t="s">
        <v>643</v>
      </c>
      <c r="B76" s="232" t="s">
        <v>612</v>
      </c>
      <c r="C76" s="232" t="s">
        <v>644</v>
      </c>
      <c r="D76" s="232">
        <v>50</v>
      </c>
      <c r="E76" s="232">
        <f t="shared" si="0"/>
        <v>60</v>
      </c>
      <c r="F76" s="291">
        <f t="shared" si="1"/>
        <v>75</v>
      </c>
      <c r="G76" s="290">
        <v>75</v>
      </c>
    </row>
    <row r="77" spans="1:7" ht="16.5" customHeight="1" x14ac:dyDescent="0.3">
      <c r="A77" s="233" t="s">
        <v>645</v>
      </c>
      <c r="B77" s="232" t="s">
        <v>612</v>
      </c>
      <c r="C77" s="232" t="s">
        <v>646</v>
      </c>
      <c r="D77" s="232">
        <v>50</v>
      </c>
      <c r="E77" s="232">
        <f t="shared" si="0"/>
        <v>60</v>
      </c>
      <c r="F77" s="291">
        <f t="shared" si="1"/>
        <v>75</v>
      </c>
      <c r="G77" s="290">
        <v>75</v>
      </c>
    </row>
    <row r="78" spans="1:7" ht="16.5" customHeight="1" x14ac:dyDescent="0.3">
      <c r="A78" s="233" t="s">
        <v>647</v>
      </c>
      <c r="B78" s="232" t="s">
        <v>612</v>
      </c>
      <c r="C78" s="232" t="s">
        <v>648</v>
      </c>
      <c r="D78" s="232">
        <v>500</v>
      </c>
      <c r="E78" s="232">
        <f t="shared" si="0"/>
        <v>600</v>
      </c>
      <c r="F78" s="291">
        <f t="shared" si="1"/>
        <v>750</v>
      </c>
      <c r="G78" s="290">
        <v>750</v>
      </c>
    </row>
  </sheetData>
  <mergeCells count="2">
    <mergeCell ref="J35:M35"/>
    <mergeCell ref="N35:Q35"/>
  </mergeCell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1"/>
  <sheetViews>
    <sheetView workbookViewId="0">
      <selection activeCell="M34" sqref="M34"/>
    </sheetView>
  </sheetViews>
  <sheetFormatPr defaultRowHeight="13.5" x14ac:dyDescent="0.3"/>
  <cols>
    <col min="1" max="1" width="0.625" style="122" customWidth="1"/>
    <col min="2" max="2" width="23.5" style="122" bestFit="1" customWidth="1"/>
    <col min="3" max="3" width="15" style="122" bestFit="1" customWidth="1"/>
    <col min="4" max="4" width="29.875" style="122" customWidth="1"/>
    <col min="5" max="5" width="14.875" style="122" bestFit="1" customWidth="1"/>
    <col min="6" max="6" width="28.75" style="122" bestFit="1" customWidth="1"/>
    <col min="7" max="16384" width="9" style="122"/>
  </cols>
  <sheetData>
    <row r="1" spans="1:6" x14ac:dyDescent="0.3">
      <c r="A1" s="127" t="s">
        <v>248</v>
      </c>
    </row>
    <row r="2" spans="1:6" x14ac:dyDescent="0.3">
      <c r="B2" s="124"/>
      <c r="C2" s="124"/>
      <c r="D2" s="124"/>
      <c r="E2" s="124"/>
      <c r="F2" s="124"/>
    </row>
    <row r="3" spans="1:6" x14ac:dyDescent="0.3">
      <c r="A3" s="124"/>
      <c r="B3" s="132" t="s">
        <v>247</v>
      </c>
    </row>
    <row r="4" spans="1:6" x14ac:dyDescent="0.3">
      <c r="A4" s="124"/>
      <c r="B4" s="131" t="s">
        <v>223</v>
      </c>
      <c r="C4" s="130" t="s">
        <v>246</v>
      </c>
    </row>
    <row r="5" spans="1:6" x14ac:dyDescent="0.3">
      <c r="B5" s="128" t="s">
        <v>245</v>
      </c>
      <c r="C5" s="128">
        <v>200</v>
      </c>
    </row>
    <row r="6" spans="1:6" x14ac:dyDescent="0.3">
      <c r="B6" s="128" t="s">
        <v>244</v>
      </c>
      <c r="C6" s="128">
        <v>400</v>
      </c>
    </row>
    <row r="7" spans="1:6" x14ac:dyDescent="0.3">
      <c r="B7" s="128" t="s">
        <v>243</v>
      </c>
      <c r="C7" s="128">
        <v>600</v>
      </c>
    </row>
    <row r="8" spans="1:6" x14ac:dyDescent="0.3">
      <c r="B8" s="128" t="s">
        <v>242</v>
      </c>
      <c r="C8" s="128">
        <v>800</v>
      </c>
    </row>
    <row r="9" spans="1:6" x14ac:dyDescent="0.3">
      <c r="B9" s="128" t="s">
        <v>241</v>
      </c>
      <c r="C9" s="128">
        <v>1000</v>
      </c>
    </row>
    <row r="10" spans="1:6" x14ac:dyDescent="0.3">
      <c r="B10" s="128" t="s">
        <v>240</v>
      </c>
      <c r="C10" s="128">
        <v>1500</v>
      </c>
    </row>
    <row r="11" spans="1:6" x14ac:dyDescent="0.3">
      <c r="A11" s="124"/>
      <c r="B11" s="129"/>
      <c r="C11" s="128">
        <f>SUM(C5:C10)</f>
        <v>4500</v>
      </c>
    </row>
    <row r="12" spans="1:6" x14ac:dyDescent="0.3">
      <c r="B12" s="122" t="s">
        <v>239</v>
      </c>
    </row>
    <row r="14" spans="1:6" x14ac:dyDescent="0.3">
      <c r="B14" s="127" t="s">
        <v>238</v>
      </c>
    </row>
    <row r="15" spans="1:6" x14ac:dyDescent="0.3">
      <c r="A15" s="124"/>
      <c r="B15" s="126" t="s">
        <v>237</v>
      </c>
      <c r="C15" s="126" t="s">
        <v>236</v>
      </c>
      <c r="D15" s="126" t="s">
        <v>235</v>
      </c>
    </row>
    <row r="16" spans="1:6" x14ac:dyDescent="0.3">
      <c r="B16" s="117" t="s">
        <v>234</v>
      </c>
      <c r="C16" s="117">
        <v>300</v>
      </c>
      <c r="D16" s="117">
        <v>10</v>
      </c>
    </row>
    <row r="17" spans="1:4" x14ac:dyDescent="0.3">
      <c r="B17" s="117" t="s">
        <v>233</v>
      </c>
      <c r="C17" s="117">
        <v>600</v>
      </c>
      <c r="D17" s="117">
        <v>10</v>
      </c>
    </row>
    <row r="18" spans="1:4" x14ac:dyDescent="0.3">
      <c r="B18" s="117" t="s">
        <v>232</v>
      </c>
      <c r="C18" s="117">
        <v>900</v>
      </c>
      <c r="D18" s="117">
        <v>20</v>
      </c>
    </row>
    <row r="19" spans="1:4" x14ac:dyDescent="0.3">
      <c r="B19" s="117" t="s">
        <v>231</v>
      </c>
      <c r="C19" s="117">
        <v>1200</v>
      </c>
      <c r="D19" s="117">
        <v>30</v>
      </c>
    </row>
    <row r="20" spans="1:4" x14ac:dyDescent="0.3">
      <c r="B20" s="117" t="s">
        <v>230</v>
      </c>
      <c r="C20" s="117">
        <v>1500</v>
      </c>
      <c r="D20" s="117">
        <v>40</v>
      </c>
    </row>
    <row r="21" spans="1:4" x14ac:dyDescent="0.3">
      <c r="B21" s="117" t="s">
        <v>229</v>
      </c>
      <c r="C21" s="117">
        <v>2000</v>
      </c>
      <c r="D21" s="117">
        <v>50</v>
      </c>
    </row>
    <row r="22" spans="1:4" x14ac:dyDescent="0.3">
      <c r="A22" s="124"/>
      <c r="B22" s="125" t="s">
        <v>228</v>
      </c>
      <c r="C22" s="117">
        <f>SUM(C16:C21)</f>
        <v>6500</v>
      </c>
      <c r="D22" s="117">
        <f>SUM(D16:D21)</f>
        <v>160</v>
      </c>
    </row>
    <row r="23" spans="1:4" x14ac:dyDescent="0.3">
      <c r="A23" s="124"/>
      <c r="B23" s="124" t="s">
        <v>221</v>
      </c>
      <c r="C23" s="124"/>
      <c r="D23" s="124"/>
    </row>
    <row r="24" spans="1:4" x14ac:dyDescent="0.3">
      <c r="B24" s="122" t="s">
        <v>227</v>
      </c>
    </row>
    <row r="26" spans="1:4" x14ac:dyDescent="0.3">
      <c r="B26" s="122" t="s">
        <v>226</v>
      </c>
    </row>
    <row r="27" spans="1:4" x14ac:dyDescent="0.3">
      <c r="B27" s="116" t="s">
        <v>225</v>
      </c>
      <c r="D27" s="123"/>
    </row>
    <row r="28" spans="1:4" x14ac:dyDescent="0.3">
      <c r="D28" s="123"/>
    </row>
    <row r="29" spans="1:4" x14ac:dyDescent="0.3">
      <c r="D29" s="123"/>
    </row>
    <row r="30" spans="1:4" x14ac:dyDescent="0.3">
      <c r="D30" s="123"/>
    </row>
    <row r="31" spans="1:4" x14ac:dyDescent="0.3">
      <c r="D31" s="12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1"/>
  <sheetViews>
    <sheetView workbookViewId="0">
      <selection activeCell="M34" sqref="M34"/>
    </sheetView>
  </sheetViews>
  <sheetFormatPr defaultRowHeight="13.5" x14ac:dyDescent="0.3"/>
  <cols>
    <col min="1" max="1" width="1.375" style="133" customWidth="1"/>
    <col min="2" max="2" width="11.625" style="133" bestFit="1" customWidth="1"/>
    <col min="3" max="3" width="9.625" style="133" bestFit="1" customWidth="1"/>
    <col min="4" max="4" width="5.875" style="133" bestFit="1" customWidth="1"/>
    <col min="5" max="5" width="10.875" style="133" bestFit="1" customWidth="1"/>
    <col min="6" max="16384" width="9" style="133"/>
  </cols>
  <sheetData>
    <row r="1" spans="1:5" x14ac:dyDescent="0.3">
      <c r="A1" s="127" t="s">
        <v>276</v>
      </c>
      <c r="B1" s="122"/>
    </row>
    <row r="2" spans="1:5" ht="14.25" thickBot="1" x14ac:dyDescent="0.35">
      <c r="A2" s="133" t="s">
        <v>275</v>
      </c>
    </row>
    <row r="3" spans="1:5" x14ac:dyDescent="0.3">
      <c r="B3" s="145" t="s">
        <v>274</v>
      </c>
      <c r="C3" s="144" t="s">
        <v>273</v>
      </c>
      <c r="D3" s="143" t="s">
        <v>272</v>
      </c>
      <c r="E3" s="142" t="s">
        <v>271</v>
      </c>
    </row>
    <row r="4" spans="1:5" x14ac:dyDescent="0.3">
      <c r="B4" s="141" t="s">
        <v>270</v>
      </c>
      <c r="C4" s="140" t="s">
        <v>269</v>
      </c>
      <c r="D4" s="139">
        <v>100</v>
      </c>
      <c r="E4" s="138" t="s">
        <v>264</v>
      </c>
    </row>
    <row r="5" spans="1:5" x14ac:dyDescent="0.3">
      <c r="B5" s="141" t="s">
        <v>268</v>
      </c>
      <c r="C5" s="140" t="s">
        <v>267</v>
      </c>
      <c r="D5" s="139">
        <v>50</v>
      </c>
      <c r="E5" s="138" t="s">
        <v>264</v>
      </c>
    </row>
    <row r="6" spans="1:5" x14ac:dyDescent="0.3">
      <c r="B6" s="141" t="s">
        <v>266</v>
      </c>
      <c r="C6" s="140" t="s">
        <v>265</v>
      </c>
      <c r="D6" s="139">
        <v>20</v>
      </c>
      <c r="E6" s="138" t="s">
        <v>264</v>
      </c>
    </row>
    <row r="7" spans="1:5" ht="14.25" thickBot="1" x14ac:dyDescent="0.35">
      <c r="B7" s="137" t="s">
        <v>263</v>
      </c>
      <c r="C7" s="136" t="s">
        <v>262</v>
      </c>
      <c r="D7" s="135">
        <v>10</v>
      </c>
      <c r="E7" s="134" t="s">
        <v>261</v>
      </c>
    </row>
    <row r="9" spans="1:5" x14ac:dyDescent="0.3">
      <c r="B9" s="133" t="s">
        <v>260</v>
      </c>
    </row>
    <row r="10" spans="1:5" x14ac:dyDescent="0.3">
      <c r="B10" s="133" t="s">
        <v>259</v>
      </c>
    </row>
    <row r="11" spans="1:5" x14ac:dyDescent="0.3">
      <c r="B11" s="133" t="s">
        <v>258</v>
      </c>
    </row>
    <row r="12" spans="1:5" x14ac:dyDescent="0.3">
      <c r="B12" s="133" t="s">
        <v>257</v>
      </c>
    </row>
    <row r="13" spans="1:5" x14ac:dyDescent="0.3">
      <c r="B13" s="133" t="s">
        <v>256</v>
      </c>
    </row>
    <row r="14" spans="1:5" x14ac:dyDescent="0.3">
      <c r="B14" s="133" t="s">
        <v>255</v>
      </c>
    </row>
    <row r="15" spans="1:5" x14ac:dyDescent="0.3">
      <c r="B15" s="133" t="s">
        <v>254</v>
      </c>
    </row>
    <row r="16" spans="1:5" x14ac:dyDescent="0.3">
      <c r="B16" s="133" t="s">
        <v>253</v>
      </c>
    </row>
    <row r="17" spans="2:2" x14ac:dyDescent="0.3">
      <c r="B17" s="133" t="s">
        <v>252</v>
      </c>
    </row>
    <row r="18" spans="2:2" x14ac:dyDescent="0.3">
      <c r="B18" s="133" t="s">
        <v>251</v>
      </c>
    </row>
    <row r="20" spans="2:2" x14ac:dyDescent="0.3">
      <c r="B20" s="133" t="s">
        <v>250</v>
      </c>
    </row>
    <row r="21" spans="2:2" x14ac:dyDescent="0.3">
      <c r="B21" s="133" t="s">
        <v>249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1"/>
  <sheetViews>
    <sheetView workbookViewId="0">
      <selection activeCell="M34" sqref="M34"/>
    </sheetView>
  </sheetViews>
  <sheetFormatPr defaultRowHeight="16.5" x14ac:dyDescent="0.3"/>
  <cols>
    <col min="1" max="1" width="11.875" style="146" customWidth="1"/>
    <col min="2" max="2" width="9" style="146"/>
    <col min="3" max="3" width="16.5" style="146" bestFit="1" customWidth="1"/>
    <col min="4" max="4" width="8.125" style="146" customWidth="1"/>
    <col min="5" max="5" width="13" style="146" bestFit="1" customWidth="1"/>
    <col min="6" max="6" width="9.625" style="146" bestFit="1" customWidth="1"/>
    <col min="7" max="7" width="16.5" style="146" bestFit="1" customWidth="1"/>
    <col min="8" max="8" width="8.125" style="146" customWidth="1"/>
    <col min="9" max="16384" width="9" style="146"/>
  </cols>
  <sheetData>
    <row r="1" spans="1:8" x14ac:dyDescent="0.3">
      <c r="A1" s="151" t="s">
        <v>288</v>
      </c>
      <c r="B1" s="151"/>
      <c r="C1" s="151"/>
      <c r="D1" s="151"/>
      <c r="E1" s="151"/>
    </row>
    <row r="2" spans="1:8" x14ac:dyDescent="0.3">
      <c r="A2" s="151"/>
      <c r="B2" s="151"/>
      <c r="C2" s="151"/>
      <c r="D2" s="151"/>
      <c r="E2" s="151"/>
    </row>
    <row r="3" spans="1:8" x14ac:dyDescent="0.3">
      <c r="A3" s="151" t="s">
        <v>287</v>
      </c>
      <c r="B3" s="151"/>
      <c r="C3" s="151"/>
      <c r="D3" s="151"/>
      <c r="E3" s="151" t="s">
        <v>286</v>
      </c>
    </row>
    <row r="4" spans="1:8" x14ac:dyDescent="0.3">
      <c r="A4" s="149" t="s">
        <v>285</v>
      </c>
      <c r="B4" s="149" t="s">
        <v>282</v>
      </c>
      <c r="C4" s="149" t="s">
        <v>284</v>
      </c>
      <c r="D4" s="149" t="s">
        <v>280</v>
      </c>
      <c r="E4" s="147" t="s">
        <v>283</v>
      </c>
      <c r="F4" s="147" t="s">
        <v>282</v>
      </c>
      <c r="G4" s="147" t="s">
        <v>281</v>
      </c>
      <c r="H4" s="147" t="s">
        <v>280</v>
      </c>
    </row>
    <row r="5" spans="1:8" x14ac:dyDescent="0.3">
      <c r="A5" s="149">
        <v>300</v>
      </c>
      <c r="B5" s="149">
        <v>150</v>
      </c>
      <c r="C5" s="150">
        <v>0.5</v>
      </c>
      <c r="D5" s="149">
        <f>B5*(1+C5)</f>
        <v>225</v>
      </c>
      <c r="E5" s="147">
        <v>300</v>
      </c>
      <c r="F5" s="147">
        <v>150</v>
      </c>
      <c r="G5" s="148">
        <v>1</v>
      </c>
      <c r="H5" s="147">
        <f>F5*(1+G5)</f>
        <v>300</v>
      </c>
    </row>
    <row r="6" spans="1:8" x14ac:dyDescent="0.3">
      <c r="A6" s="149">
        <v>600</v>
      </c>
      <c r="B6" s="149">
        <v>300</v>
      </c>
      <c r="C6" s="150">
        <v>0.75</v>
      </c>
      <c r="D6" s="149">
        <f>B6*(1+C6)</f>
        <v>525</v>
      </c>
      <c r="E6" s="147">
        <v>600</v>
      </c>
      <c r="F6" s="147">
        <v>300</v>
      </c>
      <c r="G6" s="148">
        <v>1.25</v>
      </c>
      <c r="H6" s="147">
        <f>F6*(1+G6)</f>
        <v>675</v>
      </c>
    </row>
    <row r="7" spans="1:8" x14ac:dyDescent="0.3">
      <c r="A7" s="149">
        <v>900</v>
      </c>
      <c r="B7" s="149">
        <v>450</v>
      </c>
      <c r="C7" s="150">
        <v>1</v>
      </c>
      <c r="D7" s="149">
        <f>B7*(1+C7)</f>
        <v>900</v>
      </c>
      <c r="E7" s="147">
        <v>900</v>
      </c>
      <c r="F7" s="147">
        <v>450</v>
      </c>
      <c r="G7" s="148">
        <v>1.5</v>
      </c>
      <c r="H7" s="147">
        <f>F7*(1+G7)</f>
        <v>1125</v>
      </c>
    </row>
    <row r="9" spans="1:8" x14ac:dyDescent="0.3">
      <c r="A9" s="146" t="s">
        <v>279</v>
      </c>
    </row>
    <row r="10" spans="1:8" x14ac:dyDescent="0.3">
      <c r="A10" s="146" t="s">
        <v>278</v>
      </c>
    </row>
    <row r="11" spans="1:8" x14ac:dyDescent="0.3">
      <c r="A11" s="146" t="s">
        <v>277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01"/>
  <sheetViews>
    <sheetView workbookViewId="0">
      <selection activeCell="M34" sqref="M34"/>
    </sheetView>
  </sheetViews>
  <sheetFormatPr defaultRowHeight="16.5" x14ac:dyDescent="0.3"/>
  <cols>
    <col min="1" max="1" width="15" bestFit="1" customWidth="1"/>
    <col min="2" max="2" width="17.75" bestFit="1" customWidth="1"/>
    <col min="3" max="6" width="20.625" bestFit="1" customWidth="1"/>
  </cols>
  <sheetData>
    <row r="1" spans="1:6" x14ac:dyDescent="0.3">
      <c r="A1" s="167" t="s">
        <v>398</v>
      </c>
      <c r="B1" s="167" t="s">
        <v>397</v>
      </c>
      <c r="C1" s="50" t="s">
        <v>396</v>
      </c>
      <c r="D1" s="50" t="s">
        <v>395</v>
      </c>
      <c r="E1" s="50" t="s">
        <v>394</v>
      </c>
      <c r="F1" s="50" t="s">
        <v>393</v>
      </c>
    </row>
    <row r="2" spans="1:6" x14ac:dyDescent="0.3">
      <c r="A2" s="164" t="s">
        <v>392</v>
      </c>
      <c r="B2" s="166">
        <v>5034</v>
      </c>
      <c r="C2" s="165" t="s">
        <v>380</v>
      </c>
      <c r="D2" s="165" t="s">
        <v>379</v>
      </c>
      <c r="E2" s="165" t="s">
        <v>380</v>
      </c>
      <c r="F2" s="165" t="s">
        <v>384</v>
      </c>
    </row>
    <row r="3" spans="1:6" x14ac:dyDescent="0.3">
      <c r="A3" s="164" t="s">
        <v>391</v>
      </c>
      <c r="B3" s="166">
        <v>5034</v>
      </c>
      <c r="C3" s="165" t="s">
        <v>381</v>
      </c>
      <c r="D3" s="165" t="s">
        <v>379</v>
      </c>
      <c r="E3" s="165" t="s">
        <v>380</v>
      </c>
      <c r="F3" s="165" t="s">
        <v>379</v>
      </c>
    </row>
    <row r="4" spans="1:6" x14ac:dyDescent="0.3">
      <c r="A4" s="164" t="s">
        <v>390</v>
      </c>
      <c r="B4" s="166">
        <v>5035</v>
      </c>
      <c r="C4" s="165" t="s">
        <v>380</v>
      </c>
      <c r="D4" s="165" t="s">
        <v>379</v>
      </c>
      <c r="E4" s="165" t="s">
        <v>381</v>
      </c>
      <c r="F4" s="165" t="s">
        <v>379</v>
      </c>
    </row>
    <row r="5" spans="1:6" x14ac:dyDescent="0.3">
      <c r="A5" s="164" t="s">
        <v>389</v>
      </c>
      <c r="B5" s="166">
        <v>5035</v>
      </c>
      <c r="C5" s="165" t="s">
        <v>380</v>
      </c>
      <c r="D5" s="165" t="s">
        <v>379</v>
      </c>
      <c r="E5" s="165" t="s">
        <v>381</v>
      </c>
      <c r="F5" s="165" t="s">
        <v>379</v>
      </c>
    </row>
    <row r="6" spans="1:6" x14ac:dyDescent="0.3">
      <c r="A6" s="164" t="s">
        <v>388</v>
      </c>
      <c r="B6" s="166">
        <v>5035</v>
      </c>
      <c r="C6" s="165" t="s">
        <v>381</v>
      </c>
      <c r="D6" s="165" t="s">
        <v>379</v>
      </c>
      <c r="E6" s="165" t="s">
        <v>380</v>
      </c>
      <c r="F6" s="165" t="s">
        <v>379</v>
      </c>
    </row>
    <row r="7" spans="1:6" x14ac:dyDescent="0.3">
      <c r="A7" s="164" t="s">
        <v>387</v>
      </c>
      <c r="B7" s="166">
        <v>5036</v>
      </c>
      <c r="C7" s="165" t="s">
        <v>380</v>
      </c>
      <c r="D7" s="165" t="s">
        <v>379</v>
      </c>
      <c r="E7" s="165" t="s">
        <v>381</v>
      </c>
      <c r="F7" s="165" t="s">
        <v>379</v>
      </c>
    </row>
    <row r="8" spans="1:6" x14ac:dyDescent="0.3">
      <c r="A8" s="164" t="s">
        <v>386</v>
      </c>
      <c r="B8" s="166">
        <v>5036</v>
      </c>
      <c r="C8" s="165" t="s">
        <v>380</v>
      </c>
      <c r="D8" s="165" t="s">
        <v>379</v>
      </c>
      <c r="E8" s="165" t="s">
        <v>380</v>
      </c>
      <c r="F8" s="165" t="s">
        <v>379</v>
      </c>
    </row>
    <row r="9" spans="1:6" x14ac:dyDescent="0.3">
      <c r="A9" s="164" t="s">
        <v>385</v>
      </c>
      <c r="B9" s="166">
        <v>5036</v>
      </c>
      <c r="C9" s="165" t="s">
        <v>380</v>
      </c>
      <c r="D9" s="165" t="s">
        <v>384</v>
      </c>
      <c r="E9" s="165" t="s">
        <v>380</v>
      </c>
      <c r="F9" s="165" t="s">
        <v>379</v>
      </c>
    </row>
    <row r="10" spans="1:6" x14ac:dyDescent="0.3">
      <c r="A10" s="164" t="s">
        <v>383</v>
      </c>
      <c r="B10" s="166">
        <v>5037</v>
      </c>
      <c r="C10" s="165" t="s">
        <v>380</v>
      </c>
      <c r="D10" s="165" t="s">
        <v>379</v>
      </c>
      <c r="E10" s="165" t="s">
        <v>381</v>
      </c>
      <c r="F10" s="165" t="s">
        <v>379</v>
      </c>
    </row>
    <row r="11" spans="1:6" x14ac:dyDescent="0.3">
      <c r="A11" s="164" t="s">
        <v>382</v>
      </c>
      <c r="B11" s="166">
        <v>5037</v>
      </c>
      <c r="C11" s="165" t="s">
        <v>381</v>
      </c>
      <c r="D11" s="165" t="s">
        <v>379</v>
      </c>
      <c r="E11" s="165" t="s">
        <v>380</v>
      </c>
      <c r="F11" s="165" t="s">
        <v>379</v>
      </c>
    </row>
    <row r="12" spans="1:6" x14ac:dyDescent="0.3">
      <c r="A12" s="164" t="s">
        <v>378</v>
      </c>
      <c r="B12" s="163">
        <v>5037</v>
      </c>
      <c r="C12" s="162">
        <v>18.2</v>
      </c>
      <c r="D12" s="162">
        <v>61.5</v>
      </c>
      <c r="E12" s="162">
        <v>18.2</v>
      </c>
      <c r="F12" s="162">
        <v>61.5</v>
      </c>
    </row>
    <row r="13" spans="1:6" x14ac:dyDescent="0.3">
      <c r="A13" s="159" t="s">
        <v>377</v>
      </c>
      <c r="B13" s="160">
        <v>5038</v>
      </c>
      <c r="C13" s="157">
        <v>24</v>
      </c>
      <c r="D13" s="157">
        <v>55.6</v>
      </c>
      <c r="E13" s="161">
        <v>19.8</v>
      </c>
      <c r="F13" s="161">
        <v>59.8</v>
      </c>
    </row>
    <row r="14" spans="1:6" x14ac:dyDescent="0.3">
      <c r="A14" s="159" t="s">
        <v>376</v>
      </c>
      <c r="B14" s="160">
        <v>5038</v>
      </c>
      <c r="C14" s="157">
        <v>24</v>
      </c>
      <c r="D14" s="157">
        <v>55.6</v>
      </c>
      <c r="E14" s="161">
        <v>19.8</v>
      </c>
      <c r="F14" s="161">
        <v>59.8</v>
      </c>
    </row>
    <row r="15" spans="1:6" x14ac:dyDescent="0.3">
      <c r="A15" s="159" t="s">
        <v>375</v>
      </c>
      <c r="B15" s="160">
        <v>5038</v>
      </c>
      <c r="C15" s="157">
        <v>24</v>
      </c>
      <c r="D15" s="157">
        <v>55.6</v>
      </c>
      <c r="E15" s="161">
        <v>19.8</v>
      </c>
      <c r="F15" s="161">
        <v>59.8</v>
      </c>
    </row>
    <row r="16" spans="1:6" x14ac:dyDescent="0.3">
      <c r="A16" s="159" t="s">
        <v>374</v>
      </c>
      <c r="B16" s="160">
        <v>5039</v>
      </c>
      <c r="C16" s="157">
        <v>24</v>
      </c>
      <c r="D16" s="157">
        <v>55.6</v>
      </c>
      <c r="E16" s="161">
        <v>19.8</v>
      </c>
      <c r="F16" s="161">
        <v>59.8</v>
      </c>
    </row>
    <row r="17" spans="1:6" x14ac:dyDescent="0.3">
      <c r="A17" s="159" t="s">
        <v>373</v>
      </c>
      <c r="B17" s="160">
        <v>5039</v>
      </c>
      <c r="C17" s="157">
        <v>24</v>
      </c>
      <c r="D17" s="157">
        <v>55.6</v>
      </c>
      <c r="E17" s="161">
        <v>19.8</v>
      </c>
      <c r="F17" s="161">
        <v>59.8</v>
      </c>
    </row>
    <row r="18" spans="1:6" x14ac:dyDescent="0.3">
      <c r="A18" s="159" t="s">
        <v>372</v>
      </c>
      <c r="B18" s="160">
        <v>5039</v>
      </c>
      <c r="C18" s="157">
        <v>24</v>
      </c>
      <c r="D18" s="157">
        <v>55.6</v>
      </c>
      <c r="E18" s="161">
        <v>19.8</v>
      </c>
      <c r="F18" s="161">
        <v>59.8</v>
      </c>
    </row>
    <row r="19" spans="1:6" x14ac:dyDescent="0.3">
      <c r="A19" s="159" t="s">
        <v>371</v>
      </c>
      <c r="B19" s="160">
        <v>5040</v>
      </c>
      <c r="C19" s="157">
        <v>28.1</v>
      </c>
      <c r="D19" s="157">
        <v>51.4</v>
      </c>
      <c r="E19" s="156">
        <v>19.8</v>
      </c>
      <c r="F19" s="156">
        <v>59.8</v>
      </c>
    </row>
    <row r="20" spans="1:6" x14ac:dyDescent="0.3">
      <c r="A20" s="159" t="s">
        <v>370</v>
      </c>
      <c r="B20" s="160">
        <v>5040</v>
      </c>
      <c r="C20" s="157">
        <v>28.1</v>
      </c>
      <c r="D20" s="157">
        <v>51.4</v>
      </c>
      <c r="E20" s="156">
        <v>19.8</v>
      </c>
      <c r="F20" s="156">
        <v>59.8</v>
      </c>
    </row>
    <row r="21" spans="1:6" x14ac:dyDescent="0.3">
      <c r="A21" s="159" t="s">
        <v>369</v>
      </c>
      <c r="B21" s="160">
        <v>5040</v>
      </c>
      <c r="C21" s="157">
        <v>28.1</v>
      </c>
      <c r="D21" s="157">
        <v>51.4</v>
      </c>
      <c r="E21" s="156">
        <v>19.8</v>
      </c>
      <c r="F21" s="156">
        <v>59.8</v>
      </c>
    </row>
    <row r="22" spans="1:6" x14ac:dyDescent="0.3">
      <c r="A22" s="159" t="s">
        <v>368</v>
      </c>
      <c r="B22" s="160">
        <v>5041</v>
      </c>
      <c r="C22" s="157">
        <v>28.1</v>
      </c>
      <c r="D22" s="157">
        <v>51.4</v>
      </c>
      <c r="E22" s="156">
        <v>19.8</v>
      </c>
      <c r="F22" s="156">
        <v>59.8</v>
      </c>
    </row>
    <row r="23" spans="1:6" x14ac:dyDescent="0.3">
      <c r="A23" s="159" t="s">
        <v>367</v>
      </c>
      <c r="B23" s="160">
        <v>5041</v>
      </c>
      <c r="C23" s="157">
        <v>28.1</v>
      </c>
      <c r="D23" s="157">
        <v>51.4</v>
      </c>
      <c r="E23" s="156">
        <v>19.8</v>
      </c>
      <c r="F23" s="156">
        <v>59.8</v>
      </c>
    </row>
    <row r="24" spans="1:6" x14ac:dyDescent="0.3">
      <c r="A24" s="159" t="s">
        <v>366</v>
      </c>
      <c r="B24" s="160">
        <v>5041</v>
      </c>
      <c r="C24" s="157">
        <v>28.1</v>
      </c>
      <c r="D24" s="157">
        <v>51.4</v>
      </c>
      <c r="E24" s="156">
        <v>19.8</v>
      </c>
      <c r="F24" s="156">
        <v>59.8</v>
      </c>
    </row>
    <row r="25" spans="1:6" x14ac:dyDescent="0.3">
      <c r="A25" s="159" t="s">
        <v>365</v>
      </c>
      <c r="B25" s="160">
        <v>5042</v>
      </c>
      <c r="C25" s="157">
        <v>28.1</v>
      </c>
      <c r="D25" s="157">
        <v>51.4</v>
      </c>
      <c r="E25" s="156">
        <v>19.8</v>
      </c>
      <c r="F25" s="156">
        <v>59.8</v>
      </c>
    </row>
    <row r="26" spans="1:6" x14ac:dyDescent="0.3">
      <c r="A26" s="159" t="s">
        <v>364</v>
      </c>
      <c r="B26" s="160">
        <v>5042</v>
      </c>
      <c r="C26" s="157">
        <v>28.1</v>
      </c>
      <c r="D26" s="157">
        <v>51.4</v>
      </c>
      <c r="E26" s="156">
        <v>19.8</v>
      </c>
      <c r="F26" s="156">
        <v>59.8</v>
      </c>
    </row>
    <row r="27" spans="1:6" x14ac:dyDescent="0.3">
      <c r="A27" s="159" t="s">
        <v>363</v>
      </c>
      <c r="B27" s="160">
        <v>5042</v>
      </c>
      <c r="C27" s="157">
        <v>28.1</v>
      </c>
      <c r="D27" s="157">
        <v>51.4</v>
      </c>
      <c r="E27" s="156">
        <v>19.8</v>
      </c>
      <c r="F27" s="156">
        <v>59.8</v>
      </c>
    </row>
    <row r="28" spans="1:6" x14ac:dyDescent="0.3">
      <c r="A28" s="159" t="s">
        <v>362</v>
      </c>
      <c r="B28" s="160">
        <v>5043</v>
      </c>
      <c r="C28" s="157">
        <v>28.1</v>
      </c>
      <c r="D28" s="157">
        <v>51.4</v>
      </c>
      <c r="E28" s="156">
        <v>19.8</v>
      </c>
      <c r="F28" s="156">
        <v>59.8</v>
      </c>
    </row>
    <row r="29" spans="1:6" x14ac:dyDescent="0.3">
      <c r="A29" s="159" t="s">
        <v>361</v>
      </c>
      <c r="B29" s="160">
        <v>5043</v>
      </c>
      <c r="C29" s="157">
        <v>28.1</v>
      </c>
      <c r="D29" s="157">
        <v>51.4</v>
      </c>
      <c r="E29" s="156">
        <v>19.8</v>
      </c>
      <c r="F29" s="156">
        <v>59.8</v>
      </c>
    </row>
    <row r="30" spans="1:6" x14ac:dyDescent="0.3">
      <c r="A30" s="159" t="s">
        <v>360</v>
      </c>
      <c r="B30" s="160">
        <v>5043</v>
      </c>
      <c r="C30" s="157">
        <v>28.1</v>
      </c>
      <c r="D30" s="157">
        <v>51.4</v>
      </c>
      <c r="E30" s="156">
        <v>19.8</v>
      </c>
      <c r="F30" s="156">
        <v>59.8</v>
      </c>
    </row>
    <row r="31" spans="1:6" x14ac:dyDescent="0.3">
      <c r="A31" s="159" t="s">
        <v>359</v>
      </c>
      <c r="B31" s="158">
        <v>5043</v>
      </c>
      <c r="C31" s="157">
        <v>28.1</v>
      </c>
      <c r="D31" s="157">
        <v>51.4</v>
      </c>
      <c r="E31" s="156">
        <v>19.8</v>
      </c>
      <c r="F31" s="156">
        <v>59.8</v>
      </c>
    </row>
    <row r="32" spans="1:6" x14ac:dyDescent="0.3">
      <c r="A32" s="155" t="s">
        <v>358</v>
      </c>
      <c r="B32" s="154">
        <v>5044</v>
      </c>
      <c r="C32" s="153">
        <v>28.1</v>
      </c>
      <c r="D32" s="153">
        <v>51.4</v>
      </c>
      <c r="E32" s="152">
        <v>22</v>
      </c>
      <c r="F32" s="152">
        <v>58</v>
      </c>
    </row>
    <row r="33" spans="1:6" x14ac:dyDescent="0.3">
      <c r="A33" s="155" t="s">
        <v>357</v>
      </c>
      <c r="B33" s="154">
        <v>5045</v>
      </c>
      <c r="C33" s="153">
        <v>28.1</v>
      </c>
      <c r="D33" s="153">
        <v>51.4</v>
      </c>
      <c r="E33" s="152">
        <v>22</v>
      </c>
      <c r="F33" s="152">
        <v>58</v>
      </c>
    </row>
    <row r="34" spans="1:6" x14ac:dyDescent="0.3">
      <c r="A34" s="155" t="s">
        <v>356</v>
      </c>
      <c r="B34" s="154">
        <v>5046</v>
      </c>
      <c r="C34" s="153">
        <v>28.1</v>
      </c>
      <c r="D34" s="153">
        <v>51.4</v>
      </c>
      <c r="E34" s="152">
        <v>22</v>
      </c>
      <c r="F34" s="152">
        <v>58</v>
      </c>
    </row>
    <row r="35" spans="1:6" x14ac:dyDescent="0.3">
      <c r="A35" s="155" t="s">
        <v>355</v>
      </c>
      <c r="B35" s="154">
        <v>5047</v>
      </c>
      <c r="C35" s="153">
        <v>28.1</v>
      </c>
      <c r="D35" s="153">
        <v>51.4</v>
      </c>
      <c r="E35" s="152">
        <v>22</v>
      </c>
      <c r="F35" s="152">
        <v>58</v>
      </c>
    </row>
    <row r="36" spans="1:6" x14ac:dyDescent="0.3">
      <c r="A36" s="155" t="s">
        <v>354</v>
      </c>
      <c r="B36" s="154">
        <v>5048</v>
      </c>
      <c r="C36" s="153">
        <v>28.1</v>
      </c>
      <c r="D36" s="153">
        <v>51.4</v>
      </c>
      <c r="E36" s="152">
        <v>22</v>
      </c>
      <c r="F36" s="152">
        <v>58</v>
      </c>
    </row>
    <row r="37" spans="1:6" x14ac:dyDescent="0.3">
      <c r="A37" s="155" t="s">
        <v>353</v>
      </c>
      <c r="B37" s="154">
        <v>5044</v>
      </c>
      <c r="C37" s="153">
        <v>28.1</v>
      </c>
      <c r="D37" s="153">
        <v>51.4</v>
      </c>
      <c r="E37" s="152">
        <v>22</v>
      </c>
      <c r="F37" s="152">
        <v>58</v>
      </c>
    </row>
    <row r="38" spans="1:6" x14ac:dyDescent="0.3">
      <c r="A38" s="155" t="s">
        <v>352</v>
      </c>
      <c r="B38" s="154">
        <v>5045</v>
      </c>
      <c r="C38" s="153">
        <v>28.1</v>
      </c>
      <c r="D38" s="153">
        <v>51.4</v>
      </c>
      <c r="E38" s="152">
        <v>22</v>
      </c>
      <c r="F38" s="152">
        <v>58</v>
      </c>
    </row>
    <row r="39" spans="1:6" x14ac:dyDescent="0.3">
      <c r="A39" s="155" t="s">
        <v>351</v>
      </c>
      <c r="B39" s="154">
        <v>5046</v>
      </c>
      <c r="C39" s="153">
        <v>28.1</v>
      </c>
      <c r="D39" s="153">
        <v>51.4</v>
      </c>
      <c r="E39" s="152">
        <v>22</v>
      </c>
      <c r="F39" s="152">
        <v>58</v>
      </c>
    </row>
    <row r="40" spans="1:6" x14ac:dyDescent="0.3">
      <c r="A40" s="155" t="s">
        <v>350</v>
      </c>
      <c r="B40" s="154">
        <v>5047</v>
      </c>
      <c r="C40" s="153">
        <v>28.1</v>
      </c>
      <c r="D40" s="153">
        <v>51.4</v>
      </c>
      <c r="E40" s="152">
        <v>22</v>
      </c>
      <c r="F40" s="152">
        <v>58</v>
      </c>
    </row>
    <row r="41" spans="1:6" x14ac:dyDescent="0.3">
      <c r="A41" s="155" t="s">
        <v>349</v>
      </c>
      <c r="B41" s="154">
        <v>5048</v>
      </c>
      <c r="C41" s="153">
        <v>28.1</v>
      </c>
      <c r="D41" s="153">
        <v>51.4</v>
      </c>
      <c r="E41" s="152">
        <v>22</v>
      </c>
      <c r="F41" s="152">
        <v>58</v>
      </c>
    </row>
    <row r="42" spans="1:6" x14ac:dyDescent="0.3">
      <c r="A42" s="155" t="s">
        <v>348</v>
      </c>
      <c r="B42" s="154">
        <v>5044</v>
      </c>
      <c r="C42" s="153">
        <v>28.1</v>
      </c>
      <c r="D42" s="153">
        <v>51.4</v>
      </c>
      <c r="E42" s="152">
        <v>22</v>
      </c>
      <c r="F42" s="152">
        <v>58</v>
      </c>
    </row>
    <row r="43" spans="1:6" x14ac:dyDescent="0.3">
      <c r="A43" s="155" t="s">
        <v>347</v>
      </c>
      <c r="B43" s="154">
        <v>5045</v>
      </c>
      <c r="C43" s="153">
        <v>28.1</v>
      </c>
      <c r="D43" s="153">
        <v>51.4</v>
      </c>
      <c r="E43" s="152">
        <v>22</v>
      </c>
      <c r="F43" s="152">
        <v>58</v>
      </c>
    </row>
    <row r="44" spans="1:6" x14ac:dyDescent="0.3">
      <c r="A44" s="155" t="s">
        <v>346</v>
      </c>
      <c r="B44" s="154">
        <v>5046</v>
      </c>
      <c r="C44" s="153">
        <v>28.1</v>
      </c>
      <c r="D44" s="153">
        <v>51.4</v>
      </c>
      <c r="E44" s="152">
        <v>22</v>
      </c>
      <c r="F44" s="152">
        <v>58</v>
      </c>
    </row>
    <row r="45" spans="1:6" x14ac:dyDescent="0.3">
      <c r="A45" s="155" t="s">
        <v>345</v>
      </c>
      <c r="B45" s="154">
        <v>5047</v>
      </c>
      <c r="C45" s="153">
        <v>28.1</v>
      </c>
      <c r="D45" s="153">
        <v>51.4</v>
      </c>
      <c r="E45" s="152">
        <v>22</v>
      </c>
      <c r="F45" s="152">
        <v>58</v>
      </c>
    </row>
    <row r="46" spans="1:6" x14ac:dyDescent="0.3">
      <c r="A46" s="155" t="s">
        <v>344</v>
      </c>
      <c r="B46" s="154">
        <v>5048</v>
      </c>
      <c r="C46" s="153">
        <v>28.1</v>
      </c>
      <c r="D46" s="153">
        <v>51.4</v>
      </c>
      <c r="E46" s="152">
        <v>22</v>
      </c>
      <c r="F46" s="152">
        <v>58</v>
      </c>
    </row>
    <row r="47" spans="1:6" x14ac:dyDescent="0.3">
      <c r="A47" s="155" t="s">
        <v>343</v>
      </c>
      <c r="B47" s="154">
        <v>5044</v>
      </c>
      <c r="C47" s="153">
        <v>28.1</v>
      </c>
      <c r="D47" s="153">
        <v>51.4</v>
      </c>
      <c r="E47" s="152">
        <v>22</v>
      </c>
      <c r="F47" s="152">
        <v>58</v>
      </c>
    </row>
    <row r="48" spans="1:6" x14ac:dyDescent="0.3">
      <c r="A48" s="155" t="s">
        <v>342</v>
      </c>
      <c r="B48" s="154">
        <v>5045</v>
      </c>
      <c r="C48" s="153">
        <v>28.1</v>
      </c>
      <c r="D48" s="153">
        <v>51.4</v>
      </c>
      <c r="E48" s="152">
        <v>22</v>
      </c>
      <c r="F48" s="152">
        <v>58</v>
      </c>
    </row>
    <row r="49" spans="1:6" x14ac:dyDescent="0.3">
      <c r="A49" s="155" t="s">
        <v>341</v>
      </c>
      <c r="B49" s="154">
        <v>5046</v>
      </c>
      <c r="C49" s="153">
        <v>28.1</v>
      </c>
      <c r="D49" s="153">
        <v>51.4</v>
      </c>
      <c r="E49" s="152">
        <v>22</v>
      </c>
      <c r="F49" s="152">
        <v>58</v>
      </c>
    </row>
    <row r="50" spans="1:6" x14ac:dyDescent="0.3">
      <c r="A50" s="155" t="s">
        <v>340</v>
      </c>
      <c r="B50" s="154">
        <v>5047</v>
      </c>
      <c r="C50" s="153">
        <v>28.1</v>
      </c>
      <c r="D50" s="153">
        <v>51.4</v>
      </c>
      <c r="E50" s="152">
        <v>22</v>
      </c>
      <c r="F50" s="152">
        <v>58</v>
      </c>
    </row>
    <row r="51" spans="1:6" x14ac:dyDescent="0.3">
      <c r="A51" s="155" t="s">
        <v>339</v>
      </c>
      <c r="B51" s="154">
        <v>5048</v>
      </c>
      <c r="C51" s="153">
        <v>28.1</v>
      </c>
      <c r="D51" s="153">
        <v>51.4</v>
      </c>
      <c r="E51" s="152">
        <v>22</v>
      </c>
      <c r="F51" s="152">
        <v>58</v>
      </c>
    </row>
    <row r="52" spans="1:6" x14ac:dyDescent="0.3">
      <c r="A52" s="155" t="s">
        <v>338</v>
      </c>
      <c r="B52" s="154">
        <v>5044</v>
      </c>
      <c r="C52" s="153">
        <v>28.1</v>
      </c>
      <c r="D52" s="153">
        <v>51.4</v>
      </c>
      <c r="E52" s="152">
        <v>22</v>
      </c>
      <c r="F52" s="152">
        <v>58</v>
      </c>
    </row>
    <row r="53" spans="1:6" x14ac:dyDescent="0.3">
      <c r="A53" s="155" t="s">
        <v>337</v>
      </c>
      <c r="B53" s="154">
        <v>5045</v>
      </c>
      <c r="C53" s="153">
        <v>28.1</v>
      </c>
      <c r="D53" s="153">
        <v>51.4</v>
      </c>
      <c r="E53" s="152">
        <v>22</v>
      </c>
      <c r="F53" s="152">
        <v>58</v>
      </c>
    </row>
    <row r="54" spans="1:6" x14ac:dyDescent="0.3">
      <c r="A54" s="155" t="s">
        <v>336</v>
      </c>
      <c r="B54" s="154">
        <v>5046</v>
      </c>
      <c r="C54" s="153">
        <v>28.1</v>
      </c>
      <c r="D54" s="153">
        <v>51.4</v>
      </c>
      <c r="E54" s="152">
        <v>22</v>
      </c>
      <c r="F54" s="152">
        <v>58</v>
      </c>
    </row>
    <row r="55" spans="1:6" x14ac:dyDescent="0.3">
      <c r="A55" s="155" t="s">
        <v>335</v>
      </c>
      <c r="B55" s="154">
        <v>5047</v>
      </c>
      <c r="C55" s="153">
        <v>28.1</v>
      </c>
      <c r="D55" s="153">
        <v>51.4</v>
      </c>
      <c r="E55" s="152">
        <v>22</v>
      </c>
      <c r="F55" s="152">
        <v>58</v>
      </c>
    </row>
    <row r="56" spans="1:6" x14ac:dyDescent="0.3">
      <c r="A56" s="155" t="s">
        <v>334</v>
      </c>
      <c r="B56" s="154">
        <v>5048</v>
      </c>
      <c r="C56" s="153">
        <v>28.1</v>
      </c>
      <c r="D56" s="153">
        <v>51.4</v>
      </c>
      <c r="E56" s="152">
        <v>22</v>
      </c>
      <c r="F56" s="152">
        <v>58</v>
      </c>
    </row>
    <row r="57" spans="1:6" x14ac:dyDescent="0.3">
      <c r="A57" s="155" t="s">
        <v>333</v>
      </c>
      <c r="B57" s="154">
        <v>5044</v>
      </c>
      <c r="C57" s="153">
        <v>28.1</v>
      </c>
      <c r="D57" s="153">
        <v>51.4</v>
      </c>
      <c r="E57" s="152">
        <v>22</v>
      </c>
      <c r="F57" s="152">
        <v>58</v>
      </c>
    </row>
    <row r="58" spans="1:6" x14ac:dyDescent="0.3">
      <c r="A58" s="155" t="s">
        <v>332</v>
      </c>
      <c r="B58" s="154">
        <v>5045</v>
      </c>
      <c r="C58" s="153">
        <v>28.1</v>
      </c>
      <c r="D58" s="153">
        <v>51.4</v>
      </c>
      <c r="E58" s="152">
        <v>22</v>
      </c>
      <c r="F58" s="152">
        <v>58</v>
      </c>
    </row>
    <row r="59" spans="1:6" x14ac:dyDescent="0.3">
      <c r="A59" s="155" t="s">
        <v>331</v>
      </c>
      <c r="B59" s="154">
        <v>5046</v>
      </c>
      <c r="C59" s="153">
        <v>28.1</v>
      </c>
      <c r="D59" s="153">
        <v>51.4</v>
      </c>
      <c r="E59" s="152">
        <v>22</v>
      </c>
      <c r="F59" s="152">
        <v>58</v>
      </c>
    </row>
    <row r="60" spans="1:6" x14ac:dyDescent="0.3">
      <c r="A60" s="155" t="s">
        <v>330</v>
      </c>
      <c r="B60" s="154">
        <v>5047</v>
      </c>
      <c r="C60" s="153">
        <v>28.1</v>
      </c>
      <c r="D60" s="153">
        <v>51.4</v>
      </c>
      <c r="E60" s="152">
        <v>22</v>
      </c>
      <c r="F60" s="152">
        <v>58</v>
      </c>
    </row>
    <row r="61" spans="1:6" x14ac:dyDescent="0.3">
      <c r="A61" s="155" t="s">
        <v>329</v>
      </c>
      <c r="B61" s="154">
        <v>5048</v>
      </c>
      <c r="C61" s="153">
        <v>28.1</v>
      </c>
      <c r="D61" s="153">
        <v>51.4</v>
      </c>
      <c r="E61" s="152">
        <v>22</v>
      </c>
      <c r="F61" s="152">
        <v>58</v>
      </c>
    </row>
    <row r="62" spans="1:6" x14ac:dyDescent="0.3">
      <c r="A62" s="155" t="s">
        <v>328</v>
      </c>
      <c r="B62" s="154">
        <v>5044</v>
      </c>
      <c r="C62" s="153">
        <v>28.1</v>
      </c>
      <c r="D62" s="153">
        <v>51.4</v>
      </c>
      <c r="E62" s="152">
        <v>22</v>
      </c>
      <c r="F62" s="152">
        <v>58</v>
      </c>
    </row>
    <row r="63" spans="1:6" x14ac:dyDescent="0.3">
      <c r="A63" s="155" t="s">
        <v>327</v>
      </c>
      <c r="B63" s="154">
        <v>5045</v>
      </c>
      <c r="C63" s="153">
        <v>28.1</v>
      </c>
      <c r="D63" s="153">
        <v>51.4</v>
      </c>
      <c r="E63" s="152">
        <v>22</v>
      </c>
      <c r="F63" s="152">
        <v>58</v>
      </c>
    </row>
    <row r="64" spans="1:6" x14ac:dyDescent="0.3">
      <c r="A64" s="155" t="s">
        <v>326</v>
      </c>
      <c r="B64" s="154">
        <v>5046</v>
      </c>
      <c r="C64" s="153">
        <v>28.1</v>
      </c>
      <c r="D64" s="153">
        <v>51.4</v>
      </c>
      <c r="E64" s="152">
        <v>22</v>
      </c>
      <c r="F64" s="152">
        <v>58</v>
      </c>
    </row>
    <row r="65" spans="1:6" x14ac:dyDescent="0.3">
      <c r="A65" s="155" t="s">
        <v>325</v>
      </c>
      <c r="B65" s="154">
        <v>5047</v>
      </c>
      <c r="C65" s="153">
        <v>28.1</v>
      </c>
      <c r="D65" s="153">
        <v>51.4</v>
      </c>
      <c r="E65" s="152">
        <v>22</v>
      </c>
      <c r="F65" s="152">
        <v>58</v>
      </c>
    </row>
    <row r="66" spans="1:6" x14ac:dyDescent="0.3">
      <c r="A66" s="155" t="s">
        <v>324</v>
      </c>
      <c r="B66" s="154">
        <v>5048</v>
      </c>
      <c r="C66" s="153">
        <v>28.1</v>
      </c>
      <c r="D66" s="153">
        <v>51.4</v>
      </c>
      <c r="E66" s="152">
        <v>22</v>
      </c>
      <c r="F66" s="152">
        <v>58</v>
      </c>
    </row>
    <row r="67" spans="1:6" x14ac:dyDescent="0.3">
      <c r="A67" s="155" t="s">
        <v>323</v>
      </c>
      <c r="B67" s="154">
        <v>5044</v>
      </c>
      <c r="C67" s="153">
        <v>28.1</v>
      </c>
      <c r="D67" s="153">
        <v>51.4</v>
      </c>
      <c r="E67" s="152">
        <v>22</v>
      </c>
      <c r="F67" s="152">
        <v>58</v>
      </c>
    </row>
    <row r="68" spans="1:6" x14ac:dyDescent="0.3">
      <c r="A68" s="155" t="s">
        <v>322</v>
      </c>
      <c r="B68" s="154">
        <v>5045</v>
      </c>
      <c r="C68" s="153">
        <v>28.1</v>
      </c>
      <c r="D68" s="153">
        <v>51.4</v>
      </c>
      <c r="E68" s="152">
        <v>22</v>
      </c>
      <c r="F68" s="152">
        <v>58</v>
      </c>
    </row>
    <row r="69" spans="1:6" x14ac:dyDescent="0.3">
      <c r="A69" s="155" t="s">
        <v>321</v>
      </c>
      <c r="B69" s="154">
        <v>5046</v>
      </c>
      <c r="C69" s="153">
        <v>28.1</v>
      </c>
      <c r="D69" s="153">
        <v>51.4</v>
      </c>
      <c r="E69" s="152">
        <v>22</v>
      </c>
      <c r="F69" s="152">
        <v>58</v>
      </c>
    </row>
    <row r="70" spans="1:6" x14ac:dyDescent="0.3">
      <c r="A70" s="155" t="s">
        <v>320</v>
      </c>
      <c r="B70" s="154">
        <v>5047</v>
      </c>
      <c r="C70" s="153">
        <v>28.1</v>
      </c>
      <c r="D70" s="153">
        <v>51.4</v>
      </c>
      <c r="E70" s="152">
        <v>22</v>
      </c>
      <c r="F70" s="152">
        <v>58</v>
      </c>
    </row>
    <row r="71" spans="1:6" x14ac:dyDescent="0.3">
      <c r="A71" s="155" t="s">
        <v>319</v>
      </c>
      <c r="B71" s="154">
        <v>5048</v>
      </c>
      <c r="C71" s="153">
        <v>28.1</v>
      </c>
      <c r="D71" s="153">
        <v>51.4</v>
      </c>
      <c r="E71" s="152">
        <v>22</v>
      </c>
      <c r="F71" s="152">
        <v>58</v>
      </c>
    </row>
    <row r="72" spans="1:6" x14ac:dyDescent="0.3">
      <c r="A72" s="155" t="s">
        <v>318</v>
      </c>
      <c r="B72" s="154">
        <v>5044</v>
      </c>
      <c r="C72" s="153">
        <v>28.1</v>
      </c>
      <c r="D72" s="153">
        <v>51.4</v>
      </c>
      <c r="E72" s="152">
        <v>22</v>
      </c>
      <c r="F72" s="152">
        <v>58</v>
      </c>
    </row>
    <row r="73" spans="1:6" x14ac:dyDescent="0.3">
      <c r="A73" s="155" t="s">
        <v>317</v>
      </c>
      <c r="B73" s="154">
        <v>5045</v>
      </c>
      <c r="C73" s="153">
        <v>28.1</v>
      </c>
      <c r="D73" s="153">
        <v>51.4</v>
      </c>
      <c r="E73" s="152">
        <v>22</v>
      </c>
      <c r="F73" s="152">
        <v>58</v>
      </c>
    </row>
    <row r="74" spans="1:6" x14ac:dyDescent="0.3">
      <c r="A74" s="155" t="s">
        <v>316</v>
      </c>
      <c r="B74" s="154">
        <v>5046</v>
      </c>
      <c r="C74" s="153">
        <v>28.1</v>
      </c>
      <c r="D74" s="153">
        <v>51.4</v>
      </c>
      <c r="E74" s="152">
        <v>22</v>
      </c>
      <c r="F74" s="152">
        <v>58</v>
      </c>
    </row>
    <row r="75" spans="1:6" x14ac:dyDescent="0.3">
      <c r="A75" s="155" t="s">
        <v>315</v>
      </c>
      <c r="B75" s="154">
        <v>5047</v>
      </c>
      <c r="C75" s="153">
        <v>28.1</v>
      </c>
      <c r="D75" s="153">
        <v>51.4</v>
      </c>
      <c r="E75" s="152">
        <v>22</v>
      </c>
      <c r="F75" s="152">
        <v>58</v>
      </c>
    </row>
    <row r="76" spans="1:6" x14ac:dyDescent="0.3">
      <c r="A76" s="155" t="s">
        <v>314</v>
      </c>
      <c r="B76" s="154">
        <v>5048</v>
      </c>
      <c r="C76" s="153">
        <v>28.1</v>
      </c>
      <c r="D76" s="153">
        <v>51.4</v>
      </c>
      <c r="E76" s="152">
        <v>22</v>
      </c>
      <c r="F76" s="152">
        <v>58</v>
      </c>
    </row>
    <row r="77" spans="1:6" x14ac:dyDescent="0.3">
      <c r="A77" s="155" t="s">
        <v>313</v>
      </c>
      <c r="B77" s="154">
        <v>5044</v>
      </c>
      <c r="C77" s="153">
        <v>28.1</v>
      </c>
      <c r="D77" s="153">
        <v>51.4</v>
      </c>
      <c r="E77" s="152">
        <v>22</v>
      </c>
      <c r="F77" s="152">
        <v>58</v>
      </c>
    </row>
    <row r="78" spans="1:6" x14ac:dyDescent="0.3">
      <c r="A78" s="155" t="s">
        <v>312</v>
      </c>
      <c r="B78" s="154">
        <v>5045</v>
      </c>
      <c r="C78" s="153">
        <v>28.1</v>
      </c>
      <c r="D78" s="153">
        <v>51.4</v>
      </c>
      <c r="E78" s="152">
        <v>22</v>
      </c>
      <c r="F78" s="152">
        <v>58</v>
      </c>
    </row>
    <row r="79" spans="1:6" x14ac:dyDescent="0.3">
      <c r="A79" s="155" t="s">
        <v>311</v>
      </c>
      <c r="B79" s="154">
        <v>5046</v>
      </c>
      <c r="C79" s="153">
        <v>28.1</v>
      </c>
      <c r="D79" s="153">
        <v>51.4</v>
      </c>
      <c r="E79" s="152">
        <v>22</v>
      </c>
      <c r="F79" s="152">
        <v>58</v>
      </c>
    </row>
    <row r="80" spans="1:6" x14ac:dyDescent="0.3">
      <c r="A80" s="155" t="s">
        <v>310</v>
      </c>
      <c r="B80" s="154">
        <v>5047</v>
      </c>
      <c r="C80" s="153">
        <v>28.1</v>
      </c>
      <c r="D80" s="153">
        <v>51.4</v>
      </c>
      <c r="E80" s="152">
        <v>22</v>
      </c>
      <c r="F80" s="152">
        <v>58</v>
      </c>
    </row>
    <row r="81" spans="1:6" x14ac:dyDescent="0.3">
      <c r="A81" s="155" t="s">
        <v>309</v>
      </c>
      <c r="B81" s="154">
        <v>5048</v>
      </c>
      <c r="C81" s="153">
        <v>28.1</v>
      </c>
      <c r="D81" s="153">
        <v>51.4</v>
      </c>
      <c r="E81" s="152">
        <v>22</v>
      </c>
      <c r="F81" s="152">
        <v>58</v>
      </c>
    </row>
    <row r="82" spans="1:6" x14ac:dyDescent="0.3">
      <c r="A82" s="155" t="s">
        <v>308</v>
      </c>
      <c r="B82" s="154">
        <v>5044</v>
      </c>
      <c r="C82" s="153">
        <v>28.1</v>
      </c>
      <c r="D82" s="153">
        <v>51.4</v>
      </c>
      <c r="E82" s="152">
        <v>22</v>
      </c>
      <c r="F82" s="152">
        <v>58</v>
      </c>
    </row>
    <row r="83" spans="1:6" x14ac:dyDescent="0.3">
      <c r="A83" s="155" t="s">
        <v>307</v>
      </c>
      <c r="B83" s="154">
        <v>5045</v>
      </c>
      <c r="C83" s="153">
        <v>28.1</v>
      </c>
      <c r="D83" s="153">
        <v>51.4</v>
      </c>
      <c r="E83" s="152">
        <v>22</v>
      </c>
      <c r="F83" s="152">
        <v>58</v>
      </c>
    </row>
    <row r="84" spans="1:6" x14ac:dyDescent="0.3">
      <c r="A84" s="155" t="s">
        <v>306</v>
      </c>
      <c r="B84" s="154">
        <v>5046</v>
      </c>
      <c r="C84" s="153">
        <v>28.1</v>
      </c>
      <c r="D84" s="153">
        <v>51.4</v>
      </c>
      <c r="E84" s="152">
        <v>22</v>
      </c>
      <c r="F84" s="152">
        <v>58</v>
      </c>
    </row>
    <row r="85" spans="1:6" x14ac:dyDescent="0.3">
      <c r="A85" s="155" t="s">
        <v>305</v>
      </c>
      <c r="B85" s="154">
        <v>5047</v>
      </c>
      <c r="C85" s="153">
        <v>28.1</v>
      </c>
      <c r="D85" s="153">
        <v>51.4</v>
      </c>
      <c r="E85" s="152">
        <v>22</v>
      </c>
      <c r="F85" s="152">
        <v>58</v>
      </c>
    </row>
    <row r="86" spans="1:6" x14ac:dyDescent="0.3">
      <c r="A86" s="155" t="s">
        <v>304</v>
      </c>
      <c r="B86" s="154">
        <v>5048</v>
      </c>
      <c r="C86" s="153">
        <v>28.1</v>
      </c>
      <c r="D86" s="153">
        <v>51.4</v>
      </c>
      <c r="E86" s="152">
        <v>22</v>
      </c>
      <c r="F86" s="152">
        <v>58</v>
      </c>
    </row>
    <row r="87" spans="1:6" x14ac:dyDescent="0.3">
      <c r="A87" s="155" t="s">
        <v>303</v>
      </c>
      <c r="B87" s="154">
        <v>5044</v>
      </c>
      <c r="C87" s="153">
        <v>28.1</v>
      </c>
      <c r="D87" s="153">
        <v>51.4</v>
      </c>
      <c r="E87" s="152">
        <v>22</v>
      </c>
      <c r="F87" s="152">
        <v>58</v>
      </c>
    </row>
    <row r="88" spans="1:6" x14ac:dyDescent="0.3">
      <c r="A88" s="155" t="s">
        <v>302</v>
      </c>
      <c r="B88" s="154">
        <v>5045</v>
      </c>
      <c r="C88" s="153">
        <v>28.1</v>
      </c>
      <c r="D88" s="153">
        <v>51.4</v>
      </c>
      <c r="E88" s="152">
        <v>22</v>
      </c>
      <c r="F88" s="152">
        <v>58</v>
      </c>
    </row>
    <row r="89" spans="1:6" x14ac:dyDescent="0.3">
      <c r="A89" s="155" t="s">
        <v>301</v>
      </c>
      <c r="B89" s="154">
        <v>5046</v>
      </c>
      <c r="C89" s="153">
        <v>28.1</v>
      </c>
      <c r="D89" s="153">
        <v>51.4</v>
      </c>
      <c r="E89" s="152">
        <v>22</v>
      </c>
      <c r="F89" s="152">
        <v>58</v>
      </c>
    </row>
    <row r="90" spans="1:6" x14ac:dyDescent="0.3">
      <c r="A90" s="155" t="s">
        <v>300</v>
      </c>
      <c r="B90" s="154">
        <v>5047</v>
      </c>
      <c r="C90" s="153">
        <v>28.1</v>
      </c>
      <c r="D90" s="153">
        <v>51.4</v>
      </c>
      <c r="E90" s="152">
        <v>22</v>
      </c>
      <c r="F90" s="152">
        <v>58</v>
      </c>
    </row>
    <row r="91" spans="1:6" x14ac:dyDescent="0.3">
      <c r="A91" s="155" t="s">
        <v>299</v>
      </c>
      <c r="B91" s="154">
        <v>5048</v>
      </c>
      <c r="C91" s="153">
        <v>28.1</v>
      </c>
      <c r="D91" s="153">
        <v>51.4</v>
      </c>
      <c r="E91" s="152">
        <v>22</v>
      </c>
      <c r="F91" s="152">
        <v>58</v>
      </c>
    </row>
    <row r="92" spans="1:6" x14ac:dyDescent="0.3">
      <c r="A92" s="155" t="s">
        <v>298</v>
      </c>
      <c r="B92" s="154">
        <v>5044</v>
      </c>
      <c r="C92" s="153">
        <v>28.1</v>
      </c>
      <c r="D92" s="153">
        <v>51.4</v>
      </c>
      <c r="E92" s="152">
        <v>22</v>
      </c>
      <c r="F92" s="152">
        <v>58</v>
      </c>
    </row>
    <row r="93" spans="1:6" x14ac:dyDescent="0.3">
      <c r="A93" s="155" t="s">
        <v>297</v>
      </c>
      <c r="B93" s="154">
        <v>5045</v>
      </c>
      <c r="C93" s="153">
        <v>28.1</v>
      </c>
      <c r="D93" s="153">
        <v>51.4</v>
      </c>
      <c r="E93" s="152">
        <v>22</v>
      </c>
      <c r="F93" s="152">
        <v>58</v>
      </c>
    </row>
    <row r="94" spans="1:6" x14ac:dyDescent="0.3">
      <c r="A94" s="155" t="s">
        <v>296</v>
      </c>
      <c r="B94" s="154">
        <v>5046</v>
      </c>
      <c r="C94" s="153">
        <v>28.1</v>
      </c>
      <c r="D94" s="153">
        <v>51.4</v>
      </c>
      <c r="E94" s="152">
        <v>22</v>
      </c>
      <c r="F94" s="152">
        <v>58</v>
      </c>
    </row>
    <row r="95" spans="1:6" x14ac:dyDescent="0.3">
      <c r="A95" s="155" t="s">
        <v>295</v>
      </c>
      <c r="B95" s="154">
        <v>5047</v>
      </c>
      <c r="C95" s="153">
        <v>28.1</v>
      </c>
      <c r="D95" s="153">
        <v>51.4</v>
      </c>
      <c r="E95" s="152">
        <v>22</v>
      </c>
      <c r="F95" s="152">
        <v>58</v>
      </c>
    </row>
    <row r="96" spans="1:6" x14ac:dyDescent="0.3">
      <c r="A96" s="155" t="s">
        <v>294</v>
      </c>
      <c r="B96" s="154">
        <v>5048</v>
      </c>
      <c r="C96" s="153">
        <v>28.1</v>
      </c>
      <c r="D96" s="153">
        <v>51.4</v>
      </c>
      <c r="E96" s="152">
        <v>22</v>
      </c>
      <c r="F96" s="152">
        <v>58</v>
      </c>
    </row>
    <row r="97" spans="1:6" x14ac:dyDescent="0.3">
      <c r="A97" s="155" t="s">
        <v>293</v>
      </c>
      <c r="B97" s="154">
        <v>5044</v>
      </c>
      <c r="C97" s="153">
        <v>28.1</v>
      </c>
      <c r="D97" s="153">
        <v>51.4</v>
      </c>
      <c r="E97" s="152">
        <v>22</v>
      </c>
      <c r="F97" s="152">
        <v>58</v>
      </c>
    </row>
    <row r="98" spans="1:6" x14ac:dyDescent="0.3">
      <c r="A98" s="155" t="s">
        <v>292</v>
      </c>
      <c r="B98" s="154">
        <v>5045</v>
      </c>
      <c r="C98" s="153">
        <v>28.1</v>
      </c>
      <c r="D98" s="153">
        <v>51.4</v>
      </c>
      <c r="E98" s="152">
        <v>22</v>
      </c>
      <c r="F98" s="152">
        <v>58</v>
      </c>
    </row>
    <row r="99" spans="1:6" x14ac:dyDescent="0.3">
      <c r="A99" s="155" t="s">
        <v>291</v>
      </c>
      <c r="B99" s="154">
        <v>5046</v>
      </c>
      <c r="C99" s="153">
        <v>28.1</v>
      </c>
      <c r="D99" s="153">
        <v>51.4</v>
      </c>
      <c r="E99" s="152">
        <v>22</v>
      </c>
      <c r="F99" s="152">
        <v>58</v>
      </c>
    </row>
    <row r="100" spans="1:6" x14ac:dyDescent="0.3">
      <c r="A100" s="155" t="s">
        <v>290</v>
      </c>
      <c r="B100" s="154">
        <v>5047</v>
      </c>
      <c r="C100" s="153">
        <v>28.1</v>
      </c>
      <c r="D100" s="153">
        <v>51.4</v>
      </c>
      <c r="E100" s="152">
        <v>22</v>
      </c>
      <c r="F100" s="152">
        <v>58</v>
      </c>
    </row>
    <row r="101" spans="1:6" x14ac:dyDescent="0.3">
      <c r="A101" s="155" t="s">
        <v>289</v>
      </c>
      <c r="B101" s="154">
        <v>5048</v>
      </c>
      <c r="C101" s="153">
        <v>28.1</v>
      </c>
      <c r="D101" s="153">
        <v>51.4</v>
      </c>
      <c r="E101" s="152">
        <v>22</v>
      </c>
      <c r="F101" s="152">
        <v>58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1696"/>
  <sheetViews>
    <sheetView workbookViewId="0"/>
  </sheetViews>
  <sheetFormatPr defaultColWidth="9" defaultRowHeight="13.5" x14ac:dyDescent="0.3"/>
  <cols>
    <col min="1" max="1" width="13.5" style="214" bestFit="1" customWidth="1"/>
    <col min="2" max="2" width="38.5" style="215" bestFit="1" customWidth="1"/>
    <col min="3" max="3" width="20.375" style="215" bestFit="1" customWidth="1"/>
    <col min="4" max="4" width="22.875" style="215" customWidth="1"/>
    <col min="5" max="5" width="14.625" style="215" bestFit="1" customWidth="1"/>
    <col min="6" max="6" width="9" style="214"/>
    <col min="7" max="7" width="14.625" style="215" bestFit="1" customWidth="1"/>
    <col min="8" max="11" width="10.5" style="214" bestFit="1" customWidth="1"/>
    <col min="12" max="16384" width="9" style="214"/>
  </cols>
  <sheetData>
    <row r="1" spans="1:11" ht="50.1" customHeight="1" x14ac:dyDescent="0.3">
      <c r="A1" s="213" t="s">
        <v>543</v>
      </c>
      <c r="B1" s="213" t="s">
        <v>543</v>
      </c>
      <c r="C1" s="58" t="s">
        <v>1174</v>
      </c>
      <c r="D1" s="58" t="s">
        <v>649</v>
      </c>
      <c r="E1" s="58" t="s">
        <v>650</v>
      </c>
    </row>
    <row r="2" spans="1:11" ht="16.5" customHeight="1" thickBot="1" x14ac:dyDescent="0.35">
      <c r="A2" s="247" t="b">
        <v>1</v>
      </c>
      <c r="B2" s="248" t="s">
        <v>684</v>
      </c>
      <c r="C2" s="247" t="s">
        <v>106</v>
      </c>
      <c r="D2" s="250" t="s">
        <v>685</v>
      </c>
      <c r="E2" s="249">
        <v>1</v>
      </c>
      <c r="G2" s="251" t="s">
        <v>686</v>
      </c>
    </row>
    <row r="3" spans="1:11" ht="16.5" customHeight="1" thickBot="1" x14ac:dyDescent="0.35">
      <c r="A3" s="247" t="b">
        <v>1</v>
      </c>
      <c r="B3" s="248" t="s">
        <v>687</v>
      </c>
      <c r="C3" s="247" t="s">
        <v>106</v>
      </c>
      <c r="D3" s="247" t="s">
        <v>688</v>
      </c>
      <c r="E3" s="247">
        <v>1</v>
      </c>
      <c r="G3" s="252" t="s">
        <v>550</v>
      </c>
      <c r="H3" s="253">
        <v>1</v>
      </c>
      <c r="I3" s="253">
        <v>2</v>
      </c>
      <c r="J3" s="253">
        <v>3</v>
      </c>
      <c r="K3" s="252">
        <v>4</v>
      </c>
    </row>
    <row r="4" spans="1:11" ht="16.5" customHeight="1" x14ac:dyDescent="0.3">
      <c r="A4" s="247" t="b">
        <v>1</v>
      </c>
      <c r="B4" s="248" t="s">
        <v>690</v>
      </c>
      <c r="C4" s="247" t="s">
        <v>106</v>
      </c>
      <c r="D4" s="247" t="s">
        <v>688</v>
      </c>
      <c r="E4" s="247">
        <v>1</v>
      </c>
      <c r="G4" s="254" t="s">
        <v>119</v>
      </c>
      <c r="H4" s="255">
        <f t="shared" ref="H4:K14" ca="1" si="0">SUMIF($D$2:$E$467,$G4,$E$2:$E$467)*H$3-((SUMIF($D$132:$E$256,$G4,$E$132:$E$256)+SUMIF($D$280:$E$351,$G4,$E$280:$E$351))*(H$3-$H$3))</f>
        <v>13081000</v>
      </c>
      <c r="I4" s="256">
        <f t="shared" ca="1" si="0"/>
        <v>19611000</v>
      </c>
      <c r="J4" s="255">
        <f t="shared" ca="1" si="0"/>
        <v>26141000</v>
      </c>
      <c r="K4" s="257">
        <f t="shared" ca="1" si="0"/>
        <v>32671000</v>
      </c>
    </row>
    <row r="5" spans="1:11" ht="16.5" customHeight="1" x14ac:dyDescent="0.3">
      <c r="A5" s="247" t="b">
        <v>1</v>
      </c>
      <c r="B5" s="248" t="s">
        <v>692</v>
      </c>
      <c r="C5" s="247" t="s">
        <v>106</v>
      </c>
      <c r="D5" s="247" t="s">
        <v>688</v>
      </c>
      <c r="E5" s="247">
        <v>2</v>
      </c>
      <c r="G5" s="258" t="s">
        <v>556</v>
      </c>
      <c r="H5" s="259">
        <f t="shared" ca="1" si="0"/>
        <v>8575</v>
      </c>
      <c r="I5" s="260">
        <f t="shared" ca="1" si="0"/>
        <v>16050</v>
      </c>
      <c r="J5" s="259">
        <f t="shared" ca="1" si="0"/>
        <v>23525</v>
      </c>
      <c r="K5" s="261">
        <f t="shared" ca="1" si="0"/>
        <v>31000</v>
      </c>
    </row>
    <row r="6" spans="1:11" ht="16.5" customHeight="1" x14ac:dyDescent="0.3">
      <c r="A6" s="247" t="b">
        <v>1</v>
      </c>
      <c r="B6" s="248" t="s">
        <v>694</v>
      </c>
      <c r="C6" s="247" t="s">
        <v>106</v>
      </c>
      <c r="D6" s="247" t="s">
        <v>688</v>
      </c>
      <c r="E6" s="247">
        <v>2</v>
      </c>
      <c r="G6" s="258" t="s">
        <v>111</v>
      </c>
      <c r="H6" s="259">
        <f t="shared" ca="1" si="0"/>
        <v>500</v>
      </c>
      <c r="I6" s="260">
        <f t="shared" ca="1" si="0"/>
        <v>750</v>
      </c>
      <c r="J6" s="259">
        <f t="shared" ca="1" si="0"/>
        <v>1000</v>
      </c>
      <c r="K6" s="261">
        <f t="shared" ca="1" si="0"/>
        <v>1250</v>
      </c>
    </row>
    <row r="7" spans="1:11" ht="16.5" customHeight="1" x14ac:dyDescent="0.3">
      <c r="A7" s="247" t="b">
        <v>1</v>
      </c>
      <c r="B7" s="248" t="s">
        <v>696</v>
      </c>
      <c r="C7" s="247" t="s">
        <v>106</v>
      </c>
      <c r="D7" s="247" t="s">
        <v>688</v>
      </c>
      <c r="E7" s="247">
        <v>2</v>
      </c>
      <c r="G7" s="258" t="s">
        <v>697</v>
      </c>
      <c r="H7" s="259">
        <f t="shared" ca="1" si="0"/>
        <v>200</v>
      </c>
      <c r="I7" s="260">
        <f t="shared" ca="1" si="0"/>
        <v>300</v>
      </c>
      <c r="J7" s="259">
        <f t="shared" ca="1" si="0"/>
        <v>400</v>
      </c>
      <c r="K7" s="261">
        <f t="shared" ca="1" si="0"/>
        <v>500</v>
      </c>
    </row>
    <row r="8" spans="1:11" ht="16.5" customHeight="1" x14ac:dyDescent="0.3">
      <c r="A8" s="247" t="b">
        <v>1</v>
      </c>
      <c r="B8" s="248" t="s">
        <v>698</v>
      </c>
      <c r="C8" s="247" t="s">
        <v>106</v>
      </c>
      <c r="D8" s="247" t="s">
        <v>688</v>
      </c>
      <c r="E8" s="247">
        <v>2</v>
      </c>
      <c r="G8" s="258" t="s">
        <v>699</v>
      </c>
      <c r="H8" s="259">
        <f t="shared" ca="1" si="0"/>
        <v>300</v>
      </c>
      <c r="I8" s="260">
        <f t="shared" ca="1" si="0"/>
        <v>450</v>
      </c>
      <c r="J8" s="259">
        <f t="shared" ca="1" si="0"/>
        <v>600</v>
      </c>
      <c r="K8" s="261">
        <f t="shared" ca="1" si="0"/>
        <v>750</v>
      </c>
    </row>
    <row r="9" spans="1:11" ht="16.5" customHeight="1" x14ac:dyDescent="0.3">
      <c r="A9" s="247" t="b">
        <v>1</v>
      </c>
      <c r="B9" s="248" t="s">
        <v>700</v>
      </c>
      <c r="C9" s="247" t="s">
        <v>106</v>
      </c>
      <c r="D9" s="247" t="s">
        <v>688</v>
      </c>
      <c r="E9" s="247">
        <v>3</v>
      </c>
      <c r="G9" s="258" t="s">
        <v>701</v>
      </c>
      <c r="H9" s="259">
        <f t="shared" ca="1" si="0"/>
        <v>500</v>
      </c>
      <c r="I9" s="260">
        <f t="shared" ca="1" si="0"/>
        <v>750</v>
      </c>
      <c r="J9" s="259">
        <f t="shared" ca="1" si="0"/>
        <v>1000</v>
      </c>
      <c r="K9" s="261">
        <f t="shared" ca="1" si="0"/>
        <v>1250</v>
      </c>
    </row>
    <row r="10" spans="1:11" ht="16.5" customHeight="1" x14ac:dyDescent="0.3">
      <c r="A10" s="247" t="b">
        <v>1</v>
      </c>
      <c r="B10" s="248" t="s">
        <v>702</v>
      </c>
      <c r="C10" s="247" t="s">
        <v>106</v>
      </c>
      <c r="D10" s="247" t="s">
        <v>688</v>
      </c>
      <c r="E10" s="247">
        <v>3</v>
      </c>
      <c r="G10" s="258" t="s">
        <v>560</v>
      </c>
      <c r="H10" s="259">
        <f t="shared" ca="1" si="0"/>
        <v>70</v>
      </c>
      <c r="I10" s="260">
        <f t="shared" ca="1" si="0"/>
        <v>105</v>
      </c>
      <c r="J10" s="259">
        <f t="shared" ca="1" si="0"/>
        <v>140</v>
      </c>
      <c r="K10" s="261">
        <f t="shared" ca="1" si="0"/>
        <v>175</v>
      </c>
    </row>
    <row r="11" spans="1:11" ht="16.5" customHeight="1" x14ac:dyDescent="0.3">
      <c r="A11" s="247" t="b">
        <v>1</v>
      </c>
      <c r="B11" s="248" t="s">
        <v>704</v>
      </c>
      <c r="C11" s="247" t="s">
        <v>106</v>
      </c>
      <c r="D11" s="247" t="s">
        <v>688</v>
      </c>
      <c r="E11" s="247">
        <v>4</v>
      </c>
      <c r="G11" s="258" t="s">
        <v>614</v>
      </c>
      <c r="H11" s="259">
        <f t="shared" ca="1" si="0"/>
        <v>12500</v>
      </c>
      <c r="I11" s="260">
        <f t="shared" ca="1" si="0"/>
        <v>24000</v>
      </c>
      <c r="J11" s="259">
        <f t="shared" ca="1" si="0"/>
        <v>35500</v>
      </c>
      <c r="K11" s="261">
        <f t="shared" ca="1" si="0"/>
        <v>47000</v>
      </c>
    </row>
    <row r="12" spans="1:11" ht="16.5" customHeight="1" x14ac:dyDescent="0.3">
      <c r="A12" s="262" t="b">
        <v>1</v>
      </c>
      <c r="B12" s="263" t="s">
        <v>706</v>
      </c>
      <c r="C12" s="218" t="s">
        <v>106</v>
      </c>
      <c r="D12" s="250" t="s">
        <v>546</v>
      </c>
      <c r="E12" s="249">
        <v>100</v>
      </c>
      <c r="G12" s="258" t="s">
        <v>562</v>
      </c>
      <c r="H12" s="259">
        <f t="shared" ca="1" si="0"/>
        <v>100</v>
      </c>
      <c r="I12" s="260">
        <f t="shared" ca="1" si="0"/>
        <v>150</v>
      </c>
      <c r="J12" s="259">
        <f t="shared" ca="1" si="0"/>
        <v>200</v>
      </c>
      <c r="K12" s="261">
        <f t="shared" ca="1" si="0"/>
        <v>250</v>
      </c>
    </row>
    <row r="13" spans="1:11" ht="16.5" customHeight="1" x14ac:dyDescent="0.3">
      <c r="A13" s="262" t="b">
        <v>1</v>
      </c>
      <c r="B13" s="263" t="s">
        <v>708</v>
      </c>
      <c r="C13" s="218" t="s">
        <v>106</v>
      </c>
      <c r="D13" s="262" t="s">
        <v>546</v>
      </c>
      <c r="E13" s="262">
        <v>100</v>
      </c>
      <c r="G13" s="258" t="s">
        <v>113</v>
      </c>
      <c r="H13" s="259">
        <f t="shared" ca="1" si="0"/>
        <v>250</v>
      </c>
      <c r="I13" s="260">
        <f t="shared" ca="1" si="0"/>
        <v>375</v>
      </c>
      <c r="J13" s="259">
        <f t="shared" ca="1" si="0"/>
        <v>500</v>
      </c>
      <c r="K13" s="261">
        <f t="shared" ca="1" si="0"/>
        <v>625</v>
      </c>
    </row>
    <row r="14" spans="1:11" ht="16.5" customHeight="1" thickBot="1" x14ac:dyDescent="0.35">
      <c r="A14" s="262" t="b">
        <v>1</v>
      </c>
      <c r="B14" s="263" t="s">
        <v>710</v>
      </c>
      <c r="C14" s="218" t="s">
        <v>106</v>
      </c>
      <c r="D14" s="262" t="s">
        <v>546</v>
      </c>
      <c r="E14" s="262">
        <v>100</v>
      </c>
      <c r="G14" s="264" t="s">
        <v>685</v>
      </c>
      <c r="H14" s="265">
        <f t="shared" ca="1" si="0"/>
        <v>41</v>
      </c>
      <c r="I14" s="266">
        <f t="shared" ca="1" si="0"/>
        <v>72</v>
      </c>
      <c r="J14" s="265">
        <f t="shared" ca="1" si="0"/>
        <v>103</v>
      </c>
      <c r="K14" s="267">
        <f t="shared" ca="1" si="0"/>
        <v>134</v>
      </c>
    </row>
    <row r="15" spans="1:11" ht="16.5" customHeight="1" x14ac:dyDescent="0.3">
      <c r="A15" s="262" t="b">
        <v>1</v>
      </c>
      <c r="B15" s="263" t="s">
        <v>711</v>
      </c>
      <c r="C15" s="218" t="s">
        <v>106</v>
      </c>
      <c r="D15" s="262" t="s">
        <v>546</v>
      </c>
      <c r="E15" s="262">
        <v>100</v>
      </c>
    </row>
    <row r="16" spans="1:11" ht="16.5" customHeight="1" x14ac:dyDescent="0.3">
      <c r="A16" s="262" t="b">
        <v>1</v>
      </c>
      <c r="B16" s="263" t="s">
        <v>712</v>
      </c>
      <c r="C16" s="218" t="s">
        <v>106</v>
      </c>
      <c r="D16" s="262" t="s">
        <v>546</v>
      </c>
      <c r="E16" s="262">
        <v>100</v>
      </c>
    </row>
    <row r="17" spans="1:5" ht="16.5" customHeight="1" x14ac:dyDescent="0.3">
      <c r="A17" s="262" t="b">
        <v>1</v>
      </c>
      <c r="B17" s="263" t="s">
        <v>713</v>
      </c>
      <c r="C17" s="218" t="s">
        <v>106</v>
      </c>
      <c r="D17" s="262" t="s">
        <v>546</v>
      </c>
      <c r="E17" s="262">
        <v>100</v>
      </c>
    </row>
    <row r="18" spans="1:5" ht="16.5" customHeight="1" x14ac:dyDescent="0.3">
      <c r="A18" s="262" t="b">
        <v>1</v>
      </c>
      <c r="B18" s="263" t="s">
        <v>714</v>
      </c>
      <c r="C18" s="218" t="s">
        <v>106</v>
      </c>
      <c r="D18" s="262" t="s">
        <v>546</v>
      </c>
      <c r="E18" s="262">
        <v>100</v>
      </c>
    </row>
    <row r="19" spans="1:5" ht="16.5" customHeight="1" x14ac:dyDescent="0.3">
      <c r="A19" s="262" t="b">
        <v>1</v>
      </c>
      <c r="B19" s="263" t="s">
        <v>715</v>
      </c>
      <c r="C19" s="218" t="s">
        <v>106</v>
      </c>
      <c r="D19" s="262" t="s">
        <v>546</v>
      </c>
      <c r="E19" s="262">
        <v>100</v>
      </c>
    </row>
    <row r="20" spans="1:5" ht="16.5" customHeight="1" x14ac:dyDescent="0.3">
      <c r="A20" s="262" t="b">
        <v>1</v>
      </c>
      <c r="B20" s="263" t="s">
        <v>716</v>
      </c>
      <c r="C20" s="218" t="s">
        <v>106</v>
      </c>
      <c r="D20" s="262" t="s">
        <v>546</v>
      </c>
      <c r="E20" s="262">
        <v>100</v>
      </c>
    </row>
    <row r="21" spans="1:5" ht="16.5" customHeight="1" x14ac:dyDescent="0.3">
      <c r="A21" s="262" t="b">
        <v>1</v>
      </c>
      <c r="B21" s="263" t="s">
        <v>717</v>
      </c>
      <c r="C21" s="218" t="s">
        <v>106</v>
      </c>
      <c r="D21" s="262" t="s">
        <v>546</v>
      </c>
      <c r="E21" s="262">
        <v>100</v>
      </c>
    </row>
    <row r="22" spans="1:5" ht="16.5" customHeight="1" x14ac:dyDescent="0.3">
      <c r="A22" s="247" t="b">
        <v>1</v>
      </c>
      <c r="B22" s="248" t="s">
        <v>718</v>
      </c>
      <c r="C22" s="247" t="s">
        <v>106</v>
      </c>
      <c r="D22" s="250" t="s">
        <v>614</v>
      </c>
      <c r="E22" s="249">
        <v>50</v>
      </c>
    </row>
    <row r="23" spans="1:5" ht="16.5" customHeight="1" x14ac:dyDescent="0.3">
      <c r="A23" s="247" t="b">
        <v>1</v>
      </c>
      <c r="B23" s="248" t="s">
        <v>719</v>
      </c>
      <c r="C23" s="247" t="s">
        <v>106</v>
      </c>
      <c r="D23" s="247" t="s">
        <v>648</v>
      </c>
      <c r="E23" s="247">
        <v>100</v>
      </c>
    </row>
    <row r="24" spans="1:5" ht="16.5" customHeight="1" x14ac:dyDescent="0.3">
      <c r="A24" s="247" t="b">
        <v>1</v>
      </c>
      <c r="B24" s="248" t="s">
        <v>720</v>
      </c>
      <c r="C24" s="247" t="s">
        <v>106</v>
      </c>
      <c r="D24" s="247" t="s">
        <v>648</v>
      </c>
      <c r="E24" s="247">
        <v>150</v>
      </c>
    </row>
    <row r="25" spans="1:5" ht="16.5" customHeight="1" x14ac:dyDescent="0.3">
      <c r="A25" s="247" t="b">
        <v>1</v>
      </c>
      <c r="B25" s="248" t="s">
        <v>721</v>
      </c>
      <c r="C25" s="247" t="s">
        <v>106</v>
      </c>
      <c r="D25" s="247" t="s">
        <v>648</v>
      </c>
      <c r="E25" s="247">
        <v>200</v>
      </c>
    </row>
    <row r="26" spans="1:5" ht="16.5" customHeight="1" x14ac:dyDescent="0.3">
      <c r="A26" s="247" t="b">
        <v>1</v>
      </c>
      <c r="B26" s="248" t="s">
        <v>722</v>
      </c>
      <c r="C26" s="247" t="s">
        <v>106</v>
      </c>
      <c r="D26" s="247" t="s">
        <v>648</v>
      </c>
      <c r="E26" s="247">
        <v>250</v>
      </c>
    </row>
    <row r="27" spans="1:5" ht="16.5" customHeight="1" x14ac:dyDescent="0.3">
      <c r="A27" s="247" t="b">
        <v>1</v>
      </c>
      <c r="B27" s="248" t="s">
        <v>723</v>
      </c>
      <c r="C27" s="247" t="s">
        <v>106</v>
      </c>
      <c r="D27" s="247" t="s">
        <v>648</v>
      </c>
      <c r="E27" s="247">
        <v>300</v>
      </c>
    </row>
    <row r="28" spans="1:5" ht="16.5" customHeight="1" x14ac:dyDescent="0.3">
      <c r="A28" s="247" t="b">
        <v>1</v>
      </c>
      <c r="B28" s="248" t="s">
        <v>724</v>
      </c>
      <c r="C28" s="247" t="s">
        <v>106</v>
      </c>
      <c r="D28" s="247" t="s">
        <v>648</v>
      </c>
      <c r="E28" s="247">
        <v>350</v>
      </c>
    </row>
    <row r="29" spans="1:5" ht="16.5" customHeight="1" x14ac:dyDescent="0.3">
      <c r="A29" s="247" t="b">
        <v>1</v>
      </c>
      <c r="B29" s="248" t="s">
        <v>725</v>
      </c>
      <c r="C29" s="247" t="s">
        <v>106</v>
      </c>
      <c r="D29" s="247" t="s">
        <v>648</v>
      </c>
      <c r="E29" s="247">
        <v>400</v>
      </c>
    </row>
    <row r="30" spans="1:5" ht="16.5" customHeight="1" x14ac:dyDescent="0.3">
      <c r="A30" s="247" t="b">
        <v>1</v>
      </c>
      <c r="B30" s="248" t="s">
        <v>726</v>
      </c>
      <c r="C30" s="247" t="s">
        <v>106</v>
      </c>
      <c r="D30" s="247" t="s">
        <v>648</v>
      </c>
      <c r="E30" s="247">
        <v>450</v>
      </c>
    </row>
    <row r="31" spans="1:5" ht="16.5" customHeight="1" x14ac:dyDescent="0.3">
      <c r="A31" s="247" t="b">
        <v>1</v>
      </c>
      <c r="B31" s="248" t="s">
        <v>727</v>
      </c>
      <c r="C31" s="247" t="s">
        <v>106</v>
      </c>
      <c r="D31" s="247" t="s">
        <v>648</v>
      </c>
      <c r="E31" s="247">
        <v>500</v>
      </c>
    </row>
    <row r="32" spans="1:5" ht="16.5" customHeight="1" x14ac:dyDescent="0.3">
      <c r="A32" s="247" t="b">
        <v>1</v>
      </c>
      <c r="B32" s="248" t="s">
        <v>728</v>
      </c>
      <c r="C32" s="247" t="s">
        <v>106</v>
      </c>
      <c r="D32" s="247" t="s">
        <v>648</v>
      </c>
      <c r="E32" s="247">
        <v>550</v>
      </c>
    </row>
    <row r="33" spans="1:5" ht="16.5" customHeight="1" x14ac:dyDescent="0.3">
      <c r="A33" s="247" t="b">
        <v>1</v>
      </c>
      <c r="B33" s="248" t="s">
        <v>729</v>
      </c>
      <c r="C33" s="247" t="s">
        <v>106</v>
      </c>
      <c r="D33" s="247" t="s">
        <v>648</v>
      </c>
      <c r="E33" s="247">
        <v>600</v>
      </c>
    </row>
    <row r="34" spans="1:5" ht="16.5" customHeight="1" x14ac:dyDescent="0.3">
      <c r="A34" s="247" t="b">
        <v>1</v>
      </c>
      <c r="B34" s="248" t="s">
        <v>730</v>
      </c>
      <c r="C34" s="247" t="s">
        <v>106</v>
      </c>
      <c r="D34" s="247" t="s">
        <v>648</v>
      </c>
      <c r="E34" s="247">
        <v>650</v>
      </c>
    </row>
    <row r="35" spans="1:5" ht="16.5" customHeight="1" x14ac:dyDescent="0.3">
      <c r="A35" s="247" t="b">
        <v>1</v>
      </c>
      <c r="B35" s="248" t="s">
        <v>731</v>
      </c>
      <c r="C35" s="247" t="s">
        <v>106</v>
      </c>
      <c r="D35" s="247" t="s">
        <v>648</v>
      </c>
      <c r="E35" s="247">
        <v>700</v>
      </c>
    </row>
    <row r="36" spans="1:5" ht="16.5" customHeight="1" x14ac:dyDescent="0.3">
      <c r="A36" s="247" t="b">
        <v>1</v>
      </c>
      <c r="B36" s="248" t="s">
        <v>732</v>
      </c>
      <c r="C36" s="247" t="s">
        <v>106</v>
      </c>
      <c r="D36" s="247" t="s">
        <v>648</v>
      </c>
      <c r="E36" s="247">
        <v>750</v>
      </c>
    </row>
    <row r="37" spans="1:5" ht="16.5" customHeight="1" x14ac:dyDescent="0.3">
      <c r="A37" s="247" t="b">
        <v>1</v>
      </c>
      <c r="B37" s="248" t="s">
        <v>733</v>
      </c>
      <c r="C37" s="247" t="s">
        <v>106</v>
      </c>
      <c r="D37" s="247" t="s">
        <v>648</v>
      </c>
      <c r="E37" s="247">
        <v>800</v>
      </c>
    </row>
    <row r="38" spans="1:5" ht="16.5" customHeight="1" x14ac:dyDescent="0.3">
      <c r="A38" s="247" t="b">
        <v>1</v>
      </c>
      <c r="B38" s="248" t="s">
        <v>734</v>
      </c>
      <c r="C38" s="247" t="s">
        <v>106</v>
      </c>
      <c r="D38" s="247" t="s">
        <v>648</v>
      </c>
      <c r="E38" s="247">
        <v>850</v>
      </c>
    </row>
    <row r="39" spans="1:5" ht="16.5" customHeight="1" x14ac:dyDescent="0.3">
      <c r="A39" s="247" t="b">
        <v>1</v>
      </c>
      <c r="B39" s="248" t="s">
        <v>735</v>
      </c>
      <c r="C39" s="247" t="s">
        <v>106</v>
      </c>
      <c r="D39" s="247" t="s">
        <v>648</v>
      </c>
      <c r="E39" s="247">
        <v>900</v>
      </c>
    </row>
    <row r="40" spans="1:5" ht="16.5" customHeight="1" x14ac:dyDescent="0.3">
      <c r="A40" s="247" t="b">
        <v>1</v>
      </c>
      <c r="B40" s="248" t="s">
        <v>736</v>
      </c>
      <c r="C40" s="247" t="s">
        <v>106</v>
      </c>
      <c r="D40" s="247" t="s">
        <v>648</v>
      </c>
      <c r="E40" s="247">
        <v>950</v>
      </c>
    </row>
    <row r="41" spans="1:5" ht="16.5" customHeight="1" x14ac:dyDescent="0.3">
      <c r="A41" s="247" t="b">
        <v>1</v>
      </c>
      <c r="B41" s="248" t="s">
        <v>737</v>
      </c>
      <c r="C41" s="247" t="s">
        <v>106</v>
      </c>
      <c r="D41" s="247" t="s">
        <v>648</v>
      </c>
      <c r="E41" s="247">
        <v>1000</v>
      </c>
    </row>
    <row r="42" spans="1:5" ht="16.5" customHeight="1" x14ac:dyDescent="0.3">
      <c r="A42" s="262" t="b">
        <v>1</v>
      </c>
      <c r="B42" s="263" t="s">
        <v>738</v>
      </c>
      <c r="C42" s="218" t="s">
        <v>106</v>
      </c>
      <c r="D42" s="250" t="s">
        <v>739</v>
      </c>
      <c r="E42" s="249">
        <v>10000</v>
      </c>
    </row>
    <row r="43" spans="1:5" ht="16.5" customHeight="1" x14ac:dyDescent="0.3">
      <c r="A43" s="262" t="b">
        <v>1</v>
      </c>
      <c r="B43" s="263" t="s">
        <v>740</v>
      </c>
      <c r="C43" s="218" t="s">
        <v>106</v>
      </c>
      <c r="D43" s="262" t="s">
        <v>739</v>
      </c>
      <c r="E43" s="262">
        <v>10000</v>
      </c>
    </row>
    <row r="44" spans="1:5" ht="16.5" customHeight="1" x14ac:dyDescent="0.3">
      <c r="A44" s="262" t="b">
        <v>1</v>
      </c>
      <c r="B44" s="263" t="s">
        <v>741</v>
      </c>
      <c r="C44" s="218" t="s">
        <v>106</v>
      </c>
      <c r="D44" s="262" t="s">
        <v>739</v>
      </c>
      <c r="E44" s="262">
        <v>10000</v>
      </c>
    </row>
    <row r="45" spans="1:5" ht="16.5" customHeight="1" x14ac:dyDescent="0.3">
      <c r="A45" s="262" t="b">
        <v>1</v>
      </c>
      <c r="B45" s="263" t="s">
        <v>742</v>
      </c>
      <c r="C45" s="218" t="s">
        <v>106</v>
      </c>
      <c r="D45" s="262" t="s">
        <v>739</v>
      </c>
      <c r="E45" s="262">
        <v>10000</v>
      </c>
    </row>
    <row r="46" spans="1:5" ht="16.5" customHeight="1" x14ac:dyDescent="0.3">
      <c r="A46" s="262" t="b">
        <v>1</v>
      </c>
      <c r="B46" s="263" t="s">
        <v>743</v>
      </c>
      <c r="C46" s="218" t="s">
        <v>106</v>
      </c>
      <c r="D46" s="262" t="s">
        <v>739</v>
      </c>
      <c r="E46" s="262">
        <v>10000</v>
      </c>
    </row>
    <row r="47" spans="1:5" ht="16.5" customHeight="1" x14ac:dyDescent="0.3">
      <c r="A47" s="262" t="b">
        <v>1</v>
      </c>
      <c r="B47" s="263" t="s">
        <v>744</v>
      </c>
      <c r="C47" s="218" t="s">
        <v>106</v>
      </c>
      <c r="D47" s="262" t="s">
        <v>739</v>
      </c>
      <c r="E47" s="262">
        <v>20000</v>
      </c>
    </row>
    <row r="48" spans="1:5" ht="16.5" customHeight="1" x14ac:dyDescent="0.3">
      <c r="A48" s="262" t="b">
        <v>1</v>
      </c>
      <c r="B48" s="263" t="s">
        <v>745</v>
      </c>
      <c r="C48" s="218" t="s">
        <v>106</v>
      </c>
      <c r="D48" s="262" t="s">
        <v>739</v>
      </c>
      <c r="E48" s="262">
        <v>30000</v>
      </c>
    </row>
    <row r="49" spans="1:5" ht="16.5" customHeight="1" x14ac:dyDescent="0.3">
      <c r="A49" s="262" t="b">
        <v>1</v>
      </c>
      <c r="B49" s="263" t="s">
        <v>746</v>
      </c>
      <c r="C49" s="218" t="s">
        <v>106</v>
      </c>
      <c r="D49" s="262" t="s">
        <v>739</v>
      </c>
      <c r="E49" s="262">
        <v>40000</v>
      </c>
    </row>
    <row r="50" spans="1:5" ht="16.5" customHeight="1" x14ac:dyDescent="0.3">
      <c r="A50" s="262" t="b">
        <v>1</v>
      </c>
      <c r="B50" s="263" t="s">
        <v>747</v>
      </c>
      <c r="C50" s="218" t="s">
        <v>106</v>
      </c>
      <c r="D50" s="262" t="s">
        <v>739</v>
      </c>
      <c r="E50" s="262">
        <v>50000</v>
      </c>
    </row>
    <row r="51" spans="1:5" ht="16.5" customHeight="1" x14ac:dyDescent="0.3">
      <c r="A51" s="262" t="b">
        <v>1</v>
      </c>
      <c r="B51" s="263" t="s">
        <v>748</v>
      </c>
      <c r="C51" s="218" t="s">
        <v>106</v>
      </c>
      <c r="D51" s="262" t="s">
        <v>739</v>
      </c>
      <c r="E51" s="262">
        <v>60000</v>
      </c>
    </row>
    <row r="52" spans="1:5" ht="16.5" customHeight="1" x14ac:dyDescent="0.3">
      <c r="A52" s="262" t="b">
        <v>1</v>
      </c>
      <c r="B52" s="263" t="s">
        <v>749</v>
      </c>
      <c r="C52" s="218" t="s">
        <v>106</v>
      </c>
      <c r="D52" s="262" t="s">
        <v>739</v>
      </c>
      <c r="E52" s="262">
        <v>70000</v>
      </c>
    </row>
    <row r="53" spans="1:5" ht="16.5" customHeight="1" x14ac:dyDescent="0.3">
      <c r="A53" s="262" t="b">
        <v>1</v>
      </c>
      <c r="B53" s="263" t="s">
        <v>750</v>
      </c>
      <c r="C53" s="218" t="s">
        <v>106</v>
      </c>
      <c r="D53" s="262" t="s">
        <v>739</v>
      </c>
      <c r="E53" s="262">
        <v>80000</v>
      </c>
    </row>
    <row r="54" spans="1:5" ht="16.5" customHeight="1" x14ac:dyDescent="0.3">
      <c r="A54" s="262" t="b">
        <v>1</v>
      </c>
      <c r="B54" s="263" t="s">
        <v>751</v>
      </c>
      <c r="C54" s="218" t="s">
        <v>106</v>
      </c>
      <c r="D54" s="262" t="s">
        <v>739</v>
      </c>
      <c r="E54" s="262">
        <v>90000</v>
      </c>
    </row>
    <row r="55" spans="1:5" ht="16.5" customHeight="1" x14ac:dyDescent="0.3">
      <c r="A55" s="262" t="b">
        <v>1</v>
      </c>
      <c r="B55" s="263" t="s">
        <v>752</v>
      </c>
      <c r="C55" s="218" t="s">
        <v>106</v>
      </c>
      <c r="D55" s="262" t="s">
        <v>739</v>
      </c>
      <c r="E55" s="262">
        <v>100000</v>
      </c>
    </row>
    <row r="56" spans="1:5" ht="16.5" customHeight="1" x14ac:dyDescent="0.3">
      <c r="A56" s="262" t="b">
        <v>1</v>
      </c>
      <c r="B56" s="263" t="s">
        <v>753</v>
      </c>
      <c r="C56" s="218" t="s">
        <v>106</v>
      </c>
      <c r="D56" s="262" t="s">
        <v>739</v>
      </c>
      <c r="E56" s="262">
        <v>110000</v>
      </c>
    </row>
    <row r="57" spans="1:5" ht="16.5" customHeight="1" x14ac:dyDescent="0.3">
      <c r="A57" s="262" t="b">
        <v>1</v>
      </c>
      <c r="B57" s="263" t="s">
        <v>754</v>
      </c>
      <c r="C57" s="218" t="s">
        <v>106</v>
      </c>
      <c r="D57" s="262" t="s">
        <v>739</v>
      </c>
      <c r="E57" s="262">
        <v>120000</v>
      </c>
    </row>
    <row r="58" spans="1:5" ht="16.5" customHeight="1" x14ac:dyDescent="0.3">
      <c r="A58" s="262" t="b">
        <v>1</v>
      </c>
      <c r="B58" s="263" t="s">
        <v>755</v>
      </c>
      <c r="C58" s="218" t="s">
        <v>106</v>
      </c>
      <c r="D58" s="262" t="s">
        <v>739</v>
      </c>
      <c r="E58" s="262">
        <v>130000</v>
      </c>
    </row>
    <row r="59" spans="1:5" ht="16.5" customHeight="1" x14ac:dyDescent="0.3">
      <c r="A59" s="262" t="b">
        <v>1</v>
      </c>
      <c r="B59" s="263" t="s">
        <v>756</v>
      </c>
      <c r="C59" s="218" t="s">
        <v>106</v>
      </c>
      <c r="D59" s="262" t="s">
        <v>739</v>
      </c>
      <c r="E59" s="262">
        <v>140000</v>
      </c>
    </row>
    <row r="60" spans="1:5" ht="16.5" customHeight="1" x14ac:dyDescent="0.3">
      <c r="A60" s="262" t="b">
        <v>1</v>
      </c>
      <c r="B60" s="263" t="s">
        <v>757</v>
      </c>
      <c r="C60" s="218" t="s">
        <v>106</v>
      </c>
      <c r="D60" s="262" t="s">
        <v>739</v>
      </c>
      <c r="E60" s="262">
        <v>150000</v>
      </c>
    </row>
    <row r="61" spans="1:5" ht="16.5" customHeight="1" x14ac:dyDescent="0.3">
      <c r="A61" s="262" t="b">
        <v>1</v>
      </c>
      <c r="B61" s="263" t="s">
        <v>758</v>
      </c>
      <c r="C61" s="218" t="s">
        <v>106</v>
      </c>
      <c r="D61" s="262" t="s">
        <v>739</v>
      </c>
      <c r="E61" s="262">
        <v>200000</v>
      </c>
    </row>
    <row r="62" spans="1:5" ht="16.5" customHeight="1" x14ac:dyDescent="0.3">
      <c r="A62" s="247" t="b">
        <v>1</v>
      </c>
      <c r="B62" s="248" t="s">
        <v>759</v>
      </c>
      <c r="C62" s="247" t="s">
        <v>106</v>
      </c>
      <c r="D62" s="250" t="s">
        <v>739</v>
      </c>
      <c r="E62" s="249">
        <v>2000</v>
      </c>
    </row>
    <row r="63" spans="1:5" ht="16.5" customHeight="1" x14ac:dyDescent="0.3">
      <c r="A63" s="247" t="b">
        <v>1</v>
      </c>
      <c r="B63" s="248" t="s">
        <v>760</v>
      </c>
      <c r="C63" s="247" t="s">
        <v>106</v>
      </c>
      <c r="D63" s="247" t="s">
        <v>739</v>
      </c>
      <c r="E63" s="247">
        <v>4000</v>
      </c>
    </row>
    <row r="64" spans="1:5" ht="16.5" customHeight="1" x14ac:dyDescent="0.3">
      <c r="A64" s="247" t="b">
        <v>1</v>
      </c>
      <c r="B64" s="248" t="s">
        <v>761</v>
      </c>
      <c r="C64" s="247" t="s">
        <v>106</v>
      </c>
      <c r="D64" s="247" t="s">
        <v>739</v>
      </c>
      <c r="E64" s="247">
        <v>6000</v>
      </c>
    </row>
    <row r="65" spans="1:5" ht="16.5" customHeight="1" x14ac:dyDescent="0.3">
      <c r="A65" s="247" t="b">
        <v>1</v>
      </c>
      <c r="B65" s="248" t="s">
        <v>762</v>
      </c>
      <c r="C65" s="247" t="s">
        <v>106</v>
      </c>
      <c r="D65" s="247" t="s">
        <v>739</v>
      </c>
      <c r="E65" s="247">
        <v>8000</v>
      </c>
    </row>
    <row r="66" spans="1:5" ht="16.5" customHeight="1" x14ac:dyDescent="0.3">
      <c r="A66" s="247" t="b">
        <v>1</v>
      </c>
      <c r="B66" s="248" t="s">
        <v>763</v>
      </c>
      <c r="C66" s="247" t="s">
        <v>106</v>
      </c>
      <c r="D66" s="247" t="s">
        <v>739</v>
      </c>
      <c r="E66" s="247">
        <v>10000</v>
      </c>
    </row>
    <row r="67" spans="1:5" ht="16.5" customHeight="1" x14ac:dyDescent="0.3">
      <c r="A67" s="247" t="b">
        <v>1</v>
      </c>
      <c r="B67" s="248" t="s">
        <v>764</v>
      </c>
      <c r="C67" s="247" t="s">
        <v>106</v>
      </c>
      <c r="D67" s="247" t="s">
        <v>739</v>
      </c>
      <c r="E67" s="247">
        <v>12000</v>
      </c>
    </row>
    <row r="68" spans="1:5" ht="16.5" customHeight="1" x14ac:dyDescent="0.3">
      <c r="A68" s="247" t="b">
        <v>1</v>
      </c>
      <c r="B68" s="248" t="s">
        <v>765</v>
      </c>
      <c r="C68" s="247" t="s">
        <v>106</v>
      </c>
      <c r="D68" s="247" t="s">
        <v>739</v>
      </c>
      <c r="E68" s="247">
        <v>14000</v>
      </c>
    </row>
    <row r="69" spans="1:5" ht="16.5" customHeight="1" x14ac:dyDescent="0.3">
      <c r="A69" s="247" t="b">
        <v>1</v>
      </c>
      <c r="B69" s="248" t="s">
        <v>766</v>
      </c>
      <c r="C69" s="247" t="s">
        <v>106</v>
      </c>
      <c r="D69" s="247" t="s">
        <v>739</v>
      </c>
      <c r="E69" s="247">
        <v>16000</v>
      </c>
    </row>
    <row r="70" spans="1:5" ht="16.5" customHeight="1" x14ac:dyDescent="0.3">
      <c r="A70" s="247" t="b">
        <v>1</v>
      </c>
      <c r="B70" s="248" t="s">
        <v>767</v>
      </c>
      <c r="C70" s="247" t="s">
        <v>106</v>
      </c>
      <c r="D70" s="247" t="s">
        <v>739</v>
      </c>
      <c r="E70" s="247">
        <v>18000</v>
      </c>
    </row>
    <row r="71" spans="1:5" ht="16.5" customHeight="1" x14ac:dyDescent="0.3">
      <c r="A71" s="247" t="b">
        <v>1</v>
      </c>
      <c r="B71" s="248" t="s">
        <v>768</v>
      </c>
      <c r="C71" s="247" t="s">
        <v>106</v>
      </c>
      <c r="D71" s="247" t="s">
        <v>739</v>
      </c>
      <c r="E71" s="247">
        <v>20000</v>
      </c>
    </row>
    <row r="72" spans="1:5" ht="16.5" customHeight="1" x14ac:dyDescent="0.3">
      <c r="A72" s="247" t="b">
        <v>1</v>
      </c>
      <c r="B72" s="248" t="s">
        <v>769</v>
      </c>
      <c r="C72" s="247" t="s">
        <v>106</v>
      </c>
      <c r="D72" s="247" t="s">
        <v>739</v>
      </c>
      <c r="E72" s="247">
        <v>20000</v>
      </c>
    </row>
    <row r="73" spans="1:5" ht="16.5" customHeight="1" x14ac:dyDescent="0.3">
      <c r="A73" s="247" t="b">
        <v>1</v>
      </c>
      <c r="B73" s="248" t="s">
        <v>770</v>
      </c>
      <c r="C73" s="247" t="s">
        <v>106</v>
      </c>
      <c r="D73" s="247" t="s">
        <v>739</v>
      </c>
      <c r="E73" s="247">
        <v>40000</v>
      </c>
    </row>
    <row r="74" spans="1:5" ht="16.5" customHeight="1" x14ac:dyDescent="0.3">
      <c r="A74" s="247" t="b">
        <v>1</v>
      </c>
      <c r="B74" s="248" t="s">
        <v>771</v>
      </c>
      <c r="C74" s="247" t="s">
        <v>106</v>
      </c>
      <c r="D74" s="247" t="s">
        <v>739</v>
      </c>
      <c r="E74" s="247">
        <v>40000</v>
      </c>
    </row>
    <row r="75" spans="1:5" ht="16.5" customHeight="1" x14ac:dyDescent="0.3">
      <c r="A75" s="247" t="b">
        <v>1</v>
      </c>
      <c r="B75" s="248" t="s">
        <v>772</v>
      </c>
      <c r="C75" s="247" t="s">
        <v>106</v>
      </c>
      <c r="D75" s="247" t="s">
        <v>739</v>
      </c>
      <c r="E75" s="247">
        <v>40000</v>
      </c>
    </row>
    <row r="76" spans="1:5" ht="16.5" customHeight="1" x14ac:dyDescent="0.3">
      <c r="A76" s="247" t="b">
        <v>1</v>
      </c>
      <c r="B76" s="248" t="s">
        <v>773</v>
      </c>
      <c r="C76" s="247" t="s">
        <v>106</v>
      </c>
      <c r="D76" s="247" t="s">
        <v>739</v>
      </c>
      <c r="E76" s="247">
        <v>40000</v>
      </c>
    </row>
    <row r="77" spans="1:5" ht="16.5" customHeight="1" x14ac:dyDescent="0.3">
      <c r="A77" s="247" t="b">
        <v>1</v>
      </c>
      <c r="B77" s="248" t="s">
        <v>774</v>
      </c>
      <c r="C77" s="247" t="s">
        <v>106</v>
      </c>
      <c r="D77" s="247" t="s">
        <v>739</v>
      </c>
      <c r="E77" s="247">
        <v>40000</v>
      </c>
    </row>
    <row r="78" spans="1:5" ht="16.5" customHeight="1" x14ac:dyDescent="0.3">
      <c r="A78" s="247" t="b">
        <v>1</v>
      </c>
      <c r="B78" s="248" t="s">
        <v>775</v>
      </c>
      <c r="C78" s="247" t="s">
        <v>106</v>
      </c>
      <c r="D78" s="247" t="s">
        <v>739</v>
      </c>
      <c r="E78" s="247">
        <v>40000</v>
      </c>
    </row>
    <row r="79" spans="1:5" ht="16.5" customHeight="1" x14ac:dyDescent="0.3">
      <c r="A79" s="247" t="b">
        <v>1</v>
      </c>
      <c r="B79" s="248" t="s">
        <v>776</v>
      </c>
      <c r="C79" s="247" t="s">
        <v>106</v>
      </c>
      <c r="D79" s="247" t="s">
        <v>739</v>
      </c>
      <c r="E79" s="247">
        <v>40000</v>
      </c>
    </row>
    <row r="80" spans="1:5" ht="16.5" customHeight="1" x14ac:dyDescent="0.3">
      <c r="A80" s="247" t="b">
        <v>1</v>
      </c>
      <c r="B80" s="248" t="s">
        <v>777</v>
      </c>
      <c r="C80" s="247" t="s">
        <v>106</v>
      </c>
      <c r="D80" s="247" t="s">
        <v>739</v>
      </c>
      <c r="E80" s="247">
        <v>40000</v>
      </c>
    </row>
    <row r="81" spans="1:5" ht="16.5" customHeight="1" x14ac:dyDescent="0.3">
      <c r="A81" s="247" t="b">
        <v>1</v>
      </c>
      <c r="B81" s="248" t="s">
        <v>778</v>
      </c>
      <c r="C81" s="247" t="s">
        <v>106</v>
      </c>
      <c r="D81" s="247" t="s">
        <v>739</v>
      </c>
      <c r="E81" s="247">
        <v>40000</v>
      </c>
    </row>
    <row r="82" spans="1:5" ht="16.5" customHeight="1" x14ac:dyDescent="0.3">
      <c r="A82" s="247" t="b">
        <v>1</v>
      </c>
      <c r="B82" s="248" t="s">
        <v>779</v>
      </c>
      <c r="C82" s="247" t="s">
        <v>106</v>
      </c>
      <c r="D82" s="247" t="s">
        <v>739</v>
      </c>
      <c r="E82" s="247">
        <v>40000</v>
      </c>
    </row>
    <row r="83" spans="1:5" ht="16.5" customHeight="1" x14ac:dyDescent="0.3">
      <c r="A83" s="247" t="b">
        <v>1</v>
      </c>
      <c r="B83" s="248" t="s">
        <v>780</v>
      </c>
      <c r="C83" s="247" t="s">
        <v>106</v>
      </c>
      <c r="D83" s="247" t="s">
        <v>739</v>
      </c>
      <c r="E83" s="247">
        <v>40000</v>
      </c>
    </row>
    <row r="84" spans="1:5" ht="16.5" customHeight="1" x14ac:dyDescent="0.3">
      <c r="A84" s="247" t="b">
        <v>1</v>
      </c>
      <c r="B84" s="248" t="s">
        <v>781</v>
      </c>
      <c r="C84" s="247" t="s">
        <v>106</v>
      </c>
      <c r="D84" s="247" t="s">
        <v>739</v>
      </c>
      <c r="E84" s="247">
        <v>40000</v>
      </c>
    </row>
    <row r="85" spans="1:5" ht="16.5" customHeight="1" x14ac:dyDescent="0.3">
      <c r="A85" s="247" t="b">
        <v>1</v>
      </c>
      <c r="B85" s="248" t="s">
        <v>782</v>
      </c>
      <c r="C85" s="247" t="s">
        <v>106</v>
      </c>
      <c r="D85" s="247" t="s">
        <v>739</v>
      </c>
      <c r="E85" s="247">
        <v>40000</v>
      </c>
    </row>
    <row r="86" spans="1:5" ht="16.5" customHeight="1" x14ac:dyDescent="0.3">
      <c r="A86" s="247" t="b">
        <v>1</v>
      </c>
      <c r="B86" s="248" t="s">
        <v>783</v>
      </c>
      <c r="C86" s="247" t="s">
        <v>106</v>
      </c>
      <c r="D86" s="247" t="s">
        <v>739</v>
      </c>
      <c r="E86" s="247">
        <v>40000</v>
      </c>
    </row>
    <row r="87" spans="1:5" ht="16.5" customHeight="1" x14ac:dyDescent="0.3">
      <c r="A87" s="247" t="b">
        <v>1</v>
      </c>
      <c r="B87" s="248" t="s">
        <v>784</v>
      </c>
      <c r="C87" s="247" t="s">
        <v>106</v>
      </c>
      <c r="D87" s="247" t="s">
        <v>739</v>
      </c>
      <c r="E87" s="247">
        <v>40000</v>
      </c>
    </row>
    <row r="88" spans="1:5" ht="16.5" customHeight="1" x14ac:dyDescent="0.3">
      <c r="A88" s="247" t="b">
        <v>1</v>
      </c>
      <c r="B88" s="248" t="s">
        <v>785</v>
      </c>
      <c r="C88" s="247" t="s">
        <v>106</v>
      </c>
      <c r="D88" s="247" t="s">
        <v>739</v>
      </c>
      <c r="E88" s="247">
        <v>40000</v>
      </c>
    </row>
    <row r="89" spans="1:5" ht="16.5" customHeight="1" x14ac:dyDescent="0.3">
      <c r="A89" s="247" t="b">
        <v>1</v>
      </c>
      <c r="B89" s="248" t="s">
        <v>786</v>
      </c>
      <c r="C89" s="247" t="s">
        <v>106</v>
      </c>
      <c r="D89" s="247" t="s">
        <v>739</v>
      </c>
      <c r="E89" s="247">
        <v>40000</v>
      </c>
    </row>
    <row r="90" spans="1:5" ht="16.5" customHeight="1" x14ac:dyDescent="0.3">
      <c r="A90" s="247" t="b">
        <v>1</v>
      </c>
      <c r="B90" s="248" t="s">
        <v>787</v>
      </c>
      <c r="C90" s="247" t="s">
        <v>106</v>
      </c>
      <c r="D90" s="247" t="s">
        <v>739</v>
      </c>
      <c r="E90" s="247">
        <v>40000</v>
      </c>
    </row>
    <row r="91" spans="1:5" ht="16.5" customHeight="1" x14ac:dyDescent="0.3">
      <c r="A91" s="247" t="b">
        <v>1</v>
      </c>
      <c r="B91" s="248" t="s">
        <v>788</v>
      </c>
      <c r="C91" s="247" t="s">
        <v>106</v>
      </c>
      <c r="D91" s="247" t="s">
        <v>739</v>
      </c>
      <c r="E91" s="247">
        <v>40000</v>
      </c>
    </row>
    <row r="92" spans="1:5" ht="16.5" customHeight="1" x14ac:dyDescent="0.3">
      <c r="A92" s="268" t="b">
        <v>1</v>
      </c>
      <c r="B92" s="269" t="s">
        <v>789</v>
      </c>
      <c r="C92" s="270" t="s">
        <v>106</v>
      </c>
      <c r="D92" s="272" t="s">
        <v>546</v>
      </c>
      <c r="E92" s="271">
        <v>50</v>
      </c>
    </row>
    <row r="93" spans="1:5" ht="16.5" customHeight="1" x14ac:dyDescent="0.3">
      <c r="A93" s="268" t="b">
        <v>1</v>
      </c>
      <c r="B93" s="269" t="s">
        <v>790</v>
      </c>
      <c r="C93" s="270" t="s">
        <v>106</v>
      </c>
      <c r="D93" s="268" t="s">
        <v>546</v>
      </c>
      <c r="E93" s="268">
        <v>50</v>
      </c>
    </row>
    <row r="94" spans="1:5" ht="16.5" customHeight="1" x14ac:dyDescent="0.3">
      <c r="A94" s="268" t="b">
        <v>1</v>
      </c>
      <c r="B94" s="269" t="s">
        <v>791</v>
      </c>
      <c r="C94" s="270" t="s">
        <v>106</v>
      </c>
      <c r="D94" s="268" t="s">
        <v>546</v>
      </c>
      <c r="E94" s="268">
        <v>50</v>
      </c>
    </row>
    <row r="95" spans="1:5" ht="16.5" customHeight="1" x14ac:dyDescent="0.3">
      <c r="A95" s="268" t="b">
        <v>1</v>
      </c>
      <c r="B95" s="269" t="s">
        <v>792</v>
      </c>
      <c r="C95" s="270" t="s">
        <v>106</v>
      </c>
      <c r="D95" s="268" t="s">
        <v>546</v>
      </c>
      <c r="E95" s="268">
        <v>50</v>
      </c>
    </row>
    <row r="96" spans="1:5" ht="16.5" customHeight="1" x14ac:dyDescent="0.3">
      <c r="A96" s="268" t="b">
        <v>1</v>
      </c>
      <c r="B96" s="269" t="s">
        <v>793</v>
      </c>
      <c r="C96" s="270" t="s">
        <v>106</v>
      </c>
      <c r="D96" s="268" t="s">
        <v>546</v>
      </c>
      <c r="E96" s="268">
        <v>50</v>
      </c>
    </row>
    <row r="97" spans="1:5" ht="16.5" customHeight="1" x14ac:dyDescent="0.3">
      <c r="A97" s="268" t="b">
        <v>1</v>
      </c>
      <c r="B97" s="269" t="s">
        <v>794</v>
      </c>
      <c r="C97" s="270" t="s">
        <v>106</v>
      </c>
      <c r="D97" s="268" t="s">
        <v>546</v>
      </c>
      <c r="E97" s="268">
        <v>50</v>
      </c>
    </row>
    <row r="98" spans="1:5" ht="16.5" customHeight="1" x14ac:dyDescent="0.3">
      <c r="A98" s="268" t="b">
        <v>1</v>
      </c>
      <c r="B98" s="269" t="s">
        <v>795</v>
      </c>
      <c r="C98" s="270" t="s">
        <v>106</v>
      </c>
      <c r="D98" s="268" t="s">
        <v>546</v>
      </c>
      <c r="E98" s="268">
        <v>50</v>
      </c>
    </row>
    <row r="99" spans="1:5" ht="16.5" customHeight="1" x14ac:dyDescent="0.3">
      <c r="A99" s="268" t="b">
        <v>1</v>
      </c>
      <c r="B99" s="269" t="s">
        <v>796</v>
      </c>
      <c r="C99" s="270" t="s">
        <v>106</v>
      </c>
      <c r="D99" s="268" t="s">
        <v>546</v>
      </c>
      <c r="E99" s="268">
        <v>50</v>
      </c>
    </row>
    <row r="100" spans="1:5" ht="16.5" customHeight="1" x14ac:dyDescent="0.3">
      <c r="A100" s="268" t="b">
        <v>1</v>
      </c>
      <c r="B100" s="269" t="s">
        <v>797</v>
      </c>
      <c r="C100" s="270" t="s">
        <v>106</v>
      </c>
      <c r="D100" s="268" t="s">
        <v>546</v>
      </c>
      <c r="E100" s="268">
        <v>50</v>
      </c>
    </row>
    <row r="101" spans="1:5" ht="16.5" customHeight="1" x14ac:dyDescent="0.3">
      <c r="A101" s="268" t="b">
        <v>1</v>
      </c>
      <c r="B101" s="269" t="s">
        <v>798</v>
      </c>
      <c r="C101" s="270" t="s">
        <v>106</v>
      </c>
      <c r="D101" s="268" t="s">
        <v>546</v>
      </c>
      <c r="E101" s="268">
        <v>50</v>
      </c>
    </row>
    <row r="102" spans="1:5" ht="16.5" customHeight="1" x14ac:dyDescent="0.3">
      <c r="A102" s="273" t="b">
        <v>1</v>
      </c>
      <c r="B102" s="274" t="s">
        <v>799</v>
      </c>
      <c r="C102" s="273" t="s">
        <v>106</v>
      </c>
      <c r="D102" s="272" t="s">
        <v>546</v>
      </c>
      <c r="E102" s="271">
        <v>50</v>
      </c>
    </row>
    <row r="103" spans="1:5" ht="16.5" customHeight="1" x14ac:dyDescent="0.3">
      <c r="A103" s="273" t="b">
        <v>1</v>
      </c>
      <c r="B103" s="274" t="s">
        <v>800</v>
      </c>
      <c r="C103" s="273" t="s">
        <v>106</v>
      </c>
      <c r="D103" s="273" t="s">
        <v>546</v>
      </c>
      <c r="E103" s="273">
        <v>50</v>
      </c>
    </row>
    <row r="104" spans="1:5" ht="16.5" customHeight="1" x14ac:dyDescent="0.3">
      <c r="A104" s="273" t="b">
        <v>1</v>
      </c>
      <c r="B104" s="274" t="s">
        <v>801</v>
      </c>
      <c r="C104" s="273" t="s">
        <v>106</v>
      </c>
      <c r="D104" s="273" t="s">
        <v>546</v>
      </c>
      <c r="E104" s="273">
        <v>50</v>
      </c>
    </row>
    <row r="105" spans="1:5" ht="16.5" customHeight="1" x14ac:dyDescent="0.3">
      <c r="A105" s="273" t="b">
        <v>1</v>
      </c>
      <c r="B105" s="274" t="s">
        <v>802</v>
      </c>
      <c r="C105" s="273" t="s">
        <v>106</v>
      </c>
      <c r="D105" s="273" t="s">
        <v>546</v>
      </c>
      <c r="E105" s="273">
        <v>50</v>
      </c>
    </row>
    <row r="106" spans="1:5" ht="16.5" customHeight="1" x14ac:dyDescent="0.3">
      <c r="A106" s="273" t="b">
        <v>1</v>
      </c>
      <c r="B106" s="274" t="s">
        <v>803</v>
      </c>
      <c r="C106" s="273" t="s">
        <v>106</v>
      </c>
      <c r="D106" s="273" t="s">
        <v>546</v>
      </c>
      <c r="E106" s="273">
        <v>50</v>
      </c>
    </row>
    <row r="107" spans="1:5" ht="16.5" customHeight="1" x14ac:dyDescent="0.3">
      <c r="A107" s="273" t="b">
        <v>1</v>
      </c>
      <c r="B107" s="274" t="s">
        <v>804</v>
      </c>
      <c r="C107" s="273" t="s">
        <v>106</v>
      </c>
      <c r="D107" s="273" t="s">
        <v>546</v>
      </c>
      <c r="E107" s="273">
        <v>50</v>
      </c>
    </row>
    <row r="108" spans="1:5" ht="16.5" customHeight="1" x14ac:dyDescent="0.3">
      <c r="A108" s="273" t="b">
        <v>1</v>
      </c>
      <c r="B108" s="274" t="s">
        <v>805</v>
      </c>
      <c r="C108" s="273" t="s">
        <v>106</v>
      </c>
      <c r="D108" s="273" t="s">
        <v>546</v>
      </c>
      <c r="E108" s="273">
        <v>50</v>
      </c>
    </row>
    <row r="109" spans="1:5" ht="16.5" customHeight="1" x14ac:dyDescent="0.3">
      <c r="A109" s="273" t="b">
        <v>1</v>
      </c>
      <c r="B109" s="274" t="s">
        <v>806</v>
      </c>
      <c r="C109" s="273" t="s">
        <v>106</v>
      </c>
      <c r="D109" s="273" t="s">
        <v>546</v>
      </c>
      <c r="E109" s="273">
        <v>50</v>
      </c>
    </row>
    <row r="110" spans="1:5" ht="16.5" customHeight="1" x14ac:dyDescent="0.3">
      <c r="A110" s="273" t="b">
        <v>1</v>
      </c>
      <c r="B110" s="274" t="s">
        <v>807</v>
      </c>
      <c r="C110" s="273" t="s">
        <v>106</v>
      </c>
      <c r="D110" s="273" t="s">
        <v>546</v>
      </c>
      <c r="E110" s="273">
        <v>50</v>
      </c>
    </row>
    <row r="111" spans="1:5" ht="16.5" customHeight="1" x14ac:dyDescent="0.3">
      <c r="A111" s="273" t="b">
        <v>1</v>
      </c>
      <c r="B111" s="274" t="s">
        <v>808</v>
      </c>
      <c r="C111" s="273" t="s">
        <v>106</v>
      </c>
      <c r="D111" s="273" t="s">
        <v>546</v>
      </c>
      <c r="E111" s="273">
        <v>50</v>
      </c>
    </row>
    <row r="112" spans="1:5" ht="16.5" customHeight="1" x14ac:dyDescent="0.3">
      <c r="A112" s="262" t="b">
        <v>1</v>
      </c>
      <c r="B112" s="263" t="s">
        <v>809</v>
      </c>
      <c r="C112" s="218" t="s">
        <v>106</v>
      </c>
      <c r="D112" s="272" t="s">
        <v>119</v>
      </c>
      <c r="E112" s="271">
        <v>20000</v>
      </c>
    </row>
    <row r="113" spans="1:5" ht="16.5" customHeight="1" x14ac:dyDescent="0.3">
      <c r="A113" s="262" t="b">
        <v>1</v>
      </c>
      <c r="B113" s="263" t="s">
        <v>811</v>
      </c>
      <c r="C113" s="218" t="s">
        <v>106</v>
      </c>
      <c r="D113" s="268" t="s">
        <v>739</v>
      </c>
      <c r="E113" s="268">
        <v>20000</v>
      </c>
    </row>
    <row r="114" spans="1:5" ht="16.5" customHeight="1" x14ac:dyDescent="0.3">
      <c r="A114" s="262" t="b">
        <v>1</v>
      </c>
      <c r="B114" s="263" t="s">
        <v>812</v>
      </c>
      <c r="C114" s="218" t="s">
        <v>106</v>
      </c>
      <c r="D114" s="268" t="s">
        <v>739</v>
      </c>
      <c r="E114" s="268">
        <v>20000</v>
      </c>
    </row>
    <row r="115" spans="1:5" ht="16.5" customHeight="1" x14ac:dyDescent="0.3">
      <c r="A115" s="262" t="b">
        <v>1</v>
      </c>
      <c r="B115" s="263" t="s">
        <v>813</v>
      </c>
      <c r="C115" s="218" t="s">
        <v>106</v>
      </c>
      <c r="D115" s="268" t="s">
        <v>739</v>
      </c>
      <c r="E115" s="268">
        <v>20000</v>
      </c>
    </row>
    <row r="116" spans="1:5" ht="16.5" customHeight="1" x14ac:dyDescent="0.3">
      <c r="A116" s="262" t="b">
        <v>1</v>
      </c>
      <c r="B116" s="263" t="s">
        <v>814</v>
      </c>
      <c r="C116" s="218" t="s">
        <v>106</v>
      </c>
      <c r="D116" s="268" t="s">
        <v>739</v>
      </c>
      <c r="E116" s="268">
        <v>20000</v>
      </c>
    </row>
    <row r="117" spans="1:5" ht="16.5" customHeight="1" x14ac:dyDescent="0.3">
      <c r="A117" s="262" t="b">
        <v>1</v>
      </c>
      <c r="B117" s="263" t="s">
        <v>815</v>
      </c>
      <c r="C117" s="218" t="s">
        <v>106</v>
      </c>
      <c r="D117" s="268" t="s">
        <v>739</v>
      </c>
      <c r="E117" s="268">
        <v>30000</v>
      </c>
    </row>
    <row r="118" spans="1:5" ht="16.5" customHeight="1" x14ac:dyDescent="0.3">
      <c r="A118" s="262" t="b">
        <v>1</v>
      </c>
      <c r="B118" s="263" t="s">
        <v>816</v>
      </c>
      <c r="C118" s="218" t="s">
        <v>106</v>
      </c>
      <c r="D118" s="268" t="s">
        <v>739</v>
      </c>
      <c r="E118" s="268">
        <v>30000</v>
      </c>
    </row>
    <row r="119" spans="1:5" ht="16.5" customHeight="1" x14ac:dyDescent="0.3">
      <c r="A119" s="262" t="b">
        <v>1</v>
      </c>
      <c r="B119" s="263" t="s">
        <v>817</v>
      </c>
      <c r="C119" s="218" t="s">
        <v>106</v>
      </c>
      <c r="D119" s="268" t="s">
        <v>739</v>
      </c>
      <c r="E119" s="268">
        <v>30000</v>
      </c>
    </row>
    <row r="120" spans="1:5" ht="16.5" customHeight="1" x14ac:dyDescent="0.3">
      <c r="A120" s="262" t="b">
        <v>1</v>
      </c>
      <c r="B120" s="263" t="s">
        <v>818</v>
      </c>
      <c r="C120" s="218" t="s">
        <v>106</v>
      </c>
      <c r="D120" s="268" t="s">
        <v>739</v>
      </c>
      <c r="E120" s="268">
        <v>30000</v>
      </c>
    </row>
    <row r="121" spans="1:5" ht="16.5" customHeight="1" x14ac:dyDescent="0.3">
      <c r="A121" s="262" t="b">
        <v>1</v>
      </c>
      <c r="B121" s="263" t="s">
        <v>819</v>
      </c>
      <c r="C121" s="218" t="s">
        <v>106</v>
      </c>
      <c r="D121" s="268" t="s">
        <v>739</v>
      </c>
      <c r="E121" s="268">
        <v>30000</v>
      </c>
    </row>
    <row r="122" spans="1:5" ht="16.5" customHeight="1" x14ac:dyDescent="0.3">
      <c r="A122" s="262" t="b">
        <v>1</v>
      </c>
      <c r="B122" s="263" t="s">
        <v>820</v>
      </c>
      <c r="C122" s="218" t="s">
        <v>106</v>
      </c>
      <c r="D122" s="268" t="s">
        <v>739</v>
      </c>
      <c r="E122" s="268">
        <v>40000</v>
      </c>
    </row>
    <row r="123" spans="1:5" ht="16.5" customHeight="1" x14ac:dyDescent="0.3">
      <c r="A123" s="262" t="b">
        <v>1</v>
      </c>
      <c r="B123" s="263" t="s">
        <v>821</v>
      </c>
      <c r="C123" s="218" t="s">
        <v>106</v>
      </c>
      <c r="D123" s="268" t="s">
        <v>739</v>
      </c>
      <c r="E123" s="268">
        <v>40000</v>
      </c>
    </row>
    <row r="124" spans="1:5" ht="16.5" customHeight="1" x14ac:dyDescent="0.3">
      <c r="A124" s="262" t="b">
        <v>1</v>
      </c>
      <c r="B124" s="263" t="s">
        <v>822</v>
      </c>
      <c r="C124" s="218" t="s">
        <v>106</v>
      </c>
      <c r="D124" s="268" t="s">
        <v>739</v>
      </c>
      <c r="E124" s="268">
        <v>40000</v>
      </c>
    </row>
    <row r="125" spans="1:5" ht="16.5" customHeight="1" x14ac:dyDescent="0.3">
      <c r="A125" s="262" t="b">
        <v>1</v>
      </c>
      <c r="B125" s="263" t="s">
        <v>823</v>
      </c>
      <c r="C125" s="218" t="s">
        <v>106</v>
      </c>
      <c r="D125" s="268" t="s">
        <v>739</v>
      </c>
      <c r="E125" s="268">
        <v>40000</v>
      </c>
    </row>
    <row r="126" spans="1:5" ht="16.5" customHeight="1" x14ac:dyDescent="0.3">
      <c r="A126" s="262" t="b">
        <v>1</v>
      </c>
      <c r="B126" s="263" t="s">
        <v>824</v>
      </c>
      <c r="C126" s="218" t="s">
        <v>106</v>
      </c>
      <c r="D126" s="268" t="s">
        <v>739</v>
      </c>
      <c r="E126" s="268">
        <v>40000</v>
      </c>
    </row>
    <row r="127" spans="1:5" ht="16.5" customHeight="1" x14ac:dyDescent="0.3">
      <c r="A127" s="262" t="b">
        <v>1</v>
      </c>
      <c r="B127" s="263" t="s">
        <v>825</v>
      </c>
      <c r="C127" s="218" t="s">
        <v>106</v>
      </c>
      <c r="D127" s="268" t="s">
        <v>739</v>
      </c>
      <c r="E127" s="268">
        <v>50000</v>
      </c>
    </row>
    <row r="128" spans="1:5" ht="16.5" customHeight="1" x14ac:dyDescent="0.3">
      <c r="A128" s="262" t="b">
        <v>1</v>
      </c>
      <c r="B128" s="263" t="s">
        <v>826</v>
      </c>
      <c r="C128" s="218" t="s">
        <v>106</v>
      </c>
      <c r="D128" s="268" t="s">
        <v>739</v>
      </c>
      <c r="E128" s="268">
        <v>50000</v>
      </c>
    </row>
    <row r="129" spans="1:5" ht="16.5" customHeight="1" x14ac:dyDescent="0.3">
      <c r="A129" s="262" t="b">
        <v>1</v>
      </c>
      <c r="B129" s="263" t="s">
        <v>827</v>
      </c>
      <c r="C129" s="218" t="s">
        <v>106</v>
      </c>
      <c r="D129" s="268" t="s">
        <v>739</v>
      </c>
      <c r="E129" s="268">
        <v>50000</v>
      </c>
    </row>
    <row r="130" spans="1:5" ht="16.5" customHeight="1" x14ac:dyDescent="0.3">
      <c r="A130" s="262" t="b">
        <v>1</v>
      </c>
      <c r="B130" s="263" t="s">
        <v>828</v>
      </c>
      <c r="C130" s="218" t="s">
        <v>106</v>
      </c>
      <c r="D130" s="268" t="s">
        <v>739</v>
      </c>
      <c r="E130" s="268">
        <v>50000</v>
      </c>
    </row>
    <row r="131" spans="1:5" ht="16.5" customHeight="1" x14ac:dyDescent="0.3">
      <c r="A131" s="262" t="b">
        <v>1</v>
      </c>
      <c r="B131" s="263" t="s">
        <v>829</v>
      </c>
      <c r="C131" s="218" t="s">
        <v>106</v>
      </c>
      <c r="D131" s="268" t="s">
        <v>739</v>
      </c>
      <c r="E131" s="268">
        <v>50000</v>
      </c>
    </row>
    <row r="132" spans="1:5" ht="16.5" customHeight="1" x14ac:dyDescent="0.3">
      <c r="A132" s="247" t="b">
        <v>1</v>
      </c>
      <c r="B132" s="248" t="s">
        <v>830</v>
      </c>
      <c r="C132" s="275" t="s">
        <v>831</v>
      </c>
      <c r="D132" s="250" t="s">
        <v>739</v>
      </c>
      <c r="E132" s="249">
        <v>1000</v>
      </c>
    </row>
    <row r="133" spans="1:5" ht="16.5" customHeight="1" x14ac:dyDescent="0.3">
      <c r="A133" s="247" t="b">
        <v>1</v>
      </c>
      <c r="B133" s="248" t="s">
        <v>832</v>
      </c>
      <c r="C133" s="275" t="s">
        <v>831</v>
      </c>
      <c r="D133" s="247" t="s">
        <v>739</v>
      </c>
      <c r="E133" s="247">
        <v>5000</v>
      </c>
    </row>
    <row r="134" spans="1:5" ht="16.5" customHeight="1" x14ac:dyDescent="0.3">
      <c r="A134" s="247" t="b">
        <v>1</v>
      </c>
      <c r="B134" s="248" t="s">
        <v>833</v>
      </c>
      <c r="C134" s="275" t="s">
        <v>831</v>
      </c>
      <c r="D134" s="247" t="s">
        <v>739</v>
      </c>
      <c r="E134" s="247">
        <v>10000</v>
      </c>
    </row>
    <row r="135" spans="1:5" ht="16.5" customHeight="1" x14ac:dyDescent="0.3">
      <c r="A135" s="247" t="b">
        <v>1</v>
      </c>
      <c r="B135" s="248" t="s">
        <v>834</v>
      </c>
      <c r="C135" s="275" t="s">
        <v>831</v>
      </c>
      <c r="D135" s="247" t="s">
        <v>739</v>
      </c>
      <c r="E135" s="247">
        <v>10000</v>
      </c>
    </row>
    <row r="136" spans="1:5" ht="16.5" customHeight="1" x14ac:dyDescent="0.3">
      <c r="A136" s="247" t="b">
        <v>1</v>
      </c>
      <c r="B136" s="248" t="s">
        <v>835</v>
      </c>
      <c r="C136" s="275" t="s">
        <v>831</v>
      </c>
      <c r="D136" s="247" t="s">
        <v>739</v>
      </c>
      <c r="E136" s="247">
        <v>10000</v>
      </c>
    </row>
    <row r="137" spans="1:5" ht="16.5" customHeight="1" x14ac:dyDescent="0.3">
      <c r="A137" s="247" t="b">
        <v>1</v>
      </c>
      <c r="B137" s="248" t="s">
        <v>836</v>
      </c>
      <c r="C137" s="275" t="s">
        <v>831</v>
      </c>
      <c r="D137" s="247" t="s">
        <v>739</v>
      </c>
      <c r="E137" s="247">
        <v>10000</v>
      </c>
    </row>
    <row r="138" spans="1:5" ht="16.5" customHeight="1" x14ac:dyDescent="0.3">
      <c r="A138" s="247" t="b">
        <v>1</v>
      </c>
      <c r="B138" s="248" t="s">
        <v>837</v>
      </c>
      <c r="C138" s="275" t="s">
        <v>831</v>
      </c>
      <c r="D138" s="247" t="s">
        <v>739</v>
      </c>
      <c r="E138" s="247">
        <v>10000</v>
      </c>
    </row>
    <row r="139" spans="1:5" ht="16.5" customHeight="1" x14ac:dyDescent="0.3">
      <c r="A139" s="247" t="b">
        <v>1</v>
      </c>
      <c r="B139" s="248" t="s">
        <v>838</v>
      </c>
      <c r="C139" s="275" t="s">
        <v>831</v>
      </c>
      <c r="D139" s="247" t="s">
        <v>739</v>
      </c>
      <c r="E139" s="247">
        <v>10000</v>
      </c>
    </row>
    <row r="140" spans="1:5" ht="16.5" customHeight="1" x14ac:dyDescent="0.3">
      <c r="A140" s="247" t="b">
        <v>1</v>
      </c>
      <c r="B140" s="248" t="s">
        <v>839</v>
      </c>
      <c r="C140" s="275" t="s">
        <v>831</v>
      </c>
      <c r="D140" s="247" t="s">
        <v>739</v>
      </c>
      <c r="E140" s="247">
        <v>10000</v>
      </c>
    </row>
    <row r="141" spans="1:5" ht="16.5" customHeight="1" x14ac:dyDescent="0.3">
      <c r="A141" s="247" t="b">
        <v>1</v>
      </c>
      <c r="B141" s="248" t="s">
        <v>840</v>
      </c>
      <c r="C141" s="275" t="s">
        <v>831</v>
      </c>
      <c r="D141" s="247" t="s">
        <v>739</v>
      </c>
      <c r="E141" s="247">
        <v>10000</v>
      </c>
    </row>
    <row r="142" spans="1:5" ht="16.5" customHeight="1" x14ac:dyDescent="0.3">
      <c r="A142" s="247" t="b">
        <v>1</v>
      </c>
      <c r="B142" s="248" t="s">
        <v>841</v>
      </c>
      <c r="C142" s="275" t="s">
        <v>831</v>
      </c>
      <c r="D142" s="247" t="s">
        <v>739</v>
      </c>
      <c r="E142" s="247">
        <v>10000</v>
      </c>
    </row>
    <row r="143" spans="1:5" ht="16.5" customHeight="1" x14ac:dyDescent="0.3">
      <c r="A143" s="247" t="b">
        <v>1</v>
      </c>
      <c r="B143" s="248" t="s">
        <v>842</v>
      </c>
      <c r="C143" s="275" t="s">
        <v>831</v>
      </c>
      <c r="D143" s="247" t="s">
        <v>739</v>
      </c>
      <c r="E143" s="247">
        <v>20000</v>
      </c>
    </row>
    <row r="144" spans="1:5" ht="16.5" customHeight="1" x14ac:dyDescent="0.3">
      <c r="A144" s="247" t="b">
        <v>1</v>
      </c>
      <c r="B144" s="248" t="s">
        <v>843</v>
      </c>
      <c r="C144" s="275" t="s">
        <v>831</v>
      </c>
      <c r="D144" s="247" t="s">
        <v>739</v>
      </c>
      <c r="E144" s="247">
        <v>20000</v>
      </c>
    </row>
    <row r="145" spans="1:5" ht="16.5" customHeight="1" x14ac:dyDescent="0.3">
      <c r="A145" s="247" t="b">
        <v>1</v>
      </c>
      <c r="B145" s="248" t="s">
        <v>844</v>
      </c>
      <c r="C145" s="275" t="s">
        <v>831</v>
      </c>
      <c r="D145" s="247" t="s">
        <v>739</v>
      </c>
      <c r="E145" s="247">
        <v>20000</v>
      </c>
    </row>
    <row r="146" spans="1:5" ht="16.5" customHeight="1" x14ac:dyDescent="0.3">
      <c r="A146" s="247" t="b">
        <v>1</v>
      </c>
      <c r="B146" s="248" t="s">
        <v>845</v>
      </c>
      <c r="C146" s="275" t="s">
        <v>831</v>
      </c>
      <c r="D146" s="247" t="s">
        <v>739</v>
      </c>
      <c r="E146" s="247">
        <v>20000</v>
      </c>
    </row>
    <row r="147" spans="1:5" ht="16.5" customHeight="1" x14ac:dyDescent="0.3">
      <c r="A147" s="247" t="b">
        <v>1</v>
      </c>
      <c r="B147" s="248" t="s">
        <v>846</v>
      </c>
      <c r="C147" s="275" t="s">
        <v>831</v>
      </c>
      <c r="D147" s="247" t="s">
        <v>739</v>
      </c>
      <c r="E147" s="247">
        <v>20000</v>
      </c>
    </row>
    <row r="148" spans="1:5" ht="16.5" customHeight="1" x14ac:dyDescent="0.3">
      <c r="A148" s="247" t="b">
        <v>1</v>
      </c>
      <c r="B148" s="248" t="s">
        <v>847</v>
      </c>
      <c r="C148" s="275" t="s">
        <v>831</v>
      </c>
      <c r="D148" s="247" t="s">
        <v>739</v>
      </c>
      <c r="E148" s="247">
        <v>20000</v>
      </c>
    </row>
    <row r="149" spans="1:5" ht="16.5" customHeight="1" x14ac:dyDescent="0.3">
      <c r="A149" s="247" t="b">
        <v>1</v>
      </c>
      <c r="B149" s="248" t="s">
        <v>848</v>
      </c>
      <c r="C149" s="275" t="s">
        <v>831</v>
      </c>
      <c r="D149" s="247" t="s">
        <v>739</v>
      </c>
      <c r="E149" s="247">
        <v>20000</v>
      </c>
    </row>
    <row r="150" spans="1:5" ht="16.5" customHeight="1" x14ac:dyDescent="0.3">
      <c r="A150" s="247" t="b">
        <v>1</v>
      </c>
      <c r="B150" s="248" t="s">
        <v>849</v>
      </c>
      <c r="C150" s="275" t="s">
        <v>831</v>
      </c>
      <c r="D150" s="247" t="s">
        <v>739</v>
      </c>
      <c r="E150" s="247">
        <v>20000</v>
      </c>
    </row>
    <row r="151" spans="1:5" ht="16.5" customHeight="1" x14ac:dyDescent="0.3">
      <c r="A151" s="247" t="b">
        <v>1</v>
      </c>
      <c r="B151" s="248" t="s">
        <v>850</v>
      </c>
      <c r="C151" s="275" t="s">
        <v>831</v>
      </c>
      <c r="D151" s="247" t="s">
        <v>739</v>
      </c>
      <c r="E151" s="247">
        <v>20000</v>
      </c>
    </row>
    <row r="152" spans="1:5" ht="16.5" customHeight="1" x14ac:dyDescent="0.3">
      <c r="A152" s="247" t="b">
        <v>1</v>
      </c>
      <c r="B152" s="248" t="s">
        <v>851</v>
      </c>
      <c r="C152" s="275" t="s">
        <v>831</v>
      </c>
      <c r="D152" s="247" t="s">
        <v>739</v>
      </c>
      <c r="E152" s="247">
        <v>20000</v>
      </c>
    </row>
    <row r="153" spans="1:5" ht="16.5" customHeight="1" x14ac:dyDescent="0.3">
      <c r="A153" s="247" t="b">
        <v>1</v>
      </c>
      <c r="B153" s="248" t="s">
        <v>852</v>
      </c>
      <c r="C153" s="275" t="s">
        <v>831</v>
      </c>
      <c r="D153" s="247" t="s">
        <v>739</v>
      </c>
      <c r="E153" s="247">
        <v>20000</v>
      </c>
    </row>
    <row r="154" spans="1:5" ht="16.5" customHeight="1" x14ac:dyDescent="0.3">
      <c r="A154" s="247" t="b">
        <v>1</v>
      </c>
      <c r="B154" s="248" t="s">
        <v>853</v>
      </c>
      <c r="C154" s="275" t="s">
        <v>831</v>
      </c>
      <c r="D154" s="247" t="s">
        <v>739</v>
      </c>
      <c r="E154" s="247">
        <v>20000</v>
      </c>
    </row>
    <row r="155" spans="1:5" ht="16.5" customHeight="1" x14ac:dyDescent="0.3">
      <c r="A155" s="247" t="b">
        <v>1</v>
      </c>
      <c r="B155" s="248" t="s">
        <v>854</v>
      </c>
      <c r="C155" s="275" t="s">
        <v>831</v>
      </c>
      <c r="D155" s="247" t="s">
        <v>739</v>
      </c>
      <c r="E155" s="247">
        <v>20000</v>
      </c>
    </row>
    <row r="156" spans="1:5" ht="16.5" customHeight="1" x14ac:dyDescent="0.3">
      <c r="A156" s="247" t="b">
        <v>1</v>
      </c>
      <c r="B156" s="248" t="s">
        <v>855</v>
      </c>
      <c r="C156" s="275" t="s">
        <v>831</v>
      </c>
      <c r="D156" s="247" t="s">
        <v>739</v>
      </c>
      <c r="E156" s="247">
        <v>20000</v>
      </c>
    </row>
    <row r="157" spans="1:5" ht="16.5" customHeight="1" x14ac:dyDescent="0.3">
      <c r="A157" s="247" t="b">
        <v>1</v>
      </c>
      <c r="B157" s="248" t="s">
        <v>856</v>
      </c>
      <c r="C157" s="275" t="s">
        <v>831</v>
      </c>
      <c r="D157" s="247" t="s">
        <v>739</v>
      </c>
      <c r="E157" s="247">
        <v>20000</v>
      </c>
    </row>
    <row r="158" spans="1:5" ht="16.5" customHeight="1" x14ac:dyDescent="0.3">
      <c r="A158" s="247" t="b">
        <v>1</v>
      </c>
      <c r="B158" s="248" t="s">
        <v>857</v>
      </c>
      <c r="C158" s="275" t="s">
        <v>831</v>
      </c>
      <c r="D158" s="247" t="s">
        <v>739</v>
      </c>
      <c r="E158" s="247">
        <v>30000</v>
      </c>
    </row>
    <row r="159" spans="1:5" ht="16.5" customHeight="1" x14ac:dyDescent="0.3">
      <c r="A159" s="247" t="b">
        <v>1</v>
      </c>
      <c r="B159" s="248" t="s">
        <v>858</v>
      </c>
      <c r="C159" s="275" t="s">
        <v>831</v>
      </c>
      <c r="D159" s="247" t="s">
        <v>739</v>
      </c>
      <c r="E159" s="247">
        <v>30000</v>
      </c>
    </row>
    <row r="160" spans="1:5" ht="16.5" customHeight="1" x14ac:dyDescent="0.3">
      <c r="A160" s="247" t="b">
        <v>1</v>
      </c>
      <c r="B160" s="248" t="s">
        <v>859</v>
      </c>
      <c r="C160" s="275" t="s">
        <v>831</v>
      </c>
      <c r="D160" s="247" t="s">
        <v>739</v>
      </c>
      <c r="E160" s="247">
        <v>30000</v>
      </c>
    </row>
    <row r="161" spans="1:5" ht="16.5" customHeight="1" x14ac:dyDescent="0.3">
      <c r="A161" s="247" t="b">
        <v>1</v>
      </c>
      <c r="B161" s="248" t="s">
        <v>860</v>
      </c>
      <c r="C161" s="275" t="s">
        <v>831</v>
      </c>
      <c r="D161" s="247" t="s">
        <v>739</v>
      </c>
      <c r="E161" s="247">
        <v>30000</v>
      </c>
    </row>
    <row r="162" spans="1:5" ht="16.5" customHeight="1" x14ac:dyDescent="0.3">
      <c r="A162" s="247" t="b">
        <v>1</v>
      </c>
      <c r="B162" s="248" t="s">
        <v>861</v>
      </c>
      <c r="C162" s="275" t="s">
        <v>831</v>
      </c>
      <c r="D162" s="247" t="s">
        <v>739</v>
      </c>
      <c r="E162" s="247">
        <v>30000</v>
      </c>
    </row>
    <row r="163" spans="1:5" ht="16.5" customHeight="1" x14ac:dyDescent="0.3">
      <c r="A163" s="247" t="b">
        <v>1</v>
      </c>
      <c r="B163" s="248" t="s">
        <v>862</v>
      </c>
      <c r="C163" s="275" t="s">
        <v>831</v>
      </c>
      <c r="D163" s="247" t="s">
        <v>739</v>
      </c>
      <c r="E163" s="247">
        <v>30000</v>
      </c>
    </row>
    <row r="164" spans="1:5" ht="16.5" customHeight="1" x14ac:dyDescent="0.3">
      <c r="A164" s="247" t="b">
        <v>1</v>
      </c>
      <c r="B164" s="248" t="s">
        <v>863</v>
      </c>
      <c r="C164" s="275" t="s">
        <v>831</v>
      </c>
      <c r="D164" s="247" t="s">
        <v>739</v>
      </c>
      <c r="E164" s="247">
        <v>30000</v>
      </c>
    </row>
    <row r="165" spans="1:5" ht="16.5" customHeight="1" x14ac:dyDescent="0.3">
      <c r="A165" s="247" t="b">
        <v>1</v>
      </c>
      <c r="B165" s="248" t="s">
        <v>864</v>
      </c>
      <c r="C165" s="275" t="s">
        <v>831</v>
      </c>
      <c r="D165" s="247" t="s">
        <v>739</v>
      </c>
      <c r="E165" s="247">
        <v>30000</v>
      </c>
    </row>
    <row r="166" spans="1:5" ht="16.5" customHeight="1" x14ac:dyDescent="0.3">
      <c r="A166" s="247" t="b">
        <v>1</v>
      </c>
      <c r="B166" s="248" t="s">
        <v>865</v>
      </c>
      <c r="C166" s="275" t="s">
        <v>831</v>
      </c>
      <c r="D166" s="247" t="s">
        <v>739</v>
      </c>
      <c r="E166" s="247">
        <v>30000</v>
      </c>
    </row>
    <row r="167" spans="1:5" ht="16.5" customHeight="1" x14ac:dyDescent="0.3">
      <c r="A167" s="247" t="b">
        <v>1</v>
      </c>
      <c r="B167" s="248" t="s">
        <v>866</v>
      </c>
      <c r="C167" s="275" t="s">
        <v>831</v>
      </c>
      <c r="D167" s="247" t="s">
        <v>739</v>
      </c>
      <c r="E167" s="247">
        <v>30000</v>
      </c>
    </row>
    <row r="168" spans="1:5" ht="16.5" customHeight="1" x14ac:dyDescent="0.3">
      <c r="A168" s="247" t="b">
        <v>1</v>
      </c>
      <c r="B168" s="248" t="s">
        <v>867</v>
      </c>
      <c r="C168" s="275" t="s">
        <v>831</v>
      </c>
      <c r="D168" s="247" t="s">
        <v>739</v>
      </c>
      <c r="E168" s="247">
        <v>30000</v>
      </c>
    </row>
    <row r="169" spans="1:5" ht="16.5" customHeight="1" x14ac:dyDescent="0.3">
      <c r="A169" s="262" t="b">
        <v>1</v>
      </c>
      <c r="B169" s="263" t="s">
        <v>868</v>
      </c>
      <c r="C169" s="275" t="s">
        <v>831</v>
      </c>
      <c r="D169" s="250" t="s">
        <v>739</v>
      </c>
      <c r="E169" s="249">
        <v>3000</v>
      </c>
    </row>
    <row r="170" spans="1:5" ht="16.5" customHeight="1" x14ac:dyDescent="0.3">
      <c r="A170" s="262" t="b">
        <v>1</v>
      </c>
      <c r="B170" s="263" t="s">
        <v>869</v>
      </c>
      <c r="C170" s="275" t="s">
        <v>831</v>
      </c>
      <c r="D170" s="262" t="s">
        <v>739</v>
      </c>
      <c r="E170" s="262">
        <v>6000</v>
      </c>
    </row>
    <row r="171" spans="1:5" ht="16.5" customHeight="1" x14ac:dyDescent="0.3">
      <c r="A171" s="262" t="b">
        <v>1</v>
      </c>
      <c r="B171" s="263" t="s">
        <v>870</v>
      </c>
      <c r="C171" s="275" t="s">
        <v>831</v>
      </c>
      <c r="D171" s="262" t="s">
        <v>739</v>
      </c>
      <c r="E171" s="262">
        <v>9000</v>
      </c>
    </row>
    <row r="172" spans="1:5" ht="16.5" customHeight="1" x14ac:dyDescent="0.3">
      <c r="A172" s="262" t="b">
        <v>1</v>
      </c>
      <c r="B172" s="263" t="s">
        <v>871</v>
      </c>
      <c r="C172" s="275" t="s">
        <v>831</v>
      </c>
      <c r="D172" s="262" t="s">
        <v>739</v>
      </c>
      <c r="E172" s="262">
        <v>12000</v>
      </c>
    </row>
    <row r="173" spans="1:5" ht="16.5" customHeight="1" x14ac:dyDescent="0.3">
      <c r="A173" s="262" t="b">
        <v>1</v>
      </c>
      <c r="B173" s="263" t="s">
        <v>872</v>
      </c>
      <c r="C173" s="275" t="s">
        <v>831</v>
      </c>
      <c r="D173" s="262" t="s">
        <v>739</v>
      </c>
      <c r="E173" s="262">
        <v>15000</v>
      </c>
    </row>
    <row r="174" spans="1:5" ht="16.5" customHeight="1" x14ac:dyDescent="0.3">
      <c r="A174" s="262" t="b">
        <v>1</v>
      </c>
      <c r="B174" s="263" t="s">
        <v>873</v>
      </c>
      <c r="C174" s="275" t="s">
        <v>831</v>
      </c>
      <c r="D174" s="262" t="s">
        <v>739</v>
      </c>
      <c r="E174" s="262">
        <v>20000</v>
      </c>
    </row>
    <row r="175" spans="1:5" ht="16.5" customHeight="1" x14ac:dyDescent="0.3">
      <c r="A175" s="262" t="b">
        <v>1</v>
      </c>
      <c r="B175" s="263" t="s">
        <v>874</v>
      </c>
      <c r="C175" s="275" t="s">
        <v>831</v>
      </c>
      <c r="D175" s="262" t="s">
        <v>739</v>
      </c>
      <c r="E175" s="262">
        <v>20000</v>
      </c>
    </row>
    <row r="176" spans="1:5" ht="16.5" customHeight="1" x14ac:dyDescent="0.3">
      <c r="A176" s="262" t="b">
        <v>1</v>
      </c>
      <c r="B176" s="263" t="s">
        <v>875</v>
      </c>
      <c r="C176" s="275" t="s">
        <v>831</v>
      </c>
      <c r="D176" s="262" t="s">
        <v>739</v>
      </c>
      <c r="E176" s="262">
        <v>20000</v>
      </c>
    </row>
    <row r="177" spans="1:5" ht="16.5" customHeight="1" x14ac:dyDescent="0.3">
      <c r="A177" s="262" t="b">
        <v>1</v>
      </c>
      <c r="B177" s="263" t="s">
        <v>876</v>
      </c>
      <c r="C177" s="275" t="s">
        <v>831</v>
      </c>
      <c r="D177" s="262" t="s">
        <v>739</v>
      </c>
      <c r="E177" s="262">
        <v>20000</v>
      </c>
    </row>
    <row r="178" spans="1:5" ht="16.5" customHeight="1" x14ac:dyDescent="0.3">
      <c r="A178" s="262" t="b">
        <v>1</v>
      </c>
      <c r="B178" s="263" t="s">
        <v>877</v>
      </c>
      <c r="C178" s="275" t="s">
        <v>831</v>
      </c>
      <c r="D178" s="262" t="s">
        <v>739</v>
      </c>
      <c r="E178" s="262">
        <v>20000</v>
      </c>
    </row>
    <row r="179" spans="1:5" ht="16.5" customHeight="1" x14ac:dyDescent="0.3">
      <c r="A179" s="262" t="b">
        <v>1</v>
      </c>
      <c r="B179" s="263" t="s">
        <v>878</v>
      </c>
      <c r="C179" s="275" t="s">
        <v>831</v>
      </c>
      <c r="D179" s="262" t="s">
        <v>739</v>
      </c>
      <c r="E179" s="262">
        <v>20000</v>
      </c>
    </row>
    <row r="180" spans="1:5" ht="16.5" customHeight="1" x14ac:dyDescent="0.3">
      <c r="A180" s="262" t="b">
        <v>1</v>
      </c>
      <c r="B180" s="263" t="s">
        <v>879</v>
      </c>
      <c r="C180" s="275" t="s">
        <v>831</v>
      </c>
      <c r="D180" s="262" t="s">
        <v>739</v>
      </c>
      <c r="E180" s="262">
        <v>20000</v>
      </c>
    </row>
    <row r="181" spans="1:5" ht="16.5" customHeight="1" x14ac:dyDescent="0.3">
      <c r="A181" s="262" t="b">
        <v>1</v>
      </c>
      <c r="B181" s="263" t="s">
        <v>880</v>
      </c>
      <c r="C181" s="275" t="s">
        <v>831</v>
      </c>
      <c r="D181" s="262" t="s">
        <v>739</v>
      </c>
      <c r="E181" s="262">
        <v>20000</v>
      </c>
    </row>
    <row r="182" spans="1:5" ht="16.5" customHeight="1" x14ac:dyDescent="0.3">
      <c r="A182" s="262" t="b">
        <v>1</v>
      </c>
      <c r="B182" s="263" t="s">
        <v>881</v>
      </c>
      <c r="C182" s="275" t="s">
        <v>831</v>
      </c>
      <c r="D182" s="262" t="s">
        <v>739</v>
      </c>
      <c r="E182" s="262">
        <v>20000</v>
      </c>
    </row>
    <row r="183" spans="1:5" ht="16.5" customHeight="1" x14ac:dyDescent="0.3">
      <c r="A183" s="262" t="b">
        <v>1</v>
      </c>
      <c r="B183" s="263" t="s">
        <v>882</v>
      </c>
      <c r="C183" s="275" t="s">
        <v>831</v>
      </c>
      <c r="D183" s="262" t="s">
        <v>739</v>
      </c>
      <c r="E183" s="262">
        <v>40000</v>
      </c>
    </row>
    <row r="184" spans="1:5" ht="16.5" customHeight="1" x14ac:dyDescent="0.3">
      <c r="A184" s="262" t="b">
        <v>1</v>
      </c>
      <c r="B184" s="263" t="s">
        <v>883</v>
      </c>
      <c r="C184" s="275" t="s">
        <v>831</v>
      </c>
      <c r="D184" s="262" t="s">
        <v>739</v>
      </c>
      <c r="E184" s="262">
        <v>40000</v>
      </c>
    </row>
    <row r="185" spans="1:5" ht="16.5" customHeight="1" x14ac:dyDescent="0.3">
      <c r="A185" s="262" t="b">
        <v>1</v>
      </c>
      <c r="B185" s="263" t="s">
        <v>884</v>
      </c>
      <c r="C185" s="275" t="s">
        <v>831</v>
      </c>
      <c r="D185" s="262" t="s">
        <v>739</v>
      </c>
      <c r="E185" s="262">
        <v>40000</v>
      </c>
    </row>
    <row r="186" spans="1:5" ht="16.5" customHeight="1" x14ac:dyDescent="0.3">
      <c r="A186" s="262" t="b">
        <v>1</v>
      </c>
      <c r="B186" s="263" t="s">
        <v>885</v>
      </c>
      <c r="C186" s="275" t="s">
        <v>831</v>
      </c>
      <c r="D186" s="262" t="s">
        <v>739</v>
      </c>
      <c r="E186" s="262">
        <v>40000</v>
      </c>
    </row>
    <row r="187" spans="1:5" ht="16.5" customHeight="1" x14ac:dyDescent="0.3">
      <c r="A187" s="262" t="b">
        <v>1</v>
      </c>
      <c r="B187" s="263" t="s">
        <v>886</v>
      </c>
      <c r="C187" s="275" t="s">
        <v>831</v>
      </c>
      <c r="D187" s="262" t="s">
        <v>739</v>
      </c>
      <c r="E187" s="262">
        <v>40000</v>
      </c>
    </row>
    <row r="188" spans="1:5" ht="16.5" customHeight="1" x14ac:dyDescent="0.3">
      <c r="A188" s="262" t="b">
        <v>1</v>
      </c>
      <c r="B188" s="263" t="s">
        <v>887</v>
      </c>
      <c r="C188" s="275" t="s">
        <v>831</v>
      </c>
      <c r="D188" s="262" t="s">
        <v>739</v>
      </c>
      <c r="E188" s="262">
        <v>60000</v>
      </c>
    </row>
    <row r="189" spans="1:5" ht="16.5" customHeight="1" x14ac:dyDescent="0.3">
      <c r="A189" s="262" t="b">
        <v>1</v>
      </c>
      <c r="B189" s="263" t="s">
        <v>888</v>
      </c>
      <c r="C189" s="275" t="s">
        <v>831</v>
      </c>
      <c r="D189" s="262" t="s">
        <v>739</v>
      </c>
      <c r="E189" s="262">
        <v>60000</v>
      </c>
    </row>
    <row r="190" spans="1:5" ht="16.5" customHeight="1" x14ac:dyDescent="0.3">
      <c r="A190" s="262" t="b">
        <v>1</v>
      </c>
      <c r="B190" s="263" t="s">
        <v>889</v>
      </c>
      <c r="C190" s="275" t="s">
        <v>831</v>
      </c>
      <c r="D190" s="262" t="s">
        <v>739</v>
      </c>
      <c r="E190" s="262">
        <v>60000</v>
      </c>
    </row>
    <row r="191" spans="1:5" ht="16.5" customHeight="1" x14ac:dyDescent="0.3">
      <c r="A191" s="262" t="b">
        <v>1</v>
      </c>
      <c r="B191" s="263" t="s">
        <v>890</v>
      </c>
      <c r="C191" s="275" t="s">
        <v>831</v>
      </c>
      <c r="D191" s="262" t="s">
        <v>739</v>
      </c>
      <c r="E191" s="262">
        <v>60000</v>
      </c>
    </row>
    <row r="192" spans="1:5" ht="16.5" customHeight="1" x14ac:dyDescent="0.3">
      <c r="A192" s="262" t="b">
        <v>1</v>
      </c>
      <c r="B192" s="263" t="s">
        <v>891</v>
      </c>
      <c r="C192" s="275" t="s">
        <v>831</v>
      </c>
      <c r="D192" s="262" t="s">
        <v>739</v>
      </c>
      <c r="E192" s="262">
        <v>60000</v>
      </c>
    </row>
    <row r="193" spans="1:5" ht="16.5" customHeight="1" x14ac:dyDescent="0.3">
      <c r="A193" s="262" t="b">
        <v>1</v>
      </c>
      <c r="B193" s="263" t="s">
        <v>892</v>
      </c>
      <c r="C193" s="275" t="s">
        <v>831</v>
      </c>
      <c r="D193" s="262" t="s">
        <v>739</v>
      </c>
      <c r="E193" s="262">
        <v>60000</v>
      </c>
    </row>
    <row r="194" spans="1:5" ht="16.5" customHeight="1" x14ac:dyDescent="0.3">
      <c r="A194" s="262" t="b">
        <v>1</v>
      </c>
      <c r="B194" s="263" t="s">
        <v>893</v>
      </c>
      <c r="C194" s="275" t="s">
        <v>831</v>
      </c>
      <c r="D194" s="262" t="s">
        <v>739</v>
      </c>
      <c r="E194" s="262">
        <v>60000</v>
      </c>
    </row>
    <row r="195" spans="1:5" ht="16.5" customHeight="1" x14ac:dyDescent="0.3">
      <c r="A195" s="262" t="b">
        <v>1</v>
      </c>
      <c r="B195" s="263" t="s">
        <v>894</v>
      </c>
      <c r="C195" s="275" t="s">
        <v>831</v>
      </c>
      <c r="D195" s="262" t="s">
        <v>739</v>
      </c>
      <c r="E195" s="262">
        <v>60000</v>
      </c>
    </row>
    <row r="196" spans="1:5" ht="16.5" customHeight="1" x14ac:dyDescent="0.3">
      <c r="A196" s="262" t="b">
        <v>1</v>
      </c>
      <c r="B196" s="263" t="s">
        <v>895</v>
      </c>
      <c r="C196" s="275" t="s">
        <v>831</v>
      </c>
      <c r="D196" s="262" t="s">
        <v>739</v>
      </c>
      <c r="E196" s="262">
        <v>60000</v>
      </c>
    </row>
    <row r="197" spans="1:5" ht="16.5" customHeight="1" x14ac:dyDescent="0.3">
      <c r="A197" s="262" t="b">
        <v>1</v>
      </c>
      <c r="B197" s="263" t="s">
        <v>896</v>
      </c>
      <c r="C197" s="275" t="s">
        <v>831</v>
      </c>
      <c r="D197" s="262" t="s">
        <v>739</v>
      </c>
      <c r="E197" s="262">
        <v>60000</v>
      </c>
    </row>
    <row r="198" spans="1:5" ht="16.5" customHeight="1" x14ac:dyDescent="0.3">
      <c r="A198" s="262" t="b">
        <v>1</v>
      </c>
      <c r="B198" s="263" t="s">
        <v>897</v>
      </c>
      <c r="C198" s="275" t="s">
        <v>831</v>
      </c>
      <c r="D198" s="262" t="s">
        <v>739</v>
      </c>
      <c r="E198" s="262">
        <v>60000</v>
      </c>
    </row>
    <row r="199" spans="1:5" ht="16.5" customHeight="1" x14ac:dyDescent="0.3">
      <c r="A199" s="262" t="b">
        <v>1</v>
      </c>
      <c r="B199" s="263" t="s">
        <v>898</v>
      </c>
      <c r="C199" s="275" t="s">
        <v>831</v>
      </c>
      <c r="D199" s="262" t="s">
        <v>739</v>
      </c>
      <c r="E199" s="262">
        <v>60000</v>
      </c>
    </row>
    <row r="200" spans="1:5" ht="16.5" customHeight="1" x14ac:dyDescent="0.3">
      <c r="A200" s="262" t="b">
        <v>1</v>
      </c>
      <c r="B200" s="263" t="s">
        <v>899</v>
      </c>
      <c r="C200" s="275" t="s">
        <v>831</v>
      </c>
      <c r="D200" s="262" t="s">
        <v>739</v>
      </c>
      <c r="E200" s="262">
        <v>60000</v>
      </c>
    </row>
    <row r="201" spans="1:5" ht="16.5" customHeight="1" x14ac:dyDescent="0.3">
      <c r="A201" s="262" t="b">
        <v>1</v>
      </c>
      <c r="B201" s="263" t="s">
        <v>900</v>
      </c>
      <c r="C201" s="275" t="s">
        <v>831</v>
      </c>
      <c r="D201" s="262" t="s">
        <v>739</v>
      </c>
      <c r="E201" s="262">
        <v>60000</v>
      </c>
    </row>
    <row r="202" spans="1:5" ht="16.5" customHeight="1" x14ac:dyDescent="0.3">
      <c r="A202" s="262" t="b">
        <v>1</v>
      </c>
      <c r="B202" s="263" t="s">
        <v>901</v>
      </c>
      <c r="C202" s="275" t="s">
        <v>831</v>
      </c>
      <c r="D202" s="262" t="s">
        <v>739</v>
      </c>
      <c r="E202" s="262">
        <v>60000</v>
      </c>
    </row>
    <row r="203" spans="1:5" ht="16.5" customHeight="1" x14ac:dyDescent="0.3">
      <c r="A203" s="262" t="b">
        <v>1</v>
      </c>
      <c r="B203" s="263" t="s">
        <v>902</v>
      </c>
      <c r="C203" s="275" t="s">
        <v>831</v>
      </c>
      <c r="D203" s="262" t="s">
        <v>739</v>
      </c>
      <c r="E203" s="262">
        <v>60000</v>
      </c>
    </row>
    <row r="204" spans="1:5" ht="16.5" customHeight="1" x14ac:dyDescent="0.3">
      <c r="A204" s="262" t="b">
        <v>1</v>
      </c>
      <c r="B204" s="263" t="s">
        <v>903</v>
      </c>
      <c r="C204" s="275" t="s">
        <v>831</v>
      </c>
      <c r="D204" s="262" t="s">
        <v>739</v>
      </c>
      <c r="E204" s="262">
        <v>60000</v>
      </c>
    </row>
    <row r="205" spans="1:5" ht="16.5" customHeight="1" x14ac:dyDescent="0.3">
      <c r="A205" s="262" t="b">
        <v>1</v>
      </c>
      <c r="B205" s="263" t="s">
        <v>904</v>
      </c>
      <c r="C205" s="275" t="s">
        <v>831</v>
      </c>
      <c r="D205" s="262" t="s">
        <v>739</v>
      </c>
      <c r="E205" s="262">
        <v>60000</v>
      </c>
    </row>
    <row r="206" spans="1:5" ht="16.5" customHeight="1" x14ac:dyDescent="0.3">
      <c r="A206" s="262" t="b">
        <v>1</v>
      </c>
      <c r="B206" s="263" t="s">
        <v>905</v>
      </c>
      <c r="C206" s="275" t="s">
        <v>831</v>
      </c>
      <c r="D206" s="262" t="s">
        <v>739</v>
      </c>
      <c r="E206" s="262">
        <v>60000</v>
      </c>
    </row>
    <row r="207" spans="1:5" ht="16.5" customHeight="1" x14ac:dyDescent="0.3">
      <c r="A207" s="262" t="b">
        <v>1</v>
      </c>
      <c r="B207" s="263" t="s">
        <v>906</v>
      </c>
      <c r="C207" s="275" t="s">
        <v>831</v>
      </c>
      <c r="D207" s="262" t="s">
        <v>739</v>
      </c>
      <c r="E207" s="262">
        <v>60000</v>
      </c>
    </row>
    <row r="208" spans="1:5" ht="16.5" customHeight="1" x14ac:dyDescent="0.3">
      <c r="A208" s="247" t="b">
        <v>1</v>
      </c>
      <c r="B208" s="248" t="s">
        <v>907</v>
      </c>
      <c r="C208" s="275" t="s">
        <v>831</v>
      </c>
      <c r="D208" s="250" t="s">
        <v>739</v>
      </c>
      <c r="E208" s="249">
        <v>5000</v>
      </c>
    </row>
    <row r="209" spans="1:5" ht="16.5" customHeight="1" x14ac:dyDescent="0.3">
      <c r="A209" s="247" t="b">
        <v>1</v>
      </c>
      <c r="B209" s="248" t="s">
        <v>908</v>
      </c>
      <c r="C209" s="275" t="s">
        <v>831</v>
      </c>
      <c r="D209" s="247" t="s">
        <v>739</v>
      </c>
      <c r="E209" s="247">
        <v>5000</v>
      </c>
    </row>
    <row r="210" spans="1:5" ht="16.5" customHeight="1" x14ac:dyDescent="0.3">
      <c r="A210" s="247" t="b">
        <v>1</v>
      </c>
      <c r="B210" s="248" t="s">
        <v>909</v>
      </c>
      <c r="C210" s="275" t="s">
        <v>831</v>
      </c>
      <c r="D210" s="247" t="s">
        <v>739</v>
      </c>
      <c r="E210" s="247">
        <v>5000</v>
      </c>
    </row>
    <row r="211" spans="1:5" ht="16.5" customHeight="1" x14ac:dyDescent="0.3">
      <c r="A211" s="247" t="b">
        <v>1</v>
      </c>
      <c r="B211" s="248" t="s">
        <v>910</v>
      </c>
      <c r="C211" s="275" t="s">
        <v>831</v>
      </c>
      <c r="D211" s="247" t="s">
        <v>739</v>
      </c>
      <c r="E211" s="247">
        <v>5000</v>
      </c>
    </row>
    <row r="212" spans="1:5" ht="16.5" customHeight="1" x14ac:dyDescent="0.3">
      <c r="A212" s="247" t="b">
        <v>1</v>
      </c>
      <c r="B212" s="248" t="s">
        <v>911</v>
      </c>
      <c r="C212" s="275" t="s">
        <v>831</v>
      </c>
      <c r="D212" s="247" t="s">
        <v>739</v>
      </c>
      <c r="E212" s="247">
        <v>5000</v>
      </c>
    </row>
    <row r="213" spans="1:5" ht="16.5" customHeight="1" x14ac:dyDescent="0.3">
      <c r="A213" s="247" t="b">
        <v>1</v>
      </c>
      <c r="B213" s="248" t="s">
        <v>912</v>
      </c>
      <c r="C213" s="275" t="s">
        <v>831</v>
      </c>
      <c r="D213" s="247" t="s">
        <v>739</v>
      </c>
      <c r="E213" s="247">
        <v>5000</v>
      </c>
    </row>
    <row r="214" spans="1:5" ht="16.5" customHeight="1" x14ac:dyDescent="0.3">
      <c r="A214" s="247" t="b">
        <v>1</v>
      </c>
      <c r="B214" s="248" t="s">
        <v>913</v>
      </c>
      <c r="C214" s="275" t="s">
        <v>831</v>
      </c>
      <c r="D214" s="247" t="s">
        <v>739</v>
      </c>
      <c r="E214" s="247">
        <v>5000</v>
      </c>
    </row>
    <row r="215" spans="1:5" ht="16.5" customHeight="1" x14ac:dyDescent="0.3">
      <c r="A215" s="247" t="b">
        <v>1</v>
      </c>
      <c r="B215" s="248" t="s">
        <v>914</v>
      </c>
      <c r="C215" s="275" t="s">
        <v>831</v>
      </c>
      <c r="D215" s="247" t="s">
        <v>739</v>
      </c>
      <c r="E215" s="247">
        <v>5000</v>
      </c>
    </row>
    <row r="216" spans="1:5" ht="16.5" customHeight="1" x14ac:dyDescent="0.3">
      <c r="A216" s="247" t="b">
        <v>1</v>
      </c>
      <c r="B216" s="248" t="s">
        <v>915</v>
      </c>
      <c r="C216" s="275" t="s">
        <v>831</v>
      </c>
      <c r="D216" s="247" t="s">
        <v>739</v>
      </c>
      <c r="E216" s="247">
        <v>5000</v>
      </c>
    </row>
    <row r="217" spans="1:5" ht="16.5" customHeight="1" x14ac:dyDescent="0.3">
      <c r="A217" s="247" t="b">
        <v>1</v>
      </c>
      <c r="B217" s="248" t="s">
        <v>916</v>
      </c>
      <c r="C217" s="275" t="s">
        <v>831</v>
      </c>
      <c r="D217" s="247" t="s">
        <v>739</v>
      </c>
      <c r="E217" s="247">
        <v>5000</v>
      </c>
    </row>
    <row r="218" spans="1:5" ht="16.5" customHeight="1" x14ac:dyDescent="0.3">
      <c r="A218" s="247" t="b">
        <v>1</v>
      </c>
      <c r="B218" s="248" t="s">
        <v>917</v>
      </c>
      <c r="C218" s="275" t="s">
        <v>831</v>
      </c>
      <c r="D218" s="247" t="s">
        <v>739</v>
      </c>
      <c r="E218" s="247">
        <v>10000</v>
      </c>
    </row>
    <row r="219" spans="1:5" ht="16.5" customHeight="1" x14ac:dyDescent="0.3">
      <c r="A219" s="247" t="b">
        <v>1</v>
      </c>
      <c r="B219" s="248" t="s">
        <v>918</v>
      </c>
      <c r="C219" s="275" t="s">
        <v>831</v>
      </c>
      <c r="D219" s="247" t="s">
        <v>739</v>
      </c>
      <c r="E219" s="247">
        <v>10000</v>
      </c>
    </row>
    <row r="220" spans="1:5" ht="16.5" customHeight="1" x14ac:dyDescent="0.3">
      <c r="A220" s="247" t="b">
        <v>1</v>
      </c>
      <c r="B220" s="248" t="s">
        <v>919</v>
      </c>
      <c r="C220" s="275" t="s">
        <v>831</v>
      </c>
      <c r="D220" s="247" t="s">
        <v>739</v>
      </c>
      <c r="E220" s="247">
        <v>10000</v>
      </c>
    </row>
    <row r="221" spans="1:5" ht="16.5" customHeight="1" x14ac:dyDescent="0.3">
      <c r="A221" s="247" t="b">
        <v>1</v>
      </c>
      <c r="B221" s="248" t="s">
        <v>920</v>
      </c>
      <c r="C221" s="275" t="s">
        <v>831</v>
      </c>
      <c r="D221" s="247" t="s">
        <v>739</v>
      </c>
      <c r="E221" s="247">
        <v>10000</v>
      </c>
    </row>
    <row r="222" spans="1:5" ht="16.5" customHeight="1" x14ac:dyDescent="0.3">
      <c r="A222" s="247" t="b">
        <v>1</v>
      </c>
      <c r="B222" s="248" t="s">
        <v>921</v>
      </c>
      <c r="C222" s="275" t="s">
        <v>831</v>
      </c>
      <c r="D222" s="247" t="s">
        <v>739</v>
      </c>
      <c r="E222" s="247">
        <v>10000</v>
      </c>
    </row>
    <row r="223" spans="1:5" ht="16.5" customHeight="1" x14ac:dyDescent="0.3">
      <c r="A223" s="247" t="b">
        <v>1</v>
      </c>
      <c r="B223" s="248" t="s">
        <v>922</v>
      </c>
      <c r="C223" s="275" t="s">
        <v>831</v>
      </c>
      <c r="D223" s="247" t="s">
        <v>739</v>
      </c>
      <c r="E223" s="247">
        <v>10000</v>
      </c>
    </row>
    <row r="224" spans="1:5" ht="16.5" customHeight="1" x14ac:dyDescent="0.3">
      <c r="A224" s="247" t="b">
        <v>1</v>
      </c>
      <c r="B224" s="248" t="s">
        <v>923</v>
      </c>
      <c r="C224" s="275" t="s">
        <v>831</v>
      </c>
      <c r="D224" s="247" t="s">
        <v>739</v>
      </c>
      <c r="E224" s="247">
        <v>10000</v>
      </c>
    </row>
    <row r="225" spans="1:5" ht="16.5" customHeight="1" x14ac:dyDescent="0.3">
      <c r="A225" s="247" t="b">
        <v>1</v>
      </c>
      <c r="B225" s="248" t="s">
        <v>924</v>
      </c>
      <c r="C225" s="275" t="s">
        <v>831</v>
      </c>
      <c r="D225" s="247" t="s">
        <v>739</v>
      </c>
      <c r="E225" s="247">
        <v>10000</v>
      </c>
    </row>
    <row r="226" spans="1:5" ht="16.5" customHeight="1" x14ac:dyDescent="0.3">
      <c r="A226" s="247" t="b">
        <v>1</v>
      </c>
      <c r="B226" s="248" t="s">
        <v>925</v>
      </c>
      <c r="C226" s="275" t="s">
        <v>831</v>
      </c>
      <c r="D226" s="247" t="s">
        <v>739</v>
      </c>
      <c r="E226" s="247">
        <v>10000</v>
      </c>
    </row>
    <row r="227" spans="1:5" ht="16.5" customHeight="1" x14ac:dyDescent="0.3">
      <c r="A227" s="247" t="b">
        <v>1</v>
      </c>
      <c r="B227" s="248" t="s">
        <v>926</v>
      </c>
      <c r="C227" s="275" t="s">
        <v>831</v>
      </c>
      <c r="D227" s="247" t="s">
        <v>739</v>
      </c>
      <c r="E227" s="247">
        <v>10000</v>
      </c>
    </row>
    <row r="228" spans="1:5" ht="16.5" customHeight="1" x14ac:dyDescent="0.3">
      <c r="A228" s="247" t="b">
        <v>1</v>
      </c>
      <c r="B228" s="248" t="s">
        <v>927</v>
      </c>
      <c r="C228" s="275" t="s">
        <v>831</v>
      </c>
      <c r="D228" s="247" t="s">
        <v>739</v>
      </c>
      <c r="E228" s="247">
        <v>10000</v>
      </c>
    </row>
    <row r="229" spans="1:5" ht="16.5" customHeight="1" x14ac:dyDescent="0.3">
      <c r="A229" s="247" t="b">
        <v>1</v>
      </c>
      <c r="B229" s="248" t="s">
        <v>928</v>
      </c>
      <c r="C229" s="275" t="s">
        <v>831</v>
      </c>
      <c r="D229" s="247" t="s">
        <v>739</v>
      </c>
      <c r="E229" s="247">
        <v>10000</v>
      </c>
    </row>
    <row r="230" spans="1:5" ht="16.5" customHeight="1" x14ac:dyDescent="0.3">
      <c r="A230" s="247" t="b">
        <v>1</v>
      </c>
      <c r="B230" s="248" t="s">
        <v>929</v>
      </c>
      <c r="C230" s="275" t="s">
        <v>831</v>
      </c>
      <c r="D230" s="247" t="s">
        <v>739</v>
      </c>
      <c r="E230" s="247">
        <v>10000</v>
      </c>
    </row>
    <row r="231" spans="1:5" ht="16.5" customHeight="1" x14ac:dyDescent="0.3">
      <c r="A231" s="247" t="b">
        <v>1</v>
      </c>
      <c r="B231" s="248" t="s">
        <v>930</v>
      </c>
      <c r="C231" s="275" t="s">
        <v>831</v>
      </c>
      <c r="D231" s="247" t="s">
        <v>739</v>
      </c>
      <c r="E231" s="247">
        <v>10000</v>
      </c>
    </row>
    <row r="232" spans="1:5" ht="16.5" customHeight="1" x14ac:dyDescent="0.3">
      <c r="A232" s="247" t="b">
        <v>1</v>
      </c>
      <c r="B232" s="248" t="s">
        <v>931</v>
      </c>
      <c r="C232" s="275" t="s">
        <v>831</v>
      </c>
      <c r="D232" s="247" t="s">
        <v>739</v>
      </c>
      <c r="E232" s="247">
        <v>10000</v>
      </c>
    </row>
    <row r="233" spans="1:5" ht="16.5" customHeight="1" x14ac:dyDescent="0.3">
      <c r="A233" s="247" t="b">
        <v>1</v>
      </c>
      <c r="B233" s="248" t="s">
        <v>932</v>
      </c>
      <c r="C233" s="275" t="s">
        <v>831</v>
      </c>
      <c r="D233" s="247" t="s">
        <v>739</v>
      </c>
      <c r="E233" s="247">
        <v>20000</v>
      </c>
    </row>
    <row r="234" spans="1:5" ht="16.5" customHeight="1" x14ac:dyDescent="0.3">
      <c r="A234" s="247" t="b">
        <v>1</v>
      </c>
      <c r="B234" s="248" t="s">
        <v>933</v>
      </c>
      <c r="C234" s="275" t="s">
        <v>831</v>
      </c>
      <c r="D234" s="247" t="s">
        <v>739</v>
      </c>
      <c r="E234" s="247">
        <v>20000</v>
      </c>
    </row>
    <row r="235" spans="1:5" ht="16.5" customHeight="1" x14ac:dyDescent="0.3">
      <c r="A235" s="247" t="b">
        <v>1</v>
      </c>
      <c r="B235" s="248" t="s">
        <v>934</v>
      </c>
      <c r="C235" s="275" t="s">
        <v>831</v>
      </c>
      <c r="D235" s="247" t="s">
        <v>739</v>
      </c>
      <c r="E235" s="247">
        <v>20000</v>
      </c>
    </row>
    <row r="236" spans="1:5" ht="16.5" customHeight="1" x14ac:dyDescent="0.3">
      <c r="A236" s="247" t="b">
        <v>1</v>
      </c>
      <c r="B236" s="248" t="s">
        <v>935</v>
      </c>
      <c r="C236" s="275" t="s">
        <v>831</v>
      </c>
      <c r="D236" s="247" t="s">
        <v>739</v>
      </c>
      <c r="E236" s="247">
        <v>20000</v>
      </c>
    </row>
    <row r="237" spans="1:5" ht="16.5" customHeight="1" x14ac:dyDescent="0.3">
      <c r="A237" s="247" t="b">
        <v>1</v>
      </c>
      <c r="B237" s="248" t="s">
        <v>936</v>
      </c>
      <c r="C237" s="275" t="s">
        <v>831</v>
      </c>
      <c r="D237" s="247" t="s">
        <v>739</v>
      </c>
      <c r="E237" s="247">
        <v>20000</v>
      </c>
    </row>
    <row r="238" spans="1:5" ht="16.5" customHeight="1" x14ac:dyDescent="0.3">
      <c r="A238" s="247" t="b">
        <v>1</v>
      </c>
      <c r="B238" s="248" t="s">
        <v>937</v>
      </c>
      <c r="C238" s="275" t="s">
        <v>831</v>
      </c>
      <c r="D238" s="247" t="s">
        <v>739</v>
      </c>
      <c r="E238" s="247">
        <v>20000</v>
      </c>
    </row>
    <row r="239" spans="1:5" ht="16.5" customHeight="1" x14ac:dyDescent="0.3">
      <c r="A239" s="247" t="b">
        <v>1</v>
      </c>
      <c r="B239" s="248" t="s">
        <v>938</v>
      </c>
      <c r="C239" s="275" t="s">
        <v>831</v>
      </c>
      <c r="D239" s="247" t="s">
        <v>739</v>
      </c>
      <c r="E239" s="247">
        <v>20000</v>
      </c>
    </row>
    <row r="240" spans="1:5" ht="16.5" customHeight="1" x14ac:dyDescent="0.3">
      <c r="A240" s="247" t="b">
        <v>1</v>
      </c>
      <c r="B240" s="248" t="s">
        <v>939</v>
      </c>
      <c r="C240" s="275" t="s">
        <v>831</v>
      </c>
      <c r="D240" s="247" t="s">
        <v>739</v>
      </c>
      <c r="E240" s="247">
        <v>20000</v>
      </c>
    </row>
    <row r="241" spans="1:5" ht="16.5" customHeight="1" x14ac:dyDescent="0.3">
      <c r="A241" s="247" t="b">
        <v>1</v>
      </c>
      <c r="B241" s="248" t="s">
        <v>940</v>
      </c>
      <c r="C241" s="275" t="s">
        <v>831</v>
      </c>
      <c r="D241" s="247" t="s">
        <v>739</v>
      </c>
      <c r="E241" s="247">
        <v>20000</v>
      </c>
    </row>
    <row r="242" spans="1:5" ht="16.5" customHeight="1" x14ac:dyDescent="0.3">
      <c r="A242" s="247" t="b">
        <v>1</v>
      </c>
      <c r="B242" s="248" t="s">
        <v>941</v>
      </c>
      <c r="C242" s="275" t="s">
        <v>831</v>
      </c>
      <c r="D242" s="247" t="s">
        <v>739</v>
      </c>
      <c r="E242" s="247">
        <v>20000</v>
      </c>
    </row>
    <row r="243" spans="1:5" ht="16.5" customHeight="1" x14ac:dyDescent="0.3">
      <c r="A243" s="247" t="b">
        <v>1</v>
      </c>
      <c r="B243" s="248" t="s">
        <v>942</v>
      </c>
      <c r="C243" s="275" t="s">
        <v>831</v>
      </c>
      <c r="D243" s="247" t="s">
        <v>739</v>
      </c>
      <c r="E243" s="247">
        <v>30000</v>
      </c>
    </row>
    <row r="244" spans="1:5" ht="16.5" customHeight="1" x14ac:dyDescent="0.3">
      <c r="A244" s="247" t="b">
        <v>1</v>
      </c>
      <c r="B244" s="248" t="s">
        <v>943</v>
      </c>
      <c r="C244" s="275" t="s">
        <v>831</v>
      </c>
      <c r="D244" s="247" t="s">
        <v>739</v>
      </c>
      <c r="E244" s="247">
        <v>30000</v>
      </c>
    </row>
    <row r="245" spans="1:5" ht="16.5" customHeight="1" x14ac:dyDescent="0.3">
      <c r="A245" s="247" t="b">
        <v>1</v>
      </c>
      <c r="B245" s="248" t="s">
        <v>944</v>
      </c>
      <c r="C245" s="275" t="s">
        <v>831</v>
      </c>
      <c r="D245" s="247" t="s">
        <v>739</v>
      </c>
      <c r="E245" s="247">
        <v>30000</v>
      </c>
    </row>
    <row r="246" spans="1:5" ht="16.5" customHeight="1" x14ac:dyDescent="0.3">
      <c r="A246" s="247" t="b">
        <v>1</v>
      </c>
      <c r="B246" s="248" t="s">
        <v>945</v>
      </c>
      <c r="C246" s="275" t="s">
        <v>831</v>
      </c>
      <c r="D246" s="247" t="s">
        <v>739</v>
      </c>
      <c r="E246" s="247">
        <v>30000</v>
      </c>
    </row>
    <row r="247" spans="1:5" ht="16.5" customHeight="1" x14ac:dyDescent="0.3">
      <c r="A247" s="247" t="b">
        <v>1</v>
      </c>
      <c r="B247" s="248" t="s">
        <v>946</v>
      </c>
      <c r="C247" s="275" t="s">
        <v>831</v>
      </c>
      <c r="D247" s="247" t="s">
        <v>739</v>
      </c>
      <c r="E247" s="247">
        <v>30000</v>
      </c>
    </row>
    <row r="248" spans="1:5" ht="16.5" customHeight="1" x14ac:dyDescent="0.3">
      <c r="A248" s="262" t="b">
        <v>1</v>
      </c>
      <c r="B248" s="263" t="s">
        <v>947</v>
      </c>
      <c r="C248" s="275" t="s">
        <v>831</v>
      </c>
      <c r="D248" s="250" t="s">
        <v>739</v>
      </c>
      <c r="E248" s="249">
        <v>10000</v>
      </c>
    </row>
    <row r="249" spans="1:5" ht="16.5" customHeight="1" x14ac:dyDescent="0.3">
      <c r="A249" s="262" t="b">
        <v>1</v>
      </c>
      <c r="B249" s="263" t="s">
        <v>948</v>
      </c>
      <c r="C249" s="275" t="s">
        <v>831</v>
      </c>
      <c r="D249" s="262" t="s">
        <v>739</v>
      </c>
      <c r="E249" s="262">
        <v>20000</v>
      </c>
    </row>
    <row r="250" spans="1:5" ht="16.5" customHeight="1" x14ac:dyDescent="0.3">
      <c r="A250" s="262" t="b">
        <v>1</v>
      </c>
      <c r="B250" s="263" t="s">
        <v>949</v>
      </c>
      <c r="C250" s="275" t="s">
        <v>831</v>
      </c>
      <c r="D250" s="262" t="s">
        <v>739</v>
      </c>
      <c r="E250" s="262">
        <v>30000</v>
      </c>
    </row>
    <row r="251" spans="1:5" ht="16.5" customHeight="1" x14ac:dyDescent="0.3">
      <c r="A251" s="262" t="b">
        <v>1</v>
      </c>
      <c r="B251" s="263" t="s">
        <v>950</v>
      </c>
      <c r="C251" s="275" t="s">
        <v>831</v>
      </c>
      <c r="D251" s="262" t="s">
        <v>739</v>
      </c>
      <c r="E251" s="262">
        <v>40000</v>
      </c>
    </row>
    <row r="252" spans="1:5" ht="16.5" customHeight="1" x14ac:dyDescent="0.3">
      <c r="A252" s="262" t="b">
        <v>1</v>
      </c>
      <c r="B252" s="263" t="s">
        <v>951</v>
      </c>
      <c r="C252" s="275" t="s">
        <v>831</v>
      </c>
      <c r="D252" s="262" t="s">
        <v>739</v>
      </c>
      <c r="E252" s="262">
        <v>50000</v>
      </c>
    </row>
    <row r="253" spans="1:5" ht="16.5" customHeight="1" x14ac:dyDescent="0.3">
      <c r="A253" s="262" t="b">
        <v>1</v>
      </c>
      <c r="B253" s="263" t="s">
        <v>952</v>
      </c>
      <c r="C253" s="275" t="s">
        <v>831</v>
      </c>
      <c r="D253" s="262" t="s">
        <v>556</v>
      </c>
      <c r="E253" s="262">
        <v>100</v>
      </c>
    </row>
    <row r="254" spans="1:5" ht="16.5" customHeight="1" x14ac:dyDescent="0.3">
      <c r="A254" s="262" t="b">
        <v>1</v>
      </c>
      <c r="B254" s="263" t="s">
        <v>953</v>
      </c>
      <c r="C254" s="275" t="s">
        <v>831</v>
      </c>
      <c r="D254" s="262" t="s">
        <v>556</v>
      </c>
      <c r="E254" s="262">
        <v>200</v>
      </c>
    </row>
    <row r="255" spans="1:5" ht="16.5" customHeight="1" x14ac:dyDescent="0.3">
      <c r="A255" s="262" t="b">
        <v>1</v>
      </c>
      <c r="B255" s="263" t="s">
        <v>954</v>
      </c>
      <c r="C255" s="275" t="s">
        <v>831</v>
      </c>
      <c r="D255" s="262" t="s">
        <v>556</v>
      </c>
      <c r="E255" s="262">
        <v>300</v>
      </c>
    </row>
    <row r="256" spans="1:5" ht="16.5" customHeight="1" x14ac:dyDescent="0.3">
      <c r="A256" s="262" t="b">
        <v>1</v>
      </c>
      <c r="B256" s="263" t="s">
        <v>955</v>
      </c>
      <c r="C256" s="275" t="s">
        <v>831</v>
      </c>
      <c r="D256" s="262" t="s">
        <v>556</v>
      </c>
      <c r="E256" s="262">
        <v>500</v>
      </c>
    </row>
    <row r="257" spans="1:5" ht="16.5" customHeight="1" x14ac:dyDescent="0.3">
      <c r="A257" s="247" t="b">
        <v>1</v>
      </c>
      <c r="B257" s="248" t="s">
        <v>956</v>
      </c>
      <c r="C257" s="247" t="s">
        <v>106</v>
      </c>
      <c r="D257" s="250" t="s">
        <v>546</v>
      </c>
      <c r="E257" s="249">
        <v>50</v>
      </c>
    </row>
    <row r="258" spans="1:5" ht="16.5" customHeight="1" x14ac:dyDescent="0.3">
      <c r="A258" s="247" t="b">
        <v>1</v>
      </c>
      <c r="B258" s="248" t="s">
        <v>957</v>
      </c>
      <c r="C258" s="247" t="s">
        <v>106</v>
      </c>
      <c r="D258" s="247" t="s">
        <v>546</v>
      </c>
      <c r="E258" s="247">
        <v>50</v>
      </c>
    </row>
    <row r="259" spans="1:5" ht="16.5" customHeight="1" x14ac:dyDescent="0.3">
      <c r="A259" s="247" t="b">
        <v>1</v>
      </c>
      <c r="B259" s="248" t="s">
        <v>958</v>
      </c>
      <c r="C259" s="247" t="s">
        <v>106</v>
      </c>
      <c r="D259" s="247" t="s">
        <v>546</v>
      </c>
      <c r="E259" s="247">
        <v>50</v>
      </c>
    </row>
    <row r="260" spans="1:5" ht="16.5" customHeight="1" x14ac:dyDescent="0.3">
      <c r="A260" s="247" t="b">
        <v>1</v>
      </c>
      <c r="B260" s="248" t="s">
        <v>959</v>
      </c>
      <c r="C260" s="247" t="s">
        <v>106</v>
      </c>
      <c r="D260" s="247" t="s">
        <v>546</v>
      </c>
      <c r="E260" s="247">
        <v>50</v>
      </c>
    </row>
    <row r="261" spans="1:5" ht="16.5" customHeight="1" x14ac:dyDescent="0.3">
      <c r="A261" s="247" t="b">
        <v>1</v>
      </c>
      <c r="B261" s="248" t="s">
        <v>960</v>
      </c>
      <c r="C261" s="247" t="s">
        <v>106</v>
      </c>
      <c r="D261" s="247" t="s">
        <v>546</v>
      </c>
      <c r="E261" s="247">
        <v>50</v>
      </c>
    </row>
    <row r="262" spans="1:5" ht="16.5" customHeight="1" x14ac:dyDescent="0.3">
      <c r="A262" s="247" t="b">
        <v>1</v>
      </c>
      <c r="B262" s="248" t="s">
        <v>961</v>
      </c>
      <c r="C262" s="247" t="s">
        <v>106</v>
      </c>
      <c r="D262" s="247" t="s">
        <v>546</v>
      </c>
      <c r="E262" s="247">
        <v>50</v>
      </c>
    </row>
    <row r="263" spans="1:5" ht="16.5" customHeight="1" x14ac:dyDescent="0.3">
      <c r="A263" s="247" t="b">
        <v>1</v>
      </c>
      <c r="B263" s="248" t="s">
        <v>962</v>
      </c>
      <c r="C263" s="247" t="s">
        <v>106</v>
      </c>
      <c r="D263" s="247" t="s">
        <v>546</v>
      </c>
      <c r="E263" s="247">
        <v>50</v>
      </c>
    </row>
    <row r="264" spans="1:5" ht="16.5" customHeight="1" x14ac:dyDescent="0.3">
      <c r="A264" s="247" t="b">
        <v>1</v>
      </c>
      <c r="B264" s="248" t="s">
        <v>963</v>
      </c>
      <c r="C264" s="247" t="s">
        <v>106</v>
      </c>
      <c r="D264" s="247" t="s">
        <v>546</v>
      </c>
      <c r="E264" s="247">
        <v>50</v>
      </c>
    </row>
    <row r="265" spans="1:5" ht="16.5" customHeight="1" x14ac:dyDescent="0.3">
      <c r="A265" s="247" t="b">
        <v>1</v>
      </c>
      <c r="B265" s="248" t="s">
        <v>964</v>
      </c>
      <c r="C265" s="247" t="s">
        <v>106</v>
      </c>
      <c r="D265" s="247" t="s">
        <v>546</v>
      </c>
      <c r="E265" s="247">
        <v>50</v>
      </c>
    </row>
    <row r="266" spans="1:5" ht="16.5" customHeight="1" x14ac:dyDescent="0.3">
      <c r="A266" s="247" t="b">
        <v>1</v>
      </c>
      <c r="B266" s="248" t="s">
        <v>965</v>
      </c>
      <c r="C266" s="247" t="s">
        <v>106</v>
      </c>
      <c r="D266" s="247" t="s">
        <v>546</v>
      </c>
      <c r="E266" s="247">
        <v>50</v>
      </c>
    </row>
    <row r="267" spans="1:5" ht="16.5" customHeight="1" x14ac:dyDescent="0.3">
      <c r="A267" s="247" t="b">
        <v>1</v>
      </c>
      <c r="B267" s="248" t="s">
        <v>966</v>
      </c>
      <c r="C267" s="247" t="s">
        <v>106</v>
      </c>
      <c r="D267" s="247" t="s">
        <v>546</v>
      </c>
      <c r="E267" s="247">
        <v>75</v>
      </c>
    </row>
    <row r="268" spans="1:5" ht="16.5" customHeight="1" x14ac:dyDescent="0.3">
      <c r="A268" s="247" t="b">
        <v>1</v>
      </c>
      <c r="B268" s="248" t="s">
        <v>967</v>
      </c>
      <c r="C268" s="247" t="s">
        <v>106</v>
      </c>
      <c r="D268" s="247" t="s">
        <v>546</v>
      </c>
      <c r="E268" s="247">
        <v>75</v>
      </c>
    </row>
    <row r="269" spans="1:5" ht="16.5" customHeight="1" x14ac:dyDescent="0.3">
      <c r="A269" s="247" t="b">
        <v>1</v>
      </c>
      <c r="B269" s="248" t="s">
        <v>968</v>
      </c>
      <c r="C269" s="247" t="s">
        <v>106</v>
      </c>
      <c r="D269" s="247" t="s">
        <v>546</v>
      </c>
      <c r="E269" s="247">
        <v>75</v>
      </c>
    </row>
    <row r="270" spans="1:5" ht="16.5" customHeight="1" x14ac:dyDescent="0.3">
      <c r="A270" s="247" t="b">
        <v>1</v>
      </c>
      <c r="B270" s="248" t="s">
        <v>969</v>
      </c>
      <c r="C270" s="247" t="s">
        <v>106</v>
      </c>
      <c r="D270" s="247" t="s">
        <v>546</v>
      </c>
      <c r="E270" s="247">
        <v>75</v>
      </c>
    </row>
    <row r="271" spans="1:5" ht="16.5" customHeight="1" x14ac:dyDescent="0.3">
      <c r="A271" s="247" t="b">
        <v>1</v>
      </c>
      <c r="B271" s="248" t="s">
        <v>970</v>
      </c>
      <c r="C271" s="247" t="s">
        <v>106</v>
      </c>
      <c r="D271" s="247" t="s">
        <v>546</v>
      </c>
      <c r="E271" s="247">
        <v>75</v>
      </c>
    </row>
    <row r="272" spans="1:5" ht="16.5" customHeight="1" x14ac:dyDescent="0.3">
      <c r="A272" s="247" t="b">
        <v>1</v>
      </c>
      <c r="B272" s="248" t="s">
        <v>971</v>
      </c>
      <c r="C272" s="247" t="s">
        <v>106</v>
      </c>
      <c r="D272" s="247" t="s">
        <v>546</v>
      </c>
      <c r="E272" s="247">
        <v>75</v>
      </c>
    </row>
    <row r="273" spans="1:5" ht="16.5" customHeight="1" x14ac:dyDescent="0.3">
      <c r="A273" s="247" t="b">
        <v>1</v>
      </c>
      <c r="B273" s="248" t="s">
        <v>972</v>
      </c>
      <c r="C273" s="247" t="s">
        <v>106</v>
      </c>
      <c r="D273" s="247" t="s">
        <v>546</v>
      </c>
      <c r="E273" s="247">
        <v>75</v>
      </c>
    </row>
    <row r="274" spans="1:5" ht="16.5" customHeight="1" x14ac:dyDescent="0.3">
      <c r="A274" s="247" t="b">
        <v>1</v>
      </c>
      <c r="B274" s="248" t="s">
        <v>973</v>
      </c>
      <c r="C274" s="247" t="s">
        <v>106</v>
      </c>
      <c r="D274" s="247" t="s">
        <v>546</v>
      </c>
      <c r="E274" s="247">
        <v>75</v>
      </c>
    </row>
    <row r="275" spans="1:5" ht="16.5" customHeight="1" x14ac:dyDescent="0.3">
      <c r="A275" s="247" t="b">
        <v>1</v>
      </c>
      <c r="B275" s="248" t="s">
        <v>974</v>
      </c>
      <c r="C275" s="247" t="s">
        <v>106</v>
      </c>
      <c r="D275" s="247" t="s">
        <v>546</v>
      </c>
      <c r="E275" s="247">
        <v>100</v>
      </c>
    </row>
    <row r="276" spans="1:5" ht="16.5" customHeight="1" x14ac:dyDescent="0.3">
      <c r="A276" s="247" t="b">
        <v>1</v>
      </c>
      <c r="B276" s="248" t="s">
        <v>975</v>
      </c>
      <c r="C276" s="247" t="s">
        <v>106</v>
      </c>
      <c r="D276" s="247" t="s">
        <v>546</v>
      </c>
      <c r="E276" s="247">
        <v>100</v>
      </c>
    </row>
    <row r="277" spans="1:5" ht="16.5" customHeight="1" x14ac:dyDescent="0.3">
      <c r="A277" s="247" t="b">
        <v>1</v>
      </c>
      <c r="B277" s="248" t="s">
        <v>976</v>
      </c>
      <c r="C277" s="247" t="s">
        <v>106</v>
      </c>
      <c r="D277" s="247" t="s">
        <v>546</v>
      </c>
      <c r="E277" s="247">
        <v>100</v>
      </c>
    </row>
    <row r="278" spans="1:5" ht="16.5" customHeight="1" x14ac:dyDescent="0.3">
      <c r="A278" s="247" t="b">
        <v>1</v>
      </c>
      <c r="B278" s="248" t="s">
        <v>977</v>
      </c>
      <c r="C278" s="247" t="s">
        <v>106</v>
      </c>
      <c r="D278" s="247" t="s">
        <v>546</v>
      </c>
      <c r="E278" s="247">
        <v>100</v>
      </c>
    </row>
    <row r="279" spans="1:5" ht="16.5" customHeight="1" x14ac:dyDescent="0.3">
      <c r="A279" s="247" t="b">
        <v>1</v>
      </c>
      <c r="B279" s="248" t="s">
        <v>978</v>
      </c>
      <c r="C279" s="247" t="s">
        <v>106</v>
      </c>
      <c r="D279" s="247" t="s">
        <v>546</v>
      </c>
      <c r="E279" s="247">
        <v>100</v>
      </c>
    </row>
    <row r="280" spans="1:5" ht="16.5" customHeight="1" x14ac:dyDescent="0.3">
      <c r="A280" s="262" t="b">
        <v>1</v>
      </c>
      <c r="B280" s="263" t="s">
        <v>979</v>
      </c>
      <c r="C280" s="275" t="s">
        <v>831</v>
      </c>
      <c r="D280" s="250" t="s">
        <v>119</v>
      </c>
      <c r="E280" s="249">
        <v>500000</v>
      </c>
    </row>
    <row r="281" spans="1:5" ht="16.5" customHeight="1" x14ac:dyDescent="0.3">
      <c r="A281" s="262" t="b">
        <v>1</v>
      </c>
      <c r="B281" s="263" t="s">
        <v>980</v>
      </c>
      <c r="C281" s="275" t="s">
        <v>831</v>
      </c>
      <c r="D281" s="262" t="s">
        <v>111</v>
      </c>
      <c r="E281" s="262">
        <v>50</v>
      </c>
    </row>
    <row r="282" spans="1:5" ht="16.5" customHeight="1" x14ac:dyDescent="0.3">
      <c r="A282" s="262" t="b">
        <v>1</v>
      </c>
      <c r="B282" s="263" t="s">
        <v>981</v>
      </c>
      <c r="C282" s="275" t="s">
        <v>831</v>
      </c>
      <c r="D282" s="262" t="s">
        <v>113</v>
      </c>
      <c r="E282" s="262">
        <v>25</v>
      </c>
    </row>
    <row r="283" spans="1:5" ht="16.5" customHeight="1" x14ac:dyDescent="0.3">
      <c r="A283" s="262" t="b">
        <v>1</v>
      </c>
      <c r="B283" s="263" t="s">
        <v>982</v>
      </c>
      <c r="C283" s="275" t="s">
        <v>831</v>
      </c>
      <c r="D283" s="262" t="s">
        <v>560</v>
      </c>
      <c r="E283" s="262">
        <v>7</v>
      </c>
    </row>
    <row r="284" spans="1:5" ht="16.5" customHeight="1" x14ac:dyDescent="0.3">
      <c r="A284" s="262" t="b">
        <v>1</v>
      </c>
      <c r="B284" s="263" t="s">
        <v>983</v>
      </c>
      <c r="C284" s="275" t="s">
        <v>831</v>
      </c>
      <c r="D284" s="262" t="s">
        <v>562</v>
      </c>
      <c r="E284" s="262">
        <v>10</v>
      </c>
    </row>
    <row r="285" spans="1:5" ht="16.5" customHeight="1" x14ac:dyDescent="0.3">
      <c r="A285" s="262" t="b">
        <v>1</v>
      </c>
      <c r="B285" s="263" t="s">
        <v>984</v>
      </c>
      <c r="C285" s="275" t="s">
        <v>831</v>
      </c>
      <c r="D285" s="262" t="s">
        <v>697</v>
      </c>
      <c r="E285" s="262">
        <v>20</v>
      </c>
    </row>
    <row r="286" spans="1:5" ht="16.5" customHeight="1" x14ac:dyDescent="0.3">
      <c r="A286" s="262" t="b">
        <v>1</v>
      </c>
      <c r="B286" s="263" t="s">
        <v>985</v>
      </c>
      <c r="C286" s="275" t="s">
        <v>831</v>
      </c>
      <c r="D286" s="262" t="s">
        <v>699</v>
      </c>
      <c r="E286" s="262">
        <v>30</v>
      </c>
    </row>
    <row r="287" spans="1:5" ht="16.5" customHeight="1" x14ac:dyDescent="0.3">
      <c r="A287" s="262" t="b">
        <v>1</v>
      </c>
      <c r="B287" s="263" t="s">
        <v>986</v>
      </c>
      <c r="C287" s="275" t="s">
        <v>831</v>
      </c>
      <c r="D287" s="262" t="s">
        <v>701</v>
      </c>
      <c r="E287" s="262">
        <v>50</v>
      </c>
    </row>
    <row r="288" spans="1:5" ht="16.5" customHeight="1" x14ac:dyDescent="0.3">
      <c r="A288" s="262" t="b">
        <v>1</v>
      </c>
      <c r="B288" s="263" t="s">
        <v>987</v>
      </c>
      <c r="C288" s="275" t="s">
        <v>831</v>
      </c>
      <c r="D288" s="262" t="s">
        <v>614</v>
      </c>
      <c r="E288" s="262">
        <v>200</v>
      </c>
    </row>
    <row r="289" spans="1:5" ht="16.5" customHeight="1" x14ac:dyDescent="0.3">
      <c r="A289" s="262" t="b">
        <v>1</v>
      </c>
      <c r="B289" s="263" t="s">
        <v>988</v>
      </c>
      <c r="C289" s="275" t="s">
        <v>831</v>
      </c>
      <c r="D289" s="262" t="s">
        <v>685</v>
      </c>
      <c r="E289" s="262">
        <v>2</v>
      </c>
    </row>
    <row r="290" spans="1:5" ht="16.5" customHeight="1" x14ac:dyDescent="0.3">
      <c r="A290" s="262" t="b">
        <v>1</v>
      </c>
      <c r="B290" s="263" t="s">
        <v>989</v>
      </c>
      <c r="C290" s="275" t="s">
        <v>831</v>
      </c>
      <c r="D290" s="262" t="s">
        <v>739</v>
      </c>
      <c r="E290" s="262">
        <v>500000</v>
      </c>
    </row>
    <row r="291" spans="1:5" ht="16.5" customHeight="1" x14ac:dyDescent="0.3">
      <c r="A291" s="262" t="b">
        <v>1</v>
      </c>
      <c r="B291" s="263" t="s">
        <v>990</v>
      </c>
      <c r="C291" s="275" t="s">
        <v>831</v>
      </c>
      <c r="D291" s="262" t="s">
        <v>991</v>
      </c>
      <c r="E291" s="262">
        <v>50</v>
      </c>
    </row>
    <row r="292" spans="1:5" ht="16.5" customHeight="1" x14ac:dyDescent="0.3">
      <c r="A292" s="262" t="b">
        <v>1</v>
      </c>
      <c r="B292" s="263" t="s">
        <v>992</v>
      </c>
      <c r="C292" s="275" t="s">
        <v>831</v>
      </c>
      <c r="D292" s="262" t="s">
        <v>993</v>
      </c>
      <c r="E292" s="262">
        <v>25</v>
      </c>
    </row>
    <row r="293" spans="1:5" ht="16.5" customHeight="1" x14ac:dyDescent="0.3">
      <c r="A293" s="262" t="b">
        <v>1</v>
      </c>
      <c r="B293" s="263" t="s">
        <v>994</v>
      </c>
      <c r="C293" s="275" t="s">
        <v>831</v>
      </c>
      <c r="D293" s="262" t="s">
        <v>995</v>
      </c>
      <c r="E293" s="262">
        <v>7</v>
      </c>
    </row>
    <row r="294" spans="1:5" ht="16.5" customHeight="1" x14ac:dyDescent="0.3">
      <c r="A294" s="262" t="b">
        <v>1</v>
      </c>
      <c r="B294" s="263" t="s">
        <v>996</v>
      </c>
      <c r="C294" s="275" t="s">
        <v>831</v>
      </c>
      <c r="D294" s="262" t="s">
        <v>997</v>
      </c>
      <c r="E294" s="262">
        <v>10</v>
      </c>
    </row>
    <row r="295" spans="1:5" ht="16.5" customHeight="1" x14ac:dyDescent="0.3">
      <c r="A295" s="262" t="b">
        <v>1</v>
      </c>
      <c r="B295" s="263" t="s">
        <v>998</v>
      </c>
      <c r="C295" s="275" t="s">
        <v>831</v>
      </c>
      <c r="D295" s="262" t="s">
        <v>999</v>
      </c>
      <c r="E295" s="262">
        <v>20</v>
      </c>
    </row>
    <row r="296" spans="1:5" ht="16.5" customHeight="1" x14ac:dyDescent="0.3">
      <c r="A296" s="262" t="b">
        <v>1</v>
      </c>
      <c r="B296" s="263" t="s">
        <v>1000</v>
      </c>
      <c r="C296" s="275" t="s">
        <v>831</v>
      </c>
      <c r="D296" s="262" t="s">
        <v>1001</v>
      </c>
      <c r="E296" s="262">
        <v>30</v>
      </c>
    </row>
    <row r="297" spans="1:5" ht="16.5" customHeight="1" x14ac:dyDescent="0.3">
      <c r="A297" s="262" t="b">
        <v>1</v>
      </c>
      <c r="B297" s="263" t="s">
        <v>1002</v>
      </c>
      <c r="C297" s="275" t="s">
        <v>831</v>
      </c>
      <c r="D297" s="262" t="s">
        <v>1003</v>
      </c>
      <c r="E297" s="262">
        <v>50</v>
      </c>
    </row>
    <row r="298" spans="1:5" ht="16.5" customHeight="1" x14ac:dyDescent="0.3">
      <c r="A298" s="262" t="b">
        <v>1</v>
      </c>
      <c r="B298" s="263" t="s">
        <v>1004</v>
      </c>
      <c r="C298" s="275" t="s">
        <v>831</v>
      </c>
      <c r="D298" s="262" t="s">
        <v>648</v>
      </c>
      <c r="E298" s="262">
        <v>200</v>
      </c>
    </row>
    <row r="299" spans="1:5" ht="16.5" customHeight="1" x14ac:dyDescent="0.3">
      <c r="A299" s="262" t="b">
        <v>1</v>
      </c>
      <c r="B299" s="263" t="s">
        <v>1005</v>
      </c>
      <c r="C299" s="275" t="s">
        <v>831</v>
      </c>
      <c r="D299" s="262" t="s">
        <v>688</v>
      </c>
      <c r="E299" s="262">
        <v>2</v>
      </c>
    </row>
    <row r="300" spans="1:5" ht="16.5" customHeight="1" x14ac:dyDescent="0.3">
      <c r="A300" s="262" t="b">
        <v>1</v>
      </c>
      <c r="B300" s="263" t="s">
        <v>1006</v>
      </c>
      <c r="C300" s="275" t="s">
        <v>831</v>
      </c>
      <c r="D300" s="262" t="s">
        <v>739</v>
      </c>
      <c r="E300" s="262">
        <v>500000</v>
      </c>
    </row>
    <row r="301" spans="1:5" ht="16.5" customHeight="1" x14ac:dyDescent="0.3">
      <c r="A301" s="262" t="b">
        <v>1</v>
      </c>
      <c r="B301" s="263" t="s">
        <v>1007</v>
      </c>
      <c r="C301" s="275" t="s">
        <v>831</v>
      </c>
      <c r="D301" s="262" t="s">
        <v>991</v>
      </c>
      <c r="E301" s="262">
        <v>50</v>
      </c>
    </row>
    <row r="302" spans="1:5" ht="16.5" customHeight="1" x14ac:dyDescent="0.3">
      <c r="A302" s="262" t="b">
        <v>1</v>
      </c>
      <c r="B302" s="263" t="s">
        <v>1008</v>
      </c>
      <c r="C302" s="275" t="s">
        <v>831</v>
      </c>
      <c r="D302" s="262" t="s">
        <v>993</v>
      </c>
      <c r="E302" s="262">
        <v>25</v>
      </c>
    </row>
    <row r="303" spans="1:5" ht="16.5" customHeight="1" x14ac:dyDescent="0.3">
      <c r="A303" s="262" t="b">
        <v>1</v>
      </c>
      <c r="B303" s="263" t="s">
        <v>1009</v>
      </c>
      <c r="C303" s="275" t="s">
        <v>831</v>
      </c>
      <c r="D303" s="262" t="s">
        <v>995</v>
      </c>
      <c r="E303" s="262">
        <v>7</v>
      </c>
    </row>
    <row r="304" spans="1:5" ht="16.5" customHeight="1" x14ac:dyDescent="0.3">
      <c r="A304" s="262" t="b">
        <v>1</v>
      </c>
      <c r="B304" s="263" t="s">
        <v>1010</v>
      </c>
      <c r="C304" s="275" t="s">
        <v>831</v>
      </c>
      <c r="D304" s="262" t="s">
        <v>997</v>
      </c>
      <c r="E304" s="262">
        <v>10</v>
      </c>
    </row>
    <row r="305" spans="1:5" ht="16.5" customHeight="1" x14ac:dyDescent="0.3">
      <c r="A305" s="262" t="b">
        <v>1</v>
      </c>
      <c r="B305" s="263" t="s">
        <v>1011</v>
      </c>
      <c r="C305" s="275" t="s">
        <v>831</v>
      </c>
      <c r="D305" s="262" t="s">
        <v>999</v>
      </c>
      <c r="E305" s="262">
        <v>20</v>
      </c>
    </row>
    <row r="306" spans="1:5" ht="16.5" customHeight="1" x14ac:dyDescent="0.3">
      <c r="A306" s="262" t="b">
        <v>1</v>
      </c>
      <c r="B306" s="263" t="s">
        <v>1012</v>
      </c>
      <c r="C306" s="275" t="s">
        <v>831</v>
      </c>
      <c r="D306" s="262" t="s">
        <v>1001</v>
      </c>
      <c r="E306" s="262">
        <v>30</v>
      </c>
    </row>
    <row r="307" spans="1:5" ht="16.5" customHeight="1" x14ac:dyDescent="0.3">
      <c r="A307" s="262" t="b">
        <v>1</v>
      </c>
      <c r="B307" s="263" t="s">
        <v>1013</v>
      </c>
      <c r="C307" s="275" t="s">
        <v>831</v>
      </c>
      <c r="D307" s="262" t="s">
        <v>1003</v>
      </c>
      <c r="E307" s="262">
        <v>50</v>
      </c>
    </row>
    <row r="308" spans="1:5" ht="16.5" customHeight="1" x14ac:dyDescent="0.3">
      <c r="A308" s="262" t="b">
        <v>1</v>
      </c>
      <c r="B308" s="263" t="s">
        <v>1014</v>
      </c>
      <c r="C308" s="275" t="s">
        <v>831</v>
      </c>
      <c r="D308" s="262" t="s">
        <v>648</v>
      </c>
      <c r="E308" s="262">
        <v>200</v>
      </c>
    </row>
    <row r="309" spans="1:5" ht="16.5" customHeight="1" x14ac:dyDescent="0.3">
      <c r="A309" s="262" t="b">
        <v>1</v>
      </c>
      <c r="B309" s="263" t="s">
        <v>1015</v>
      </c>
      <c r="C309" s="275" t="s">
        <v>831</v>
      </c>
      <c r="D309" s="262" t="s">
        <v>688</v>
      </c>
      <c r="E309" s="262">
        <v>2</v>
      </c>
    </row>
    <row r="310" spans="1:5" ht="16.5" customHeight="1" x14ac:dyDescent="0.3">
      <c r="A310" s="262" t="b">
        <v>1</v>
      </c>
      <c r="B310" s="263" t="s">
        <v>1016</v>
      </c>
      <c r="C310" s="275" t="s">
        <v>831</v>
      </c>
      <c r="D310" s="262" t="s">
        <v>739</v>
      </c>
      <c r="E310" s="262">
        <v>500000</v>
      </c>
    </row>
    <row r="311" spans="1:5" ht="16.5" customHeight="1" x14ac:dyDescent="0.3">
      <c r="A311" s="262" t="b">
        <v>1</v>
      </c>
      <c r="B311" s="263" t="s">
        <v>1017</v>
      </c>
      <c r="C311" s="275" t="s">
        <v>831</v>
      </c>
      <c r="D311" s="262" t="s">
        <v>991</v>
      </c>
      <c r="E311" s="262">
        <v>50</v>
      </c>
    </row>
    <row r="312" spans="1:5" ht="16.5" customHeight="1" x14ac:dyDescent="0.3">
      <c r="A312" s="262" t="b">
        <v>1</v>
      </c>
      <c r="B312" s="263" t="s">
        <v>1018</v>
      </c>
      <c r="C312" s="275" t="s">
        <v>831</v>
      </c>
      <c r="D312" s="262" t="s">
        <v>993</v>
      </c>
      <c r="E312" s="262">
        <v>25</v>
      </c>
    </row>
    <row r="313" spans="1:5" ht="16.5" customHeight="1" x14ac:dyDescent="0.3">
      <c r="A313" s="262" t="b">
        <v>1</v>
      </c>
      <c r="B313" s="263" t="s">
        <v>1019</v>
      </c>
      <c r="C313" s="275" t="s">
        <v>831</v>
      </c>
      <c r="D313" s="262" t="s">
        <v>995</v>
      </c>
      <c r="E313" s="262">
        <v>7</v>
      </c>
    </row>
    <row r="314" spans="1:5" ht="16.5" customHeight="1" x14ac:dyDescent="0.3">
      <c r="A314" s="262" t="b">
        <v>1</v>
      </c>
      <c r="B314" s="263" t="s">
        <v>1020</v>
      </c>
      <c r="C314" s="275" t="s">
        <v>831</v>
      </c>
      <c r="D314" s="262" t="s">
        <v>997</v>
      </c>
      <c r="E314" s="262">
        <v>10</v>
      </c>
    </row>
    <row r="315" spans="1:5" ht="16.5" customHeight="1" x14ac:dyDescent="0.3">
      <c r="A315" s="262" t="b">
        <v>1</v>
      </c>
      <c r="B315" s="263" t="s">
        <v>1021</v>
      </c>
      <c r="C315" s="275" t="s">
        <v>831</v>
      </c>
      <c r="D315" s="262" t="s">
        <v>999</v>
      </c>
      <c r="E315" s="262">
        <v>20</v>
      </c>
    </row>
    <row r="316" spans="1:5" ht="16.5" customHeight="1" x14ac:dyDescent="0.3">
      <c r="A316" s="262" t="b">
        <v>1</v>
      </c>
      <c r="B316" s="263" t="s">
        <v>1022</v>
      </c>
      <c r="C316" s="275" t="s">
        <v>831</v>
      </c>
      <c r="D316" s="262" t="s">
        <v>1001</v>
      </c>
      <c r="E316" s="262">
        <v>30</v>
      </c>
    </row>
    <row r="317" spans="1:5" ht="16.5" customHeight="1" x14ac:dyDescent="0.3">
      <c r="A317" s="262" t="b">
        <v>1</v>
      </c>
      <c r="B317" s="263" t="s">
        <v>1023</v>
      </c>
      <c r="C317" s="275" t="s">
        <v>831</v>
      </c>
      <c r="D317" s="262" t="s">
        <v>1003</v>
      </c>
      <c r="E317" s="262">
        <v>50</v>
      </c>
    </row>
    <row r="318" spans="1:5" ht="16.5" customHeight="1" x14ac:dyDescent="0.3">
      <c r="A318" s="262" t="b">
        <v>1</v>
      </c>
      <c r="B318" s="263" t="s">
        <v>1024</v>
      </c>
      <c r="C318" s="275" t="s">
        <v>831</v>
      </c>
      <c r="D318" s="262" t="s">
        <v>648</v>
      </c>
      <c r="E318" s="262">
        <v>200</v>
      </c>
    </row>
    <row r="319" spans="1:5" ht="16.5" customHeight="1" x14ac:dyDescent="0.3">
      <c r="A319" s="262" t="b">
        <v>1</v>
      </c>
      <c r="B319" s="263" t="s">
        <v>1025</v>
      </c>
      <c r="C319" s="275" t="s">
        <v>831</v>
      </c>
      <c r="D319" s="262" t="s">
        <v>688</v>
      </c>
      <c r="E319" s="262">
        <v>2</v>
      </c>
    </row>
    <row r="320" spans="1:5" ht="16.5" customHeight="1" x14ac:dyDescent="0.3">
      <c r="A320" s="262" t="b">
        <v>1</v>
      </c>
      <c r="B320" s="263" t="s">
        <v>1026</v>
      </c>
      <c r="C320" s="275" t="s">
        <v>831</v>
      </c>
      <c r="D320" s="262" t="s">
        <v>739</v>
      </c>
      <c r="E320" s="262">
        <v>500000</v>
      </c>
    </row>
    <row r="321" spans="1:5" ht="16.5" customHeight="1" x14ac:dyDescent="0.3">
      <c r="A321" s="262" t="b">
        <v>1</v>
      </c>
      <c r="B321" s="263" t="s">
        <v>1027</v>
      </c>
      <c r="C321" s="275" t="s">
        <v>831</v>
      </c>
      <c r="D321" s="262" t="s">
        <v>991</v>
      </c>
      <c r="E321" s="262">
        <v>50</v>
      </c>
    </row>
    <row r="322" spans="1:5" ht="16.5" customHeight="1" x14ac:dyDescent="0.3">
      <c r="A322" s="262" t="b">
        <v>1</v>
      </c>
      <c r="B322" s="263" t="s">
        <v>1028</v>
      </c>
      <c r="C322" s="275" t="s">
        <v>831</v>
      </c>
      <c r="D322" s="262" t="s">
        <v>993</v>
      </c>
      <c r="E322" s="262">
        <v>25</v>
      </c>
    </row>
    <row r="323" spans="1:5" ht="16.5" customHeight="1" x14ac:dyDescent="0.3">
      <c r="A323" s="262" t="b">
        <v>1</v>
      </c>
      <c r="B323" s="263" t="s">
        <v>1029</v>
      </c>
      <c r="C323" s="275" t="s">
        <v>831</v>
      </c>
      <c r="D323" s="262" t="s">
        <v>995</v>
      </c>
      <c r="E323" s="262">
        <v>7</v>
      </c>
    </row>
    <row r="324" spans="1:5" ht="16.5" customHeight="1" x14ac:dyDescent="0.3">
      <c r="A324" s="262" t="b">
        <v>1</v>
      </c>
      <c r="B324" s="263" t="s">
        <v>1030</v>
      </c>
      <c r="C324" s="275" t="s">
        <v>831</v>
      </c>
      <c r="D324" s="262" t="s">
        <v>997</v>
      </c>
      <c r="E324" s="262">
        <v>10</v>
      </c>
    </row>
    <row r="325" spans="1:5" ht="16.5" customHeight="1" x14ac:dyDescent="0.3">
      <c r="A325" s="262" t="b">
        <v>1</v>
      </c>
      <c r="B325" s="263" t="s">
        <v>1031</v>
      </c>
      <c r="C325" s="275" t="s">
        <v>831</v>
      </c>
      <c r="D325" s="262" t="s">
        <v>999</v>
      </c>
      <c r="E325" s="262">
        <v>20</v>
      </c>
    </row>
    <row r="326" spans="1:5" ht="16.5" customHeight="1" x14ac:dyDescent="0.3">
      <c r="A326" s="262" t="b">
        <v>1</v>
      </c>
      <c r="B326" s="263" t="s">
        <v>1032</v>
      </c>
      <c r="C326" s="275" t="s">
        <v>831</v>
      </c>
      <c r="D326" s="262" t="s">
        <v>1001</v>
      </c>
      <c r="E326" s="262">
        <v>30</v>
      </c>
    </row>
    <row r="327" spans="1:5" ht="16.5" customHeight="1" x14ac:dyDescent="0.3">
      <c r="A327" s="262" t="b">
        <v>1</v>
      </c>
      <c r="B327" s="263" t="s">
        <v>1033</v>
      </c>
      <c r="C327" s="275" t="s">
        <v>831</v>
      </c>
      <c r="D327" s="262" t="s">
        <v>1003</v>
      </c>
      <c r="E327" s="262">
        <v>50</v>
      </c>
    </row>
    <row r="328" spans="1:5" ht="16.5" customHeight="1" x14ac:dyDescent="0.3">
      <c r="A328" s="262" t="b">
        <v>1</v>
      </c>
      <c r="B328" s="263" t="s">
        <v>1034</v>
      </c>
      <c r="C328" s="275" t="s">
        <v>831</v>
      </c>
      <c r="D328" s="262" t="s">
        <v>648</v>
      </c>
      <c r="E328" s="262">
        <v>200</v>
      </c>
    </row>
    <row r="329" spans="1:5" ht="16.5" customHeight="1" x14ac:dyDescent="0.3">
      <c r="A329" s="262" t="b">
        <v>1</v>
      </c>
      <c r="B329" s="263" t="s">
        <v>1035</v>
      </c>
      <c r="C329" s="275" t="s">
        <v>831</v>
      </c>
      <c r="D329" s="262" t="s">
        <v>688</v>
      </c>
      <c r="E329" s="262">
        <v>2</v>
      </c>
    </row>
    <row r="330" spans="1:5" ht="16.5" customHeight="1" x14ac:dyDescent="0.3">
      <c r="A330" s="247" t="b">
        <v>1</v>
      </c>
      <c r="B330" s="248" t="s">
        <v>1036</v>
      </c>
      <c r="C330" s="275" t="s">
        <v>831</v>
      </c>
      <c r="D330" s="250" t="s">
        <v>119</v>
      </c>
      <c r="E330" s="249">
        <v>10000</v>
      </c>
    </row>
    <row r="331" spans="1:5" ht="16.5" customHeight="1" x14ac:dyDescent="0.3">
      <c r="A331" s="247" t="b">
        <v>1</v>
      </c>
      <c r="B331" s="248" t="s">
        <v>1037</v>
      </c>
      <c r="C331" s="275" t="s">
        <v>831</v>
      </c>
      <c r="D331" s="247" t="s">
        <v>739</v>
      </c>
      <c r="E331" s="247">
        <v>10000</v>
      </c>
    </row>
    <row r="332" spans="1:5" ht="16.5" customHeight="1" x14ac:dyDescent="0.3">
      <c r="A332" s="247" t="b">
        <v>1</v>
      </c>
      <c r="B332" s="248" t="s">
        <v>1038</v>
      </c>
      <c r="C332" s="275" t="s">
        <v>831</v>
      </c>
      <c r="D332" s="247" t="s">
        <v>739</v>
      </c>
      <c r="E332" s="247">
        <v>20000</v>
      </c>
    </row>
    <row r="333" spans="1:5" ht="16.5" customHeight="1" x14ac:dyDescent="0.3">
      <c r="A333" s="247" t="b">
        <v>1</v>
      </c>
      <c r="B333" s="248" t="s">
        <v>1039</v>
      </c>
      <c r="C333" s="275" t="s">
        <v>831</v>
      </c>
      <c r="D333" s="247" t="s">
        <v>739</v>
      </c>
      <c r="E333" s="247">
        <v>20000</v>
      </c>
    </row>
    <row r="334" spans="1:5" ht="16.5" customHeight="1" x14ac:dyDescent="0.3">
      <c r="A334" s="247" t="b">
        <v>1</v>
      </c>
      <c r="B334" s="248" t="s">
        <v>1040</v>
      </c>
      <c r="C334" s="275" t="s">
        <v>831</v>
      </c>
      <c r="D334" s="247" t="s">
        <v>739</v>
      </c>
      <c r="E334" s="247">
        <v>20000</v>
      </c>
    </row>
    <row r="335" spans="1:5" ht="16.5" customHeight="1" x14ac:dyDescent="0.3">
      <c r="A335" s="247" t="b">
        <v>1</v>
      </c>
      <c r="B335" s="248" t="s">
        <v>1041</v>
      </c>
      <c r="C335" s="275" t="s">
        <v>831</v>
      </c>
      <c r="D335" s="247" t="s">
        <v>739</v>
      </c>
      <c r="E335" s="247">
        <v>20000</v>
      </c>
    </row>
    <row r="336" spans="1:5" ht="16.5" customHeight="1" x14ac:dyDescent="0.3">
      <c r="A336" s="247" t="b">
        <v>1</v>
      </c>
      <c r="B336" s="248" t="s">
        <v>1042</v>
      </c>
      <c r="C336" s="275" t="s">
        <v>831</v>
      </c>
      <c r="D336" s="247" t="s">
        <v>739</v>
      </c>
      <c r="E336" s="247">
        <v>20000</v>
      </c>
    </row>
    <row r="337" spans="1:5" ht="16.5" customHeight="1" x14ac:dyDescent="0.3">
      <c r="A337" s="247" t="b">
        <v>1</v>
      </c>
      <c r="B337" s="248" t="s">
        <v>1043</v>
      </c>
      <c r="C337" s="275" t="s">
        <v>831</v>
      </c>
      <c r="D337" s="247" t="s">
        <v>739</v>
      </c>
      <c r="E337" s="247">
        <v>20000</v>
      </c>
    </row>
    <row r="338" spans="1:5" ht="16.5" customHeight="1" x14ac:dyDescent="0.3">
      <c r="A338" s="247" t="b">
        <v>1</v>
      </c>
      <c r="B338" s="248" t="s">
        <v>1044</v>
      </c>
      <c r="C338" s="275" t="s">
        <v>831</v>
      </c>
      <c r="D338" s="247" t="s">
        <v>739</v>
      </c>
      <c r="E338" s="247">
        <v>20000</v>
      </c>
    </row>
    <row r="339" spans="1:5" ht="16.5" customHeight="1" x14ac:dyDescent="0.3">
      <c r="A339" s="247" t="b">
        <v>1</v>
      </c>
      <c r="B339" s="248" t="s">
        <v>1045</v>
      </c>
      <c r="C339" s="275" t="s">
        <v>831</v>
      </c>
      <c r="D339" s="247" t="s">
        <v>739</v>
      </c>
      <c r="E339" s="247">
        <v>20000</v>
      </c>
    </row>
    <row r="340" spans="1:5" ht="16.5" customHeight="1" x14ac:dyDescent="0.3">
      <c r="A340" s="247" t="b">
        <v>1</v>
      </c>
      <c r="B340" s="248" t="s">
        <v>1046</v>
      </c>
      <c r="C340" s="275" t="s">
        <v>831</v>
      </c>
      <c r="D340" s="247" t="s">
        <v>739</v>
      </c>
      <c r="E340" s="247">
        <v>20000</v>
      </c>
    </row>
    <row r="341" spans="1:5" ht="16.5" customHeight="1" x14ac:dyDescent="0.3">
      <c r="A341" s="247" t="b">
        <v>1</v>
      </c>
      <c r="B341" s="248" t="s">
        <v>1047</v>
      </c>
      <c r="C341" s="275" t="s">
        <v>831</v>
      </c>
      <c r="D341" s="247" t="s">
        <v>739</v>
      </c>
      <c r="E341" s="247">
        <v>40000</v>
      </c>
    </row>
    <row r="342" spans="1:5" ht="16.5" customHeight="1" x14ac:dyDescent="0.3">
      <c r="A342" s="247" t="b">
        <v>1</v>
      </c>
      <c r="B342" s="248" t="s">
        <v>1048</v>
      </c>
      <c r="C342" s="275" t="s">
        <v>831</v>
      </c>
      <c r="D342" s="247" t="s">
        <v>739</v>
      </c>
      <c r="E342" s="247">
        <v>40000</v>
      </c>
    </row>
    <row r="343" spans="1:5" ht="16.5" customHeight="1" x14ac:dyDescent="0.3">
      <c r="A343" s="247" t="b">
        <v>1</v>
      </c>
      <c r="B343" s="248" t="s">
        <v>1049</v>
      </c>
      <c r="C343" s="275" t="s">
        <v>831</v>
      </c>
      <c r="D343" s="247" t="s">
        <v>739</v>
      </c>
      <c r="E343" s="247">
        <v>40000</v>
      </c>
    </row>
    <row r="344" spans="1:5" ht="16.5" customHeight="1" x14ac:dyDescent="0.3">
      <c r="A344" s="247" t="b">
        <v>1</v>
      </c>
      <c r="B344" s="248" t="s">
        <v>1050</v>
      </c>
      <c r="C344" s="275" t="s">
        <v>831</v>
      </c>
      <c r="D344" s="247" t="s">
        <v>739</v>
      </c>
      <c r="E344" s="247">
        <v>40000</v>
      </c>
    </row>
    <row r="345" spans="1:5" ht="16.5" customHeight="1" x14ac:dyDescent="0.3">
      <c r="A345" s="247" t="b">
        <v>1</v>
      </c>
      <c r="B345" s="248" t="s">
        <v>1051</v>
      </c>
      <c r="C345" s="275" t="s">
        <v>831</v>
      </c>
      <c r="D345" s="247" t="s">
        <v>739</v>
      </c>
      <c r="E345" s="247">
        <v>40000</v>
      </c>
    </row>
    <row r="346" spans="1:5" ht="16.5" customHeight="1" x14ac:dyDescent="0.3">
      <c r="A346" s="247" t="b">
        <v>1</v>
      </c>
      <c r="B346" s="248" t="s">
        <v>1052</v>
      </c>
      <c r="C346" s="275" t="s">
        <v>831</v>
      </c>
      <c r="D346" s="247" t="s">
        <v>739</v>
      </c>
      <c r="E346" s="247">
        <v>100000</v>
      </c>
    </row>
    <row r="347" spans="1:5" ht="16.5" customHeight="1" x14ac:dyDescent="0.3">
      <c r="A347" s="247" t="b">
        <v>1</v>
      </c>
      <c r="B347" s="248" t="s">
        <v>1053</v>
      </c>
      <c r="C347" s="275" t="s">
        <v>831</v>
      </c>
      <c r="D347" s="247" t="s">
        <v>739</v>
      </c>
      <c r="E347" s="247">
        <v>100000</v>
      </c>
    </row>
    <row r="348" spans="1:5" ht="16.5" customHeight="1" x14ac:dyDescent="0.3">
      <c r="A348" s="247" t="b">
        <v>1</v>
      </c>
      <c r="B348" s="248" t="s">
        <v>1054</v>
      </c>
      <c r="C348" s="275" t="s">
        <v>831</v>
      </c>
      <c r="D348" s="247" t="s">
        <v>739</v>
      </c>
      <c r="E348" s="247">
        <v>100000</v>
      </c>
    </row>
    <row r="349" spans="1:5" ht="16.5" customHeight="1" x14ac:dyDescent="0.3">
      <c r="A349" s="247" t="b">
        <v>1</v>
      </c>
      <c r="B349" s="248" t="s">
        <v>1055</v>
      </c>
      <c r="C349" s="275" t="s">
        <v>831</v>
      </c>
      <c r="D349" s="247" t="s">
        <v>739</v>
      </c>
      <c r="E349" s="247">
        <v>100000</v>
      </c>
    </row>
    <row r="350" spans="1:5" ht="16.5" customHeight="1" x14ac:dyDescent="0.3">
      <c r="A350" s="247" t="b">
        <v>1</v>
      </c>
      <c r="B350" s="248" t="s">
        <v>1056</v>
      </c>
      <c r="C350" s="275" t="s">
        <v>831</v>
      </c>
      <c r="D350" s="247" t="s">
        <v>739</v>
      </c>
      <c r="E350" s="247">
        <v>100000</v>
      </c>
    </row>
    <row r="351" spans="1:5" ht="16.5" customHeight="1" x14ac:dyDescent="0.3">
      <c r="A351" s="247" t="b">
        <v>1</v>
      </c>
      <c r="B351" s="248" t="s">
        <v>1057</v>
      </c>
      <c r="C351" s="275" t="s">
        <v>831</v>
      </c>
      <c r="D351" s="247" t="s">
        <v>739</v>
      </c>
      <c r="E351" s="247">
        <v>100000</v>
      </c>
    </row>
    <row r="352" spans="1:5" ht="16.5" customHeight="1" x14ac:dyDescent="0.3">
      <c r="A352" s="262" t="b">
        <v>1</v>
      </c>
      <c r="B352" s="263" t="s">
        <v>1058</v>
      </c>
      <c r="C352" s="218" t="s">
        <v>106</v>
      </c>
      <c r="D352" s="250" t="s">
        <v>739</v>
      </c>
      <c r="E352" s="249">
        <v>10000</v>
      </c>
    </row>
    <row r="353" spans="1:5" ht="16.5" customHeight="1" x14ac:dyDescent="0.3">
      <c r="A353" s="262" t="b">
        <v>1</v>
      </c>
      <c r="B353" s="263" t="s">
        <v>1059</v>
      </c>
      <c r="C353" s="218" t="s">
        <v>106</v>
      </c>
      <c r="D353" s="262" t="s">
        <v>739</v>
      </c>
      <c r="E353" s="262">
        <v>10000</v>
      </c>
    </row>
    <row r="354" spans="1:5" ht="16.5" customHeight="1" x14ac:dyDescent="0.3">
      <c r="A354" s="262" t="b">
        <v>1</v>
      </c>
      <c r="B354" s="263" t="s">
        <v>1060</v>
      </c>
      <c r="C354" s="218" t="s">
        <v>106</v>
      </c>
      <c r="D354" s="262" t="s">
        <v>739</v>
      </c>
      <c r="E354" s="262">
        <v>10000</v>
      </c>
    </row>
    <row r="355" spans="1:5" ht="16.5" customHeight="1" x14ac:dyDescent="0.3">
      <c r="A355" s="262" t="b">
        <v>1</v>
      </c>
      <c r="B355" s="263" t="s">
        <v>1061</v>
      </c>
      <c r="C355" s="218" t="s">
        <v>106</v>
      </c>
      <c r="D355" s="262" t="s">
        <v>739</v>
      </c>
      <c r="E355" s="262">
        <v>10000</v>
      </c>
    </row>
    <row r="356" spans="1:5" ht="16.5" customHeight="1" x14ac:dyDescent="0.3">
      <c r="A356" s="262" t="b">
        <v>1</v>
      </c>
      <c r="B356" s="263" t="s">
        <v>1062</v>
      </c>
      <c r="C356" s="218" t="s">
        <v>106</v>
      </c>
      <c r="D356" s="262" t="s">
        <v>739</v>
      </c>
      <c r="E356" s="262">
        <v>10000</v>
      </c>
    </row>
    <row r="357" spans="1:5" ht="16.5" customHeight="1" x14ac:dyDescent="0.3">
      <c r="A357" s="262" t="b">
        <v>1</v>
      </c>
      <c r="B357" s="263" t="s">
        <v>1063</v>
      </c>
      <c r="C357" s="218" t="s">
        <v>106</v>
      </c>
      <c r="D357" s="262" t="s">
        <v>739</v>
      </c>
      <c r="E357" s="262">
        <v>10000</v>
      </c>
    </row>
    <row r="358" spans="1:5" ht="16.5" customHeight="1" x14ac:dyDescent="0.3">
      <c r="A358" s="262" t="b">
        <v>1</v>
      </c>
      <c r="B358" s="263" t="s">
        <v>1064</v>
      </c>
      <c r="C358" s="218" t="s">
        <v>106</v>
      </c>
      <c r="D358" s="262" t="s">
        <v>739</v>
      </c>
      <c r="E358" s="262">
        <v>10000</v>
      </c>
    </row>
    <row r="359" spans="1:5" ht="16.5" customHeight="1" x14ac:dyDescent="0.3">
      <c r="A359" s="262" t="b">
        <v>1</v>
      </c>
      <c r="B359" s="263" t="s">
        <v>1065</v>
      </c>
      <c r="C359" s="218" t="s">
        <v>106</v>
      </c>
      <c r="D359" s="262" t="s">
        <v>739</v>
      </c>
      <c r="E359" s="262">
        <v>10000</v>
      </c>
    </row>
    <row r="360" spans="1:5" ht="16.5" customHeight="1" x14ac:dyDescent="0.3">
      <c r="A360" s="262" t="b">
        <v>1</v>
      </c>
      <c r="B360" s="263" t="s">
        <v>1066</v>
      </c>
      <c r="C360" s="218" t="s">
        <v>106</v>
      </c>
      <c r="D360" s="262" t="s">
        <v>739</v>
      </c>
      <c r="E360" s="262">
        <v>10000</v>
      </c>
    </row>
    <row r="361" spans="1:5" ht="16.5" customHeight="1" x14ac:dyDescent="0.3">
      <c r="A361" s="262" t="b">
        <v>1</v>
      </c>
      <c r="B361" s="263" t="s">
        <v>1067</v>
      </c>
      <c r="C361" s="218" t="s">
        <v>106</v>
      </c>
      <c r="D361" s="262" t="s">
        <v>739</v>
      </c>
      <c r="E361" s="262">
        <v>10000</v>
      </c>
    </row>
    <row r="362" spans="1:5" ht="16.5" customHeight="1" x14ac:dyDescent="0.3">
      <c r="A362" s="262" t="b">
        <v>1</v>
      </c>
      <c r="B362" s="263" t="s">
        <v>1068</v>
      </c>
      <c r="C362" s="218" t="s">
        <v>106</v>
      </c>
      <c r="D362" s="262" t="s">
        <v>739</v>
      </c>
      <c r="E362" s="262">
        <v>20000</v>
      </c>
    </row>
    <row r="363" spans="1:5" ht="16.5" customHeight="1" x14ac:dyDescent="0.3">
      <c r="A363" s="262" t="b">
        <v>1</v>
      </c>
      <c r="B363" s="263" t="s">
        <v>1069</v>
      </c>
      <c r="C363" s="218" t="s">
        <v>106</v>
      </c>
      <c r="D363" s="262" t="s">
        <v>739</v>
      </c>
      <c r="E363" s="262">
        <v>20000</v>
      </c>
    </row>
    <row r="364" spans="1:5" ht="16.5" customHeight="1" x14ac:dyDescent="0.3">
      <c r="A364" s="262" t="b">
        <v>1</v>
      </c>
      <c r="B364" s="263" t="s">
        <v>1070</v>
      </c>
      <c r="C364" s="218" t="s">
        <v>106</v>
      </c>
      <c r="D364" s="262" t="s">
        <v>739</v>
      </c>
      <c r="E364" s="262">
        <v>20000</v>
      </c>
    </row>
    <row r="365" spans="1:5" ht="16.5" customHeight="1" x14ac:dyDescent="0.3">
      <c r="A365" s="262" t="b">
        <v>1</v>
      </c>
      <c r="B365" s="263" t="s">
        <v>1071</v>
      </c>
      <c r="C365" s="218" t="s">
        <v>106</v>
      </c>
      <c r="D365" s="262" t="s">
        <v>739</v>
      </c>
      <c r="E365" s="262">
        <v>20000</v>
      </c>
    </row>
    <row r="366" spans="1:5" ht="16.5" customHeight="1" x14ac:dyDescent="0.3">
      <c r="A366" s="262" t="b">
        <v>1</v>
      </c>
      <c r="B366" s="263" t="s">
        <v>1072</v>
      </c>
      <c r="C366" s="218" t="s">
        <v>106</v>
      </c>
      <c r="D366" s="262" t="s">
        <v>739</v>
      </c>
      <c r="E366" s="262">
        <v>20000</v>
      </c>
    </row>
    <row r="367" spans="1:5" ht="16.5" customHeight="1" x14ac:dyDescent="0.3">
      <c r="A367" s="262" t="b">
        <v>1</v>
      </c>
      <c r="B367" s="263" t="s">
        <v>1073</v>
      </c>
      <c r="C367" s="218" t="s">
        <v>106</v>
      </c>
      <c r="D367" s="262" t="s">
        <v>739</v>
      </c>
      <c r="E367" s="262">
        <v>50000</v>
      </c>
    </row>
    <row r="368" spans="1:5" ht="16.5" customHeight="1" x14ac:dyDescent="0.3">
      <c r="A368" s="262" t="b">
        <v>1</v>
      </c>
      <c r="B368" s="263" t="s">
        <v>1074</v>
      </c>
      <c r="C368" s="218" t="s">
        <v>106</v>
      </c>
      <c r="D368" s="262" t="s">
        <v>739</v>
      </c>
      <c r="E368" s="262">
        <v>50000</v>
      </c>
    </row>
    <row r="369" spans="1:5" ht="16.5" customHeight="1" x14ac:dyDescent="0.3">
      <c r="A369" s="262" t="b">
        <v>1</v>
      </c>
      <c r="B369" s="263" t="s">
        <v>1075</v>
      </c>
      <c r="C369" s="218" t="s">
        <v>106</v>
      </c>
      <c r="D369" s="262" t="s">
        <v>739</v>
      </c>
      <c r="E369" s="262">
        <v>50000</v>
      </c>
    </row>
    <row r="370" spans="1:5" ht="16.5" customHeight="1" x14ac:dyDescent="0.3">
      <c r="A370" s="262" t="b">
        <v>1</v>
      </c>
      <c r="B370" s="263" t="s">
        <v>1076</v>
      </c>
      <c r="C370" s="218" t="s">
        <v>106</v>
      </c>
      <c r="D370" s="262" t="s">
        <v>739</v>
      </c>
      <c r="E370" s="262">
        <v>50000</v>
      </c>
    </row>
    <row r="371" spans="1:5" ht="16.5" customHeight="1" x14ac:dyDescent="0.3">
      <c r="A371" s="262" t="b">
        <v>1</v>
      </c>
      <c r="B371" s="263" t="s">
        <v>1077</v>
      </c>
      <c r="C371" s="218" t="s">
        <v>106</v>
      </c>
      <c r="D371" s="262" t="s">
        <v>739</v>
      </c>
      <c r="E371" s="262">
        <v>50000</v>
      </c>
    </row>
    <row r="372" spans="1:5" ht="16.5" customHeight="1" x14ac:dyDescent="0.3">
      <c r="A372" s="262" t="b">
        <v>1</v>
      </c>
      <c r="B372" s="263" t="s">
        <v>1078</v>
      </c>
      <c r="C372" s="218" t="s">
        <v>106</v>
      </c>
      <c r="D372" s="262" t="s">
        <v>739</v>
      </c>
      <c r="E372" s="262">
        <v>50000</v>
      </c>
    </row>
    <row r="373" spans="1:5" ht="16.5" customHeight="1" x14ac:dyDescent="0.3">
      <c r="A373" s="262" t="b">
        <v>1</v>
      </c>
      <c r="B373" s="263" t="s">
        <v>1079</v>
      </c>
      <c r="C373" s="218" t="s">
        <v>106</v>
      </c>
      <c r="D373" s="262" t="s">
        <v>739</v>
      </c>
      <c r="E373" s="262">
        <v>100000</v>
      </c>
    </row>
    <row r="374" spans="1:5" ht="16.5" customHeight="1" x14ac:dyDescent="0.3">
      <c r="A374" s="262" t="b">
        <v>1</v>
      </c>
      <c r="B374" s="263" t="s">
        <v>1080</v>
      </c>
      <c r="C374" s="218" t="s">
        <v>106</v>
      </c>
      <c r="D374" s="262" t="s">
        <v>739</v>
      </c>
      <c r="E374" s="262">
        <v>100000</v>
      </c>
    </row>
    <row r="375" spans="1:5" ht="16.5" customHeight="1" x14ac:dyDescent="0.3">
      <c r="A375" s="262" t="b">
        <v>1</v>
      </c>
      <c r="B375" s="263" t="s">
        <v>1081</v>
      </c>
      <c r="C375" s="218" t="s">
        <v>106</v>
      </c>
      <c r="D375" s="262" t="s">
        <v>739</v>
      </c>
      <c r="E375" s="262">
        <v>100000</v>
      </c>
    </row>
    <row r="376" spans="1:5" ht="16.5" customHeight="1" x14ac:dyDescent="0.3">
      <c r="A376" s="262" t="b">
        <v>1</v>
      </c>
      <c r="B376" s="263" t="s">
        <v>1082</v>
      </c>
      <c r="C376" s="218" t="s">
        <v>106</v>
      </c>
      <c r="D376" s="262" t="s">
        <v>739</v>
      </c>
      <c r="E376" s="262">
        <v>100000</v>
      </c>
    </row>
    <row r="377" spans="1:5" ht="16.5" customHeight="1" x14ac:dyDescent="0.3">
      <c r="A377" s="262" t="b">
        <v>1</v>
      </c>
      <c r="B377" s="263" t="s">
        <v>1083</v>
      </c>
      <c r="C377" s="218" t="s">
        <v>106</v>
      </c>
      <c r="D377" s="262" t="s">
        <v>739</v>
      </c>
      <c r="E377" s="262">
        <v>100000</v>
      </c>
    </row>
    <row r="378" spans="1:5" ht="16.5" customHeight="1" x14ac:dyDescent="0.3">
      <c r="A378" s="247" t="b">
        <v>1</v>
      </c>
      <c r="B378" s="248" t="s">
        <v>1084</v>
      </c>
      <c r="C378" s="247" t="s">
        <v>106</v>
      </c>
      <c r="D378" s="250" t="s">
        <v>546</v>
      </c>
      <c r="E378" s="249">
        <v>50</v>
      </c>
    </row>
    <row r="379" spans="1:5" ht="16.5" customHeight="1" x14ac:dyDescent="0.3">
      <c r="A379" s="247" t="b">
        <v>1</v>
      </c>
      <c r="B379" s="248" t="s">
        <v>1085</v>
      </c>
      <c r="C379" s="247" t="s">
        <v>106</v>
      </c>
      <c r="D379" s="247" t="s">
        <v>546</v>
      </c>
      <c r="E379" s="247">
        <v>50</v>
      </c>
    </row>
    <row r="380" spans="1:5" ht="16.5" customHeight="1" x14ac:dyDescent="0.3">
      <c r="A380" s="247" t="b">
        <v>1</v>
      </c>
      <c r="B380" s="248" t="s">
        <v>1086</v>
      </c>
      <c r="C380" s="247" t="s">
        <v>106</v>
      </c>
      <c r="D380" s="247" t="s">
        <v>546</v>
      </c>
      <c r="E380" s="247">
        <v>50</v>
      </c>
    </row>
    <row r="381" spans="1:5" ht="16.5" customHeight="1" x14ac:dyDescent="0.3">
      <c r="A381" s="247" t="b">
        <v>1</v>
      </c>
      <c r="B381" s="248" t="s">
        <v>1087</v>
      </c>
      <c r="C381" s="247" t="s">
        <v>106</v>
      </c>
      <c r="D381" s="247" t="s">
        <v>546</v>
      </c>
      <c r="E381" s="247">
        <v>50</v>
      </c>
    </row>
    <row r="382" spans="1:5" ht="16.5" customHeight="1" x14ac:dyDescent="0.3">
      <c r="A382" s="247" t="b">
        <v>1</v>
      </c>
      <c r="B382" s="248" t="s">
        <v>1088</v>
      </c>
      <c r="C382" s="247" t="s">
        <v>106</v>
      </c>
      <c r="D382" s="247" t="s">
        <v>546</v>
      </c>
      <c r="E382" s="247">
        <v>50</v>
      </c>
    </row>
    <row r="383" spans="1:5" ht="16.5" customHeight="1" x14ac:dyDescent="0.3">
      <c r="A383" s="247" t="b">
        <v>1</v>
      </c>
      <c r="B383" s="248" t="s">
        <v>1089</v>
      </c>
      <c r="C383" s="247" t="s">
        <v>106</v>
      </c>
      <c r="D383" s="247" t="s">
        <v>546</v>
      </c>
      <c r="E383" s="247">
        <v>50</v>
      </c>
    </row>
    <row r="384" spans="1:5" ht="16.5" customHeight="1" x14ac:dyDescent="0.3">
      <c r="A384" s="247" t="b">
        <v>1</v>
      </c>
      <c r="B384" s="248" t="s">
        <v>1090</v>
      </c>
      <c r="C384" s="247" t="s">
        <v>106</v>
      </c>
      <c r="D384" s="247" t="s">
        <v>546</v>
      </c>
      <c r="E384" s="247">
        <v>50</v>
      </c>
    </row>
    <row r="385" spans="1:5" ht="16.5" customHeight="1" x14ac:dyDescent="0.3">
      <c r="A385" s="247" t="b">
        <v>1</v>
      </c>
      <c r="B385" s="248" t="s">
        <v>1091</v>
      </c>
      <c r="C385" s="247" t="s">
        <v>106</v>
      </c>
      <c r="D385" s="247" t="s">
        <v>546</v>
      </c>
      <c r="E385" s="247">
        <v>50</v>
      </c>
    </row>
    <row r="386" spans="1:5" ht="16.5" customHeight="1" x14ac:dyDescent="0.3">
      <c r="A386" s="247" t="b">
        <v>1</v>
      </c>
      <c r="B386" s="248" t="s">
        <v>1092</v>
      </c>
      <c r="C386" s="247" t="s">
        <v>106</v>
      </c>
      <c r="D386" s="247" t="s">
        <v>546</v>
      </c>
      <c r="E386" s="247">
        <v>50</v>
      </c>
    </row>
    <row r="387" spans="1:5" ht="16.5" customHeight="1" x14ac:dyDescent="0.3">
      <c r="A387" s="247" t="b">
        <v>1</v>
      </c>
      <c r="B387" s="248" t="s">
        <v>1093</v>
      </c>
      <c r="C387" s="247" t="s">
        <v>106</v>
      </c>
      <c r="D387" s="247" t="s">
        <v>546</v>
      </c>
      <c r="E387" s="247">
        <v>50</v>
      </c>
    </row>
    <row r="388" spans="1:5" ht="16.5" customHeight="1" x14ac:dyDescent="0.3">
      <c r="A388" s="247" t="b">
        <v>1</v>
      </c>
      <c r="B388" s="248" t="s">
        <v>1094</v>
      </c>
      <c r="C388" s="247" t="s">
        <v>106</v>
      </c>
      <c r="D388" s="247" t="s">
        <v>546</v>
      </c>
      <c r="E388" s="247">
        <v>75</v>
      </c>
    </row>
    <row r="389" spans="1:5" ht="16.5" customHeight="1" x14ac:dyDescent="0.3">
      <c r="A389" s="247" t="b">
        <v>1</v>
      </c>
      <c r="B389" s="248" t="s">
        <v>1095</v>
      </c>
      <c r="C389" s="247" t="s">
        <v>106</v>
      </c>
      <c r="D389" s="247" t="s">
        <v>546</v>
      </c>
      <c r="E389" s="247">
        <v>75</v>
      </c>
    </row>
    <row r="390" spans="1:5" ht="16.5" customHeight="1" x14ac:dyDescent="0.3">
      <c r="A390" s="247" t="b">
        <v>1</v>
      </c>
      <c r="B390" s="248" t="s">
        <v>1096</v>
      </c>
      <c r="C390" s="247" t="s">
        <v>106</v>
      </c>
      <c r="D390" s="247" t="s">
        <v>546</v>
      </c>
      <c r="E390" s="247">
        <v>75</v>
      </c>
    </row>
    <row r="391" spans="1:5" ht="16.5" customHeight="1" x14ac:dyDescent="0.3">
      <c r="A391" s="247" t="b">
        <v>1</v>
      </c>
      <c r="B391" s="248" t="s">
        <v>1097</v>
      </c>
      <c r="C391" s="247" t="s">
        <v>106</v>
      </c>
      <c r="D391" s="247" t="s">
        <v>546</v>
      </c>
      <c r="E391" s="247">
        <v>75</v>
      </c>
    </row>
    <row r="392" spans="1:5" ht="16.5" customHeight="1" x14ac:dyDescent="0.3">
      <c r="A392" s="247" t="b">
        <v>1</v>
      </c>
      <c r="B392" s="248" t="s">
        <v>1098</v>
      </c>
      <c r="C392" s="247" t="s">
        <v>106</v>
      </c>
      <c r="D392" s="247" t="s">
        <v>546</v>
      </c>
      <c r="E392" s="247">
        <v>75</v>
      </c>
    </row>
    <row r="393" spans="1:5" ht="16.5" customHeight="1" x14ac:dyDescent="0.3">
      <c r="A393" s="247" t="b">
        <v>1</v>
      </c>
      <c r="B393" s="248" t="s">
        <v>1099</v>
      </c>
      <c r="C393" s="247" t="s">
        <v>106</v>
      </c>
      <c r="D393" s="247" t="s">
        <v>546</v>
      </c>
      <c r="E393" s="247">
        <v>100</v>
      </c>
    </row>
    <row r="394" spans="1:5" ht="16.5" customHeight="1" x14ac:dyDescent="0.3">
      <c r="A394" s="247" t="b">
        <v>1</v>
      </c>
      <c r="B394" s="248" t="s">
        <v>1100</v>
      </c>
      <c r="C394" s="247" t="s">
        <v>106</v>
      </c>
      <c r="D394" s="247" t="s">
        <v>546</v>
      </c>
      <c r="E394" s="247">
        <v>100</v>
      </c>
    </row>
    <row r="395" spans="1:5" ht="16.5" customHeight="1" x14ac:dyDescent="0.3">
      <c r="A395" s="247" t="b">
        <v>1</v>
      </c>
      <c r="B395" s="248" t="s">
        <v>1101</v>
      </c>
      <c r="C395" s="247" t="s">
        <v>106</v>
      </c>
      <c r="D395" s="247" t="s">
        <v>546</v>
      </c>
      <c r="E395" s="247">
        <v>100</v>
      </c>
    </row>
    <row r="396" spans="1:5" ht="16.5" customHeight="1" x14ac:dyDescent="0.3">
      <c r="A396" s="247" t="b">
        <v>1</v>
      </c>
      <c r="B396" s="248" t="s">
        <v>1102</v>
      </c>
      <c r="C396" s="247" t="s">
        <v>106</v>
      </c>
      <c r="D396" s="247" t="s">
        <v>546</v>
      </c>
      <c r="E396" s="247">
        <v>100</v>
      </c>
    </row>
    <row r="397" spans="1:5" ht="16.5" customHeight="1" x14ac:dyDescent="0.3">
      <c r="A397" s="247" t="b">
        <v>1</v>
      </c>
      <c r="B397" s="248" t="s">
        <v>1103</v>
      </c>
      <c r="C397" s="247" t="s">
        <v>106</v>
      </c>
      <c r="D397" s="247" t="s">
        <v>546</v>
      </c>
      <c r="E397" s="247">
        <v>100</v>
      </c>
    </row>
    <row r="398" spans="1:5" ht="16.5" customHeight="1" x14ac:dyDescent="0.3">
      <c r="A398" s="247" t="b">
        <v>1</v>
      </c>
      <c r="B398" s="248" t="s">
        <v>1104</v>
      </c>
      <c r="C398" s="247" t="s">
        <v>106</v>
      </c>
      <c r="D398" s="247" t="s">
        <v>546</v>
      </c>
      <c r="E398" s="247">
        <v>100</v>
      </c>
    </row>
    <row r="399" spans="1:5" ht="16.5" customHeight="1" x14ac:dyDescent="0.3">
      <c r="A399" s="247" t="b">
        <v>1</v>
      </c>
      <c r="B399" s="248" t="s">
        <v>1105</v>
      </c>
      <c r="C399" s="247" t="s">
        <v>106</v>
      </c>
      <c r="D399" s="247" t="s">
        <v>546</v>
      </c>
      <c r="E399" s="247">
        <v>100</v>
      </c>
    </row>
    <row r="400" spans="1:5" ht="16.5" customHeight="1" x14ac:dyDescent="0.3">
      <c r="A400" s="247" t="b">
        <v>1</v>
      </c>
      <c r="B400" s="248" t="s">
        <v>1106</v>
      </c>
      <c r="C400" s="247" t="s">
        <v>106</v>
      </c>
      <c r="D400" s="247" t="s">
        <v>546</v>
      </c>
      <c r="E400" s="247">
        <v>100</v>
      </c>
    </row>
    <row r="401" spans="1:5" ht="16.5" customHeight="1" x14ac:dyDescent="0.3">
      <c r="A401" s="247" t="b">
        <v>1</v>
      </c>
      <c r="B401" s="248" t="s">
        <v>1107</v>
      </c>
      <c r="C401" s="247" t="s">
        <v>106</v>
      </c>
      <c r="D401" s="247" t="s">
        <v>546</v>
      </c>
      <c r="E401" s="247">
        <v>100</v>
      </c>
    </row>
    <row r="402" spans="1:5" ht="16.5" customHeight="1" x14ac:dyDescent="0.3">
      <c r="A402" s="247" t="b">
        <v>1</v>
      </c>
      <c r="B402" s="248" t="s">
        <v>1108</v>
      </c>
      <c r="C402" s="247" t="s">
        <v>106</v>
      </c>
      <c r="D402" s="247" t="s">
        <v>546</v>
      </c>
      <c r="E402" s="247">
        <v>100</v>
      </c>
    </row>
    <row r="403" spans="1:5" ht="16.5" customHeight="1" x14ac:dyDescent="0.3">
      <c r="A403" s="247" t="b">
        <v>1</v>
      </c>
      <c r="B403" s="248" t="s">
        <v>1109</v>
      </c>
      <c r="C403" s="247" t="s">
        <v>106</v>
      </c>
      <c r="D403" s="247" t="s">
        <v>546</v>
      </c>
      <c r="E403" s="247">
        <v>100</v>
      </c>
    </row>
    <row r="404" spans="1:5" ht="16.5" customHeight="1" x14ac:dyDescent="0.3">
      <c r="A404" s="247" t="b">
        <v>1</v>
      </c>
      <c r="B404" s="248" t="s">
        <v>1110</v>
      </c>
      <c r="C404" s="247" t="s">
        <v>106</v>
      </c>
      <c r="D404" s="247" t="s">
        <v>546</v>
      </c>
      <c r="E404" s="247">
        <v>100</v>
      </c>
    </row>
    <row r="405" spans="1:5" ht="16.5" customHeight="1" x14ac:dyDescent="0.3">
      <c r="A405" s="247" t="b">
        <v>1</v>
      </c>
      <c r="B405" s="248" t="s">
        <v>1111</v>
      </c>
      <c r="C405" s="247" t="s">
        <v>106</v>
      </c>
      <c r="D405" s="247" t="s">
        <v>546</v>
      </c>
      <c r="E405" s="247">
        <v>100</v>
      </c>
    </row>
    <row r="406" spans="1:5" ht="16.5" customHeight="1" x14ac:dyDescent="0.3">
      <c r="A406" s="247" t="b">
        <v>1</v>
      </c>
      <c r="B406" s="248" t="s">
        <v>1112</v>
      </c>
      <c r="C406" s="247" t="s">
        <v>106</v>
      </c>
      <c r="D406" s="247" t="s">
        <v>546</v>
      </c>
      <c r="E406" s="247">
        <v>100</v>
      </c>
    </row>
    <row r="407" spans="1:5" ht="16.5" customHeight="1" x14ac:dyDescent="0.3">
      <c r="A407" s="247" t="b">
        <v>1</v>
      </c>
      <c r="B407" s="248" t="s">
        <v>1113</v>
      </c>
      <c r="C407" s="247" t="s">
        <v>106</v>
      </c>
      <c r="D407" s="247" t="s">
        <v>546</v>
      </c>
      <c r="E407" s="247">
        <v>100</v>
      </c>
    </row>
    <row r="408" spans="1:5" ht="16.5" customHeight="1" x14ac:dyDescent="0.3">
      <c r="A408" s="247" t="b">
        <v>1</v>
      </c>
      <c r="B408" s="248" t="s">
        <v>1114</v>
      </c>
      <c r="C408" s="247" t="s">
        <v>106</v>
      </c>
      <c r="D408" s="247" t="s">
        <v>546</v>
      </c>
      <c r="E408" s="247">
        <v>150</v>
      </c>
    </row>
    <row r="409" spans="1:5" ht="16.5" customHeight="1" x14ac:dyDescent="0.3">
      <c r="A409" s="247" t="b">
        <v>1</v>
      </c>
      <c r="B409" s="248" t="s">
        <v>1115</v>
      </c>
      <c r="C409" s="247" t="s">
        <v>106</v>
      </c>
      <c r="D409" s="247" t="s">
        <v>546</v>
      </c>
      <c r="E409" s="247">
        <v>150</v>
      </c>
    </row>
    <row r="410" spans="1:5" ht="16.5" customHeight="1" x14ac:dyDescent="0.3">
      <c r="A410" s="247" t="b">
        <v>1</v>
      </c>
      <c r="B410" s="248" t="s">
        <v>1116</v>
      </c>
      <c r="C410" s="247" t="s">
        <v>106</v>
      </c>
      <c r="D410" s="247" t="s">
        <v>546</v>
      </c>
      <c r="E410" s="247">
        <v>150</v>
      </c>
    </row>
    <row r="411" spans="1:5" ht="16.5" customHeight="1" x14ac:dyDescent="0.3">
      <c r="A411" s="247" t="b">
        <v>1</v>
      </c>
      <c r="B411" s="248" t="s">
        <v>1117</v>
      </c>
      <c r="C411" s="247" t="s">
        <v>106</v>
      </c>
      <c r="D411" s="247" t="s">
        <v>546</v>
      </c>
      <c r="E411" s="247">
        <v>150</v>
      </c>
    </row>
    <row r="412" spans="1:5" ht="16.5" customHeight="1" x14ac:dyDescent="0.3">
      <c r="A412" s="247" t="b">
        <v>1</v>
      </c>
      <c r="B412" s="248" t="s">
        <v>1118</v>
      </c>
      <c r="C412" s="247" t="s">
        <v>106</v>
      </c>
      <c r="D412" s="247" t="s">
        <v>546</v>
      </c>
      <c r="E412" s="247">
        <v>150</v>
      </c>
    </row>
    <row r="413" spans="1:5" ht="16.5" customHeight="1" x14ac:dyDescent="0.3">
      <c r="A413" s="247" t="b">
        <v>1</v>
      </c>
      <c r="B413" s="248" t="s">
        <v>1119</v>
      </c>
      <c r="C413" s="247" t="s">
        <v>106</v>
      </c>
      <c r="D413" s="247" t="s">
        <v>546</v>
      </c>
      <c r="E413" s="247">
        <v>150</v>
      </c>
    </row>
    <row r="414" spans="1:5" ht="16.5" customHeight="1" x14ac:dyDescent="0.3">
      <c r="A414" s="247" t="b">
        <v>1</v>
      </c>
      <c r="B414" s="248" t="s">
        <v>1120</v>
      </c>
      <c r="C414" s="247" t="s">
        <v>106</v>
      </c>
      <c r="D414" s="247" t="s">
        <v>546</v>
      </c>
      <c r="E414" s="247">
        <v>150</v>
      </c>
    </row>
    <row r="415" spans="1:5" ht="16.5" customHeight="1" x14ac:dyDescent="0.3">
      <c r="A415" s="247" t="b">
        <v>1</v>
      </c>
      <c r="B415" s="248" t="s">
        <v>1121</v>
      </c>
      <c r="C415" s="247" t="s">
        <v>106</v>
      </c>
      <c r="D415" s="247" t="s">
        <v>546</v>
      </c>
      <c r="E415" s="247">
        <v>150</v>
      </c>
    </row>
    <row r="416" spans="1:5" ht="16.5" customHeight="1" x14ac:dyDescent="0.3">
      <c r="A416" s="247" t="b">
        <v>1</v>
      </c>
      <c r="B416" s="248" t="s">
        <v>1122</v>
      </c>
      <c r="C416" s="247" t="s">
        <v>106</v>
      </c>
      <c r="D416" s="247" t="s">
        <v>546</v>
      </c>
      <c r="E416" s="247">
        <v>150</v>
      </c>
    </row>
    <row r="417" spans="1:5" ht="16.5" customHeight="1" x14ac:dyDescent="0.3">
      <c r="A417" s="247" t="b">
        <v>1</v>
      </c>
      <c r="B417" s="248" t="s">
        <v>1123</v>
      </c>
      <c r="C417" s="247" t="s">
        <v>106</v>
      </c>
      <c r="D417" s="247" t="s">
        <v>546</v>
      </c>
      <c r="E417" s="247">
        <v>150</v>
      </c>
    </row>
    <row r="418" spans="1:5" ht="16.5" customHeight="1" x14ac:dyDescent="0.3">
      <c r="A418" s="262" t="b">
        <v>1</v>
      </c>
      <c r="B418" s="263" t="s">
        <v>1124</v>
      </c>
      <c r="C418" s="218" t="s">
        <v>106</v>
      </c>
      <c r="D418" s="250" t="s">
        <v>739</v>
      </c>
      <c r="E418" s="249">
        <v>500000</v>
      </c>
    </row>
    <row r="419" spans="1:5" ht="16.5" customHeight="1" x14ac:dyDescent="0.3">
      <c r="A419" s="262" t="b">
        <v>1</v>
      </c>
      <c r="B419" s="263" t="s">
        <v>1125</v>
      </c>
      <c r="C419" s="218" t="s">
        <v>106</v>
      </c>
      <c r="D419" s="262" t="s">
        <v>991</v>
      </c>
      <c r="E419" s="262">
        <v>50</v>
      </c>
    </row>
    <row r="420" spans="1:5" ht="16.5" customHeight="1" x14ac:dyDescent="0.3">
      <c r="A420" s="262" t="b">
        <v>1</v>
      </c>
      <c r="B420" s="263" t="s">
        <v>1126</v>
      </c>
      <c r="C420" s="218" t="s">
        <v>106</v>
      </c>
      <c r="D420" s="262" t="s">
        <v>993</v>
      </c>
      <c r="E420" s="262">
        <v>25</v>
      </c>
    </row>
    <row r="421" spans="1:5" ht="16.5" customHeight="1" x14ac:dyDescent="0.3">
      <c r="A421" s="262" t="b">
        <v>1</v>
      </c>
      <c r="B421" s="263" t="s">
        <v>1127</v>
      </c>
      <c r="C421" s="218" t="s">
        <v>106</v>
      </c>
      <c r="D421" s="262" t="s">
        <v>995</v>
      </c>
      <c r="E421" s="262">
        <v>7</v>
      </c>
    </row>
    <row r="422" spans="1:5" ht="16.5" customHeight="1" x14ac:dyDescent="0.3">
      <c r="A422" s="262" t="b">
        <v>1</v>
      </c>
      <c r="B422" s="263" t="s">
        <v>1128</v>
      </c>
      <c r="C422" s="218" t="s">
        <v>106</v>
      </c>
      <c r="D422" s="262" t="s">
        <v>997</v>
      </c>
      <c r="E422" s="262">
        <v>10</v>
      </c>
    </row>
    <row r="423" spans="1:5" ht="16.5" customHeight="1" x14ac:dyDescent="0.3">
      <c r="A423" s="262" t="b">
        <v>1</v>
      </c>
      <c r="B423" s="263" t="s">
        <v>1129</v>
      </c>
      <c r="C423" s="218" t="s">
        <v>106</v>
      </c>
      <c r="D423" s="262" t="s">
        <v>999</v>
      </c>
      <c r="E423" s="262">
        <v>20</v>
      </c>
    </row>
    <row r="424" spans="1:5" ht="16.5" customHeight="1" x14ac:dyDescent="0.3">
      <c r="A424" s="262" t="b">
        <v>1</v>
      </c>
      <c r="B424" s="263" t="s">
        <v>1130</v>
      </c>
      <c r="C424" s="218" t="s">
        <v>106</v>
      </c>
      <c r="D424" s="262" t="s">
        <v>1001</v>
      </c>
      <c r="E424" s="262">
        <v>30</v>
      </c>
    </row>
    <row r="425" spans="1:5" ht="16.5" customHeight="1" x14ac:dyDescent="0.3">
      <c r="A425" s="262" t="b">
        <v>1</v>
      </c>
      <c r="B425" s="263" t="s">
        <v>1131</v>
      </c>
      <c r="C425" s="218" t="s">
        <v>106</v>
      </c>
      <c r="D425" s="262" t="s">
        <v>1003</v>
      </c>
      <c r="E425" s="262">
        <v>50</v>
      </c>
    </row>
    <row r="426" spans="1:5" ht="16.5" customHeight="1" x14ac:dyDescent="0.3">
      <c r="A426" s="262" t="b">
        <v>1</v>
      </c>
      <c r="B426" s="263" t="s">
        <v>1132</v>
      </c>
      <c r="C426" s="218" t="s">
        <v>106</v>
      </c>
      <c r="D426" s="262" t="s">
        <v>648</v>
      </c>
      <c r="E426" s="262">
        <v>200</v>
      </c>
    </row>
    <row r="427" spans="1:5" ht="16.5" customHeight="1" x14ac:dyDescent="0.3">
      <c r="A427" s="262" t="b">
        <v>1</v>
      </c>
      <c r="B427" s="263" t="s">
        <v>1133</v>
      </c>
      <c r="C427" s="218" t="s">
        <v>106</v>
      </c>
      <c r="D427" s="262" t="s">
        <v>688</v>
      </c>
      <c r="E427" s="262">
        <v>2</v>
      </c>
    </row>
    <row r="428" spans="1:5" ht="16.5" customHeight="1" x14ac:dyDescent="0.3">
      <c r="A428" s="262" t="b">
        <v>1</v>
      </c>
      <c r="B428" s="263" t="s">
        <v>1134</v>
      </c>
      <c r="C428" s="218" t="s">
        <v>106</v>
      </c>
      <c r="D428" s="262" t="s">
        <v>739</v>
      </c>
      <c r="E428" s="262">
        <v>500000</v>
      </c>
    </row>
    <row r="429" spans="1:5" ht="16.5" customHeight="1" x14ac:dyDescent="0.3">
      <c r="A429" s="262" t="b">
        <v>1</v>
      </c>
      <c r="B429" s="263" t="s">
        <v>1135</v>
      </c>
      <c r="C429" s="218" t="s">
        <v>106</v>
      </c>
      <c r="D429" s="262" t="s">
        <v>991</v>
      </c>
      <c r="E429" s="262">
        <v>50</v>
      </c>
    </row>
    <row r="430" spans="1:5" ht="16.5" customHeight="1" x14ac:dyDescent="0.3">
      <c r="A430" s="262" t="b">
        <v>1</v>
      </c>
      <c r="B430" s="263" t="s">
        <v>1136</v>
      </c>
      <c r="C430" s="218" t="s">
        <v>106</v>
      </c>
      <c r="D430" s="262" t="s">
        <v>993</v>
      </c>
      <c r="E430" s="262">
        <v>25</v>
      </c>
    </row>
    <row r="431" spans="1:5" ht="16.5" customHeight="1" x14ac:dyDescent="0.3">
      <c r="A431" s="262" t="b">
        <v>1</v>
      </c>
      <c r="B431" s="263" t="s">
        <v>1137</v>
      </c>
      <c r="C431" s="218" t="s">
        <v>106</v>
      </c>
      <c r="D431" s="262" t="s">
        <v>995</v>
      </c>
      <c r="E431" s="262">
        <v>7</v>
      </c>
    </row>
    <row r="432" spans="1:5" ht="16.5" customHeight="1" x14ac:dyDescent="0.3">
      <c r="A432" s="262" t="b">
        <v>1</v>
      </c>
      <c r="B432" s="263" t="s">
        <v>1138</v>
      </c>
      <c r="C432" s="218" t="s">
        <v>106</v>
      </c>
      <c r="D432" s="262" t="s">
        <v>997</v>
      </c>
      <c r="E432" s="262">
        <v>10</v>
      </c>
    </row>
    <row r="433" spans="1:6" ht="16.5" customHeight="1" x14ac:dyDescent="0.3">
      <c r="A433" s="262" t="b">
        <v>1</v>
      </c>
      <c r="B433" s="263" t="s">
        <v>1139</v>
      </c>
      <c r="C433" s="218" t="s">
        <v>106</v>
      </c>
      <c r="D433" s="262" t="s">
        <v>999</v>
      </c>
      <c r="E433" s="262">
        <v>20</v>
      </c>
    </row>
    <row r="434" spans="1:6" ht="16.5" customHeight="1" x14ac:dyDescent="0.3">
      <c r="A434" s="262" t="b">
        <v>1</v>
      </c>
      <c r="B434" s="263" t="s">
        <v>1140</v>
      </c>
      <c r="C434" s="218" t="s">
        <v>106</v>
      </c>
      <c r="D434" s="262" t="s">
        <v>1001</v>
      </c>
      <c r="E434" s="262">
        <v>30</v>
      </c>
    </row>
    <row r="435" spans="1:6" ht="16.5" customHeight="1" x14ac:dyDescent="0.3">
      <c r="A435" s="262" t="b">
        <v>1</v>
      </c>
      <c r="B435" s="263" t="s">
        <v>1141</v>
      </c>
      <c r="C435" s="218" t="s">
        <v>106</v>
      </c>
      <c r="D435" s="262" t="s">
        <v>1003</v>
      </c>
      <c r="E435" s="262">
        <v>50</v>
      </c>
    </row>
    <row r="436" spans="1:6" ht="16.5" customHeight="1" x14ac:dyDescent="0.3">
      <c r="A436" s="262" t="b">
        <v>1</v>
      </c>
      <c r="B436" s="263" t="s">
        <v>1142</v>
      </c>
      <c r="C436" s="218" t="s">
        <v>106</v>
      </c>
      <c r="D436" s="262" t="s">
        <v>648</v>
      </c>
      <c r="E436" s="262">
        <v>200</v>
      </c>
    </row>
    <row r="437" spans="1:6" ht="16.5" customHeight="1" x14ac:dyDescent="0.3">
      <c r="A437" s="262" t="b">
        <v>1</v>
      </c>
      <c r="B437" s="263" t="s">
        <v>1143</v>
      </c>
      <c r="C437" s="218" t="s">
        <v>106</v>
      </c>
      <c r="D437" s="262" t="s">
        <v>688</v>
      </c>
      <c r="E437" s="262">
        <v>2</v>
      </c>
    </row>
    <row r="438" spans="1:6" ht="16.5" customHeight="1" x14ac:dyDescent="0.3">
      <c r="A438" s="262" t="b">
        <v>1</v>
      </c>
      <c r="B438" s="263" t="s">
        <v>1144</v>
      </c>
      <c r="C438" s="218" t="s">
        <v>106</v>
      </c>
      <c r="D438" s="262" t="s">
        <v>739</v>
      </c>
      <c r="E438" s="262">
        <v>500000</v>
      </c>
    </row>
    <row r="439" spans="1:6" ht="16.5" customHeight="1" x14ac:dyDescent="0.3">
      <c r="A439" s="262" t="b">
        <v>1</v>
      </c>
      <c r="B439" s="263" t="s">
        <v>1145</v>
      </c>
      <c r="C439" s="218" t="s">
        <v>106</v>
      </c>
      <c r="D439" s="262" t="s">
        <v>991</v>
      </c>
      <c r="E439" s="262">
        <v>50</v>
      </c>
    </row>
    <row r="440" spans="1:6" ht="16.5" customHeight="1" x14ac:dyDescent="0.3">
      <c r="A440" s="262" t="b">
        <v>1</v>
      </c>
      <c r="B440" s="263" t="s">
        <v>1146</v>
      </c>
      <c r="C440" s="218" t="s">
        <v>106</v>
      </c>
      <c r="D440" s="262" t="s">
        <v>993</v>
      </c>
      <c r="E440" s="262">
        <v>25</v>
      </c>
    </row>
    <row r="441" spans="1:6" ht="16.5" customHeight="1" x14ac:dyDescent="0.3">
      <c r="A441" s="262" t="b">
        <v>1</v>
      </c>
      <c r="B441" s="263" t="s">
        <v>1147</v>
      </c>
      <c r="C441" s="218" t="s">
        <v>106</v>
      </c>
      <c r="D441" s="262" t="s">
        <v>995</v>
      </c>
      <c r="E441" s="262">
        <v>7</v>
      </c>
    </row>
    <row r="442" spans="1:6" ht="16.5" customHeight="1" x14ac:dyDescent="0.3">
      <c r="A442" s="262" t="b">
        <v>1</v>
      </c>
      <c r="B442" s="263" t="s">
        <v>1148</v>
      </c>
      <c r="C442" s="218" t="s">
        <v>106</v>
      </c>
      <c r="D442" s="262" t="s">
        <v>997</v>
      </c>
      <c r="E442" s="262">
        <v>10</v>
      </c>
    </row>
    <row r="443" spans="1:6" ht="16.5" customHeight="1" x14ac:dyDescent="0.3">
      <c r="A443" s="262" t="b">
        <v>1</v>
      </c>
      <c r="B443" s="263" t="s">
        <v>1149</v>
      </c>
      <c r="C443" s="218" t="s">
        <v>106</v>
      </c>
      <c r="D443" s="262" t="s">
        <v>999</v>
      </c>
      <c r="E443" s="262">
        <v>20</v>
      </c>
    </row>
    <row r="444" spans="1:6" ht="16.5" customHeight="1" x14ac:dyDescent="0.3">
      <c r="A444" s="262" t="b">
        <v>1</v>
      </c>
      <c r="B444" s="263" t="s">
        <v>1150</v>
      </c>
      <c r="C444" s="218" t="s">
        <v>106</v>
      </c>
      <c r="D444" s="262" t="s">
        <v>1001</v>
      </c>
      <c r="E444" s="262">
        <v>30</v>
      </c>
      <c r="F444" s="276"/>
    </row>
    <row r="445" spans="1:6" ht="16.5" customHeight="1" x14ac:dyDescent="0.3">
      <c r="A445" s="262" t="b">
        <v>1</v>
      </c>
      <c r="B445" s="263" t="s">
        <v>1151</v>
      </c>
      <c r="C445" s="218" t="s">
        <v>106</v>
      </c>
      <c r="D445" s="262" t="s">
        <v>1003</v>
      </c>
      <c r="E445" s="262">
        <v>50</v>
      </c>
    </row>
    <row r="446" spans="1:6" ht="16.5" customHeight="1" x14ac:dyDescent="0.3">
      <c r="A446" s="262" t="b">
        <v>1</v>
      </c>
      <c r="B446" s="263" t="s">
        <v>1152</v>
      </c>
      <c r="C446" s="218" t="s">
        <v>106</v>
      </c>
      <c r="D446" s="262" t="s">
        <v>648</v>
      </c>
      <c r="E446" s="262">
        <v>200</v>
      </c>
    </row>
    <row r="447" spans="1:6" ht="16.5" customHeight="1" x14ac:dyDescent="0.3">
      <c r="A447" s="262" t="b">
        <v>1</v>
      </c>
      <c r="B447" s="263" t="s">
        <v>1153</v>
      </c>
      <c r="C447" s="218" t="s">
        <v>106</v>
      </c>
      <c r="D447" s="262" t="s">
        <v>688</v>
      </c>
      <c r="E447" s="262">
        <v>2</v>
      </c>
    </row>
    <row r="448" spans="1:6" ht="16.5" customHeight="1" x14ac:dyDescent="0.3">
      <c r="A448" s="262" t="b">
        <v>1</v>
      </c>
      <c r="B448" s="263" t="s">
        <v>1154</v>
      </c>
      <c r="C448" s="218" t="s">
        <v>106</v>
      </c>
      <c r="D448" s="262" t="s">
        <v>739</v>
      </c>
      <c r="E448" s="262">
        <v>500000</v>
      </c>
    </row>
    <row r="449" spans="1:5" ht="16.5" customHeight="1" x14ac:dyDescent="0.3">
      <c r="A449" s="262" t="b">
        <v>1</v>
      </c>
      <c r="B449" s="263" t="s">
        <v>1155</v>
      </c>
      <c r="C449" s="218" t="s">
        <v>106</v>
      </c>
      <c r="D449" s="262" t="s">
        <v>991</v>
      </c>
      <c r="E449" s="262">
        <v>50</v>
      </c>
    </row>
    <row r="450" spans="1:5" ht="16.5" customHeight="1" x14ac:dyDescent="0.3">
      <c r="A450" s="262" t="b">
        <v>1</v>
      </c>
      <c r="B450" s="263" t="s">
        <v>1156</v>
      </c>
      <c r="C450" s="218" t="s">
        <v>106</v>
      </c>
      <c r="D450" s="262" t="s">
        <v>993</v>
      </c>
      <c r="E450" s="262">
        <v>25</v>
      </c>
    </row>
    <row r="451" spans="1:5" ht="16.5" customHeight="1" x14ac:dyDescent="0.3">
      <c r="A451" s="262" t="b">
        <v>1</v>
      </c>
      <c r="B451" s="263" t="s">
        <v>1157</v>
      </c>
      <c r="C451" s="218" t="s">
        <v>106</v>
      </c>
      <c r="D451" s="262" t="s">
        <v>995</v>
      </c>
      <c r="E451" s="262">
        <v>7</v>
      </c>
    </row>
    <row r="452" spans="1:5" ht="16.5" customHeight="1" x14ac:dyDescent="0.3">
      <c r="A452" s="262" t="b">
        <v>1</v>
      </c>
      <c r="B452" s="263" t="s">
        <v>1158</v>
      </c>
      <c r="C452" s="218" t="s">
        <v>106</v>
      </c>
      <c r="D452" s="262" t="s">
        <v>997</v>
      </c>
      <c r="E452" s="262">
        <v>10</v>
      </c>
    </row>
    <row r="453" spans="1:5" ht="16.5" customHeight="1" x14ac:dyDescent="0.3">
      <c r="A453" s="262" t="b">
        <v>1</v>
      </c>
      <c r="B453" s="263" t="s">
        <v>1159</v>
      </c>
      <c r="C453" s="218" t="s">
        <v>106</v>
      </c>
      <c r="D453" s="262" t="s">
        <v>999</v>
      </c>
      <c r="E453" s="262">
        <v>20</v>
      </c>
    </row>
    <row r="454" spans="1:5" ht="16.5" customHeight="1" x14ac:dyDescent="0.3">
      <c r="A454" s="262" t="b">
        <v>1</v>
      </c>
      <c r="B454" s="263" t="s">
        <v>1160</v>
      </c>
      <c r="C454" s="218" t="s">
        <v>106</v>
      </c>
      <c r="D454" s="262" t="s">
        <v>1001</v>
      </c>
      <c r="E454" s="262">
        <v>30</v>
      </c>
    </row>
    <row r="455" spans="1:5" ht="16.5" customHeight="1" x14ac:dyDescent="0.3">
      <c r="A455" s="262" t="b">
        <v>1</v>
      </c>
      <c r="B455" s="263" t="s">
        <v>1161</v>
      </c>
      <c r="C455" s="218" t="s">
        <v>106</v>
      </c>
      <c r="D455" s="262" t="s">
        <v>1003</v>
      </c>
      <c r="E455" s="262">
        <v>50</v>
      </c>
    </row>
    <row r="456" spans="1:5" ht="16.5" customHeight="1" x14ac:dyDescent="0.3">
      <c r="A456" s="262" t="b">
        <v>1</v>
      </c>
      <c r="B456" s="263" t="s">
        <v>1162</v>
      </c>
      <c r="C456" s="218" t="s">
        <v>106</v>
      </c>
      <c r="D456" s="262" t="s">
        <v>648</v>
      </c>
      <c r="E456" s="262">
        <v>200</v>
      </c>
    </row>
    <row r="457" spans="1:5" ht="16.5" customHeight="1" x14ac:dyDescent="0.3">
      <c r="A457" s="262" t="b">
        <v>1</v>
      </c>
      <c r="B457" s="263" t="s">
        <v>1163</v>
      </c>
      <c r="C457" s="218" t="s">
        <v>106</v>
      </c>
      <c r="D457" s="262" t="s">
        <v>688</v>
      </c>
      <c r="E457" s="262">
        <v>2</v>
      </c>
    </row>
    <row r="458" spans="1:5" ht="16.5" customHeight="1" x14ac:dyDescent="0.3">
      <c r="A458" s="262" t="b">
        <v>1</v>
      </c>
      <c r="B458" s="263" t="s">
        <v>1164</v>
      </c>
      <c r="C458" s="218" t="s">
        <v>106</v>
      </c>
      <c r="D458" s="262" t="s">
        <v>739</v>
      </c>
      <c r="E458" s="262">
        <v>500000</v>
      </c>
    </row>
    <row r="459" spans="1:5" ht="16.5" customHeight="1" x14ac:dyDescent="0.3">
      <c r="A459" s="262" t="b">
        <v>1</v>
      </c>
      <c r="B459" s="263" t="s">
        <v>1165</v>
      </c>
      <c r="C459" s="218" t="s">
        <v>106</v>
      </c>
      <c r="D459" s="262" t="s">
        <v>991</v>
      </c>
      <c r="E459" s="262">
        <v>50</v>
      </c>
    </row>
    <row r="460" spans="1:5" ht="16.5" customHeight="1" x14ac:dyDescent="0.3">
      <c r="A460" s="262" t="b">
        <v>1</v>
      </c>
      <c r="B460" s="263" t="s">
        <v>1166</v>
      </c>
      <c r="C460" s="218" t="s">
        <v>106</v>
      </c>
      <c r="D460" s="262" t="s">
        <v>993</v>
      </c>
      <c r="E460" s="262">
        <v>25</v>
      </c>
    </row>
    <row r="461" spans="1:5" ht="16.5" customHeight="1" x14ac:dyDescent="0.3">
      <c r="A461" s="262" t="b">
        <v>1</v>
      </c>
      <c r="B461" s="263" t="s">
        <v>1167</v>
      </c>
      <c r="C461" s="218" t="s">
        <v>106</v>
      </c>
      <c r="D461" s="262" t="s">
        <v>995</v>
      </c>
      <c r="E461" s="262">
        <v>7</v>
      </c>
    </row>
    <row r="462" spans="1:5" ht="16.5" customHeight="1" x14ac:dyDescent="0.3">
      <c r="A462" s="262" t="b">
        <v>1</v>
      </c>
      <c r="B462" s="263" t="s">
        <v>1168</v>
      </c>
      <c r="C462" s="218" t="s">
        <v>106</v>
      </c>
      <c r="D462" s="262" t="s">
        <v>997</v>
      </c>
      <c r="E462" s="262">
        <v>10</v>
      </c>
    </row>
    <row r="463" spans="1:5" ht="16.5" customHeight="1" x14ac:dyDescent="0.3">
      <c r="A463" s="262" t="b">
        <v>1</v>
      </c>
      <c r="B463" s="263" t="s">
        <v>1169</v>
      </c>
      <c r="C463" s="218" t="s">
        <v>106</v>
      </c>
      <c r="D463" s="262" t="s">
        <v>999</v>
      </c>
      <c r="E463" s="262">
        <v>20</v>
      </c>
    </row>
    <row r="464" spans="1:5" ht="16.5" customHeight="1" x14ac:dyDescent="0.3">
      <c r="A464" s="262" t="b">
        <v>1</v>
      </c>
      <c r="B464" s="263" t="s">
        <v>1170</v>
      </c>
      <c r="C464" s="218" t="s">
        <v>106</v>
      </c>
      <c r="D464" s="262" t="s">
        <v>1001</v>
      </c>
      <c r="E464" s="262">
        <v>30</v>
      </c>
    </row>
    <row r="465" spans="1:14" ht="16.5" customHeight="1" x14ac:dyDescent="0.3">
      <c r="A465" s="262" t="b">
        <v>1</v>
      </c>
      <c r="B465" s="263" t="s">
        <v>1171</v>
      </c>
      <c r="C465" s="218" t="s">
        <v>106</v>
      </c>
      <c r="D465" s="262" t="s">
        <v>1003</v>
      </c>
      <c r="E465" s="262">
        <v>50</v>
      </c>
    </row>
    <row r="466" spans="1:14" ht="16.5" customHeight="1" x14ac:dyDescent="0.3">
      <c r="A466" s="262" t="b">
        <v>1</v>
      </c>
      <c r="B466" s="263" t="s">
        <v>1172</v>
      </c>
      <c r="C466" s="218" t="s">
        <v>106</v>
      </c>
      <c r="D466" s="262" t="s">
        <v>648</v>
      </c>
      <c r="E466" s="262">
        <v>200</v>
      </c>
    </row>
    <row r="467" spans="1:14" ht="16.5" customHeight="1" x14ac:dyDescent="0.3">
      <c r="A467" s="262" t="b">
        <v>1</v>
      </c>
      <c r="B467" s="263" t="s">
        <v>1173</v>
      </c>
      <c r="C467" s="218" t="s">
        <v>106</v>
      </c>
      <c r="D467" s="262" t="s">
        <v>688</v>
      </c>
      <c r="E467" s="262">
        <v>2</v>
      </c>
    </row>
    <row r="468" spans="1:14" ht="16.5" customHeight="1" x14ac:dyDescent="0.3">
      <c r="D468" s="277"/>
    </row>
    <row r="469" spans="1:14" ht="16.5" customHeight="1" x14ac:dyDescent="0.3">
      <c r="D469" s="277"/>
    </row>
    <row r="470" spans="1:14" s="215" customFormat="1" ht="16.5" customHeight="1" x14ac:dyDescent="0.3">
      <c r="A470" s="214"/>
      <c r="D470" s="277"/>
      <c r="F470" s="214"/>
      <c r="H470" s="214"/>
      <c r="I470" s="214"/>
      <c r="J470" s="214"/>
      <c r="K470" s="214"/>
      <c r="L470" s="214"/>
      <c r="M470" s="214"/>
      <c r="N470" s="214"/>
    </row>
    <row r="471" spans="1:14" s="215" customFormat="1" ht="16.5" customHeight="1" x14ac:dyDescent="0.3">
      <c r="A471" s="214"/>
      <c r="D471" s="277"/>
      <c r="F471" s="214"/>
      <c r="H471" s="214"/>
      <c r="I471" s="214"/>
      <c r="J471" s="214"/>
      <c r="K471" s="214"/>
      <c r="L471" s="214"/>
      <c r="M471" s="214"/>
      <c r="N471" s="214"/>
    </row>
    <row r="472" spans="1:14" s="215" customFormat="1" ht="16.5" customHeight="1" x14ac:dyDescent="0.3">
      <c r="A472" s="214"/>
      <c r="D472" s="277"/>
      <c r="F472" s="214"/>
      <c r="H472" s="214"/>
      <c r="I472" s="214"/>
      <c r="J472" s="214"/>
      <c r="K472" s="214"/>
      <c r="L472" s="214"/>
      <c r="M472" s="214"/>
      <c r="N472" s="214"/>
    </row>
    <row r="473" spans="1:14" s="215" customFormat="1" ht="16.5" customHeight="1" x14ac:dyDescent="0.3">
      <c r="A473" s="214"/>
      <c r="D473" s="277"/>
      <c r="F473" s="214"/>
      <c r="H473" s="214"/>
      <c r="I473" s="214"/>
      <c r="J473" s="214"/>
      <c r="K473" s="214"/>
      <c r="L473" s="214"/>
      <c r="M473" s="214"/>
      <c r="N473" s="214"/>
    </row>
    <row r="474" spans="1:14" s="215" customFormat="1" ht="16.5" customHeight="1" x14ac:dyDescent="0.3">
      <c r="A474" s="214"/>
      <c r="D474" s="277"/>
      <c r="F474" s="214"/>
      <c r="H474" s="214"/>
      <c r="I474" s="214"/>
      <c r="J474" s="214"/>
      <c r="K474" s="214"/>
      <c r="L474" s="214"/>
      <c r="M474" s="214"/>
      <c r="N474" s="214"/>
    </row>
    <row r="475" spans="1:14" s="215" customFormat="1" ht="16.5" customHeight="1" x14ac:dyDescent="0.3">
      <c r="A475" s="214"/>
      <c r="D475" s="277"/>
      <c r="F475" s="214"/>
      <c r="H475" s="214"/>
      <c r="I475" s="214"/>
      <c r="J475" s="214"/>
      <c r="K475" s="214"/>
      <c r="L475" s="214"/>
      <c r="M475" s="214"/>
      <c r="N475" s="214"/>
    </row>
    <row r="476" spans="1:14" s="215" customFormat="1" ht="16.5" customHeight="1" x14ac:dyDescent="0.3">
      <c r="A476" s="214"/>
      <c r="D476" s="277"/>
      <c r="F476" s="214"/>
      <c r="H476" s="214"/>
      <c r="I476" s="214"/>
      <c r="J476" s="214"/>
      <c r="K476" s="214"/>
      <c r="L476" s="214"/>
      <c r="M476" s="214"/>
      <c r="N476" s="214"/>
    </row>
    <row r="477" spans="1:14" s="215" customFormat="1" ht="16.5" customHeight="1" x14ac:dyDescent="0.3">
      <c r="A477" s="214"/>
      <c r="D477" s="277"/>
      <c r="F477" s="214"/>
      <c r="H477" s="214"/>
      <c r="I477" s="214"/>
      <c r="J477" s="214"/>
      <c r="K477" s="214"/>
      <c r="L477" s="214"/>
      <c r="M477" s="214"/>
      <c r="N477" s="214"/>
    </row>
    <row r="478" spans="1:14" s="215" customFormat="1" ht="16.5" customHeight="1" x14ac:dyDescent="0.3">
      <c r="A478" s="214"/>
      <c r="D478" s="277"/>
      <c r="F478" s="214"/>
      <c r="H478" s="214"/>
      <c r="I478" s="214"/>
      <c r="J478" s="214"/>
      <c r="K478" s="214"/>
      <c r="L478" s="214"/>
      <c r="M478" s="214"/>
      <c r="N478" s="214"/>
    </row>
    <row r="479" spans="1:14" s="215" customFormat="1" ht="16.5" customHeight="1" x14ac:dyDescent="0.3">
      <c r="A479" s="214"/>
      <c r="D479" s="277"/>
      <c r="F479" s="214"/>
      <c r="H479" s="214"/>
      <c r="I479" s="214"/>
      <c r="J479" s="214"/>
      <c r="K479" s="214"/>
      <c r="L479" s="214"/>
      <c r="M479" s="214"/>
      <c r="N479" s="214"/>
    </row>
    <row r="480" spans="1:14" s="215" customFormat="1" ht="16.5" customHeight="1" x14ac:dyDescent="0.3">
      <c r="A480" s="214"/>
      <c r="D480" s="277"/>
      <c r="F480" s="214"/>
      <c r="H480" s="214"/>
      <c r="I480" s="214"/>
      <c r="J480" s="214"/>
      <c r="K480" s="214"/>
      <c r="L480" s="214"/>
      <c r="M480" s="214"/>
      <c r="N480" s="214"/>
    </row>
    <row r="481" spans="1:14" s="215" customFormat="1" ht="16.5" customHeight="1" x14ac:dyDescent="0.3">
      <c r="A481" s="214"/>
      <c r="D481" s="277"/>
      <c r="F481" s="214"/>
      <c r="H481" s="214"/>
      <c r="I481" s="214"/>
      <c r="J481" s="214"/>
      <c r="K481" s="214"/>
      <c r="L481" s="214"/>
      <c r="M481" s="214"/>
      <c r="N481" s="214"/>
    </row>
    <row r="482" spans="1:14" s="215" customFormat="1" ht="16.5" customHeight="1" x14ac:dyDescent="0.3">
      <c r="A482" s="214"/>
      <c r="D482" s="277"/>
      <c r="F482" s="214"/>
      <c r="H482" s="214"/>
      <c r="I482" s="214"/>
      <c r="J482" s="214"/>
      <c r="K482" s="214"/>
      <c r="L482" s="214"/>
      <c r="M482" s="214"/>
      <c r="N482" s="214"/>
    </row>
    <row r="483" spans="1:14" s="215" customFormat="1" ht="16.5" customHeight="1" x14ac:dyDescent="0.3">
      <c r="A483" s="214"/>
      <c r="D483" s="277"/>
      <c r="F483" s="214"/>
      <c r="H483" s="214"/>
      <c r="I483" s="214"/>
      <c r="J483" s="214"/>
      <c r="K483" s="214"/>
      <c r="L483" s="214"/>
      <c r="M483" s="214"/>
      <c r="N483" s="214"/>
    </row>
    <row r="484" spans="1:14" s="215" customFormat="1" ht="16.5" customHeight="1" x14ac:dyDescent="0.3">
      <c r="A484" s="214"/>
      <c r="D484" s="277"/>
      <c r="F484" s="214"/>
      <c r="H484" s="214"/>
      <c r="I484" s="214"/>
      <c r="J484" s="214"/>
      <c r="K484" s="214"/>
      <c r="L484" s="214"/>
      <c r="M484" s="214"/>
      <c r="N484" s="214"/>
    </row>
    <row r="485" spans="1:14" s="215" customFormat="1" ht="16.5" customHeight="1" x14ac:dyDescent="0.3">
      <c r="A485" s="214"/>
      <c r="D485" s="277"/>
      <c r="F485" s="214"/>
      <c r="H485" s="214"/>
      <c r="I485" s="214"/>
      <c r="J485" s="214"/>
      <c r="K485" s="214"/>
      <c r="L485" s="214"/>
      <c r="M485" s="214"/>
      <c r="N485" s="214"/>
    </row>
    <row r="486" spans="1:14" s="215" customFormat="1" ht="16.5" customHeight="1" x14ac:dyDescent="0.3">
      <c r="A486" s="214"/>
      <c r="D486" s="277"/>
      <c r="F486" s="214"/>
      <c r="H486" s="214"/>
      <c r="I486" s="214"/>
      <c r="J486" s="214"/>
      <c r="K486" s="214"/>
      <c r="L486" s="214"/>
      <c r="M486" s="214"/>
      <c r="N486" s="214"/>
    </row>
    <row r="487" spans="1:14" s="215" customFormat="1" ht="16.5" customHeight="1" x14ac:dyDescent="0.3">
      <c r="A487" s="214"/>
      <c r="D487" s="277"/>
      <c r="F487" s="214"/>
      <c r="H487" s="214"/>
      <c r="I487" s="214"/>
      <c r="J487" s="214"/>
      <c r="K487" s="214"/>
      <c r="L487" s="214"/>
      <c r="M487" s="214"/>
      <c r="N487" s="214"/>
    </row>
    <row r="488" spans="1:14" s="215" customFormat="1" ht="16.5" customHeight="1" x14ac:dyDescent="0.3">
      <c r="A488" s="214"/>
      <c r="D488" s="277"/>
      <c r="F488" s="214"/>
      <c r="H488" s="214"/>
      <c r="I488" s="214"/>
      <c r="J488" s="214"/>
      <c r="K488" s="214"/>
      <c r="L488" s="214"/>
      <c r="M488" s="214"/>
      <c r="N488" s="214"/>
    </row>
    <row r="489" spans="1:14" s="215" customFormat="1" ht="16.5" customHeight="1" x14ac:dyDescent="0.3">
      <c r="A489" s="214"/>
      <c r="D489" s="277"/>
      <c r="F489" s="214"/>
      <c r="H489" s="214"/>
      <c r="I489" s="214"/>
      <c r="J489" s="214"/>
      <c r="K489" s="214"/>
      <c r="L489" s="214"/>
      <c r="M489" s="214"/>
      <c r="N489" s="214"/>
    </row>
    <row r="490" spans="1:14" s="215" customFormat="1" ht="16.5" customHeight="1" x14ac:dyDescent="0.3">
      <c r="A490" s="214"/>
      <c r="D490" s="277"/>
      <c r="F490" s="214"/>
      <c r="H490" s="214"/>
      <c r="I490" s="214"/>
      <c r="J490" s="214"/>
      <c r="K490" s="214"/>
      <c r="L490" s="214"/>
      <c r="M490" s="214"/>
      <c r="N490" s="214"/>
    </row>
    <row r="491" spans="1:14" s="215" customFormat="1" ht="16.5" customHeight="1" x14ac:dyDescent="0.3">
      <c r="A491" s="214"/>
      <c r="D491" s="277"/>
      <c r="F491" s="214"/>
      <c r="H491" s="214"/>
      <c r="I491" s="214"/>
      <c r="J491" s="214"/>
      <c r="K491" s="214"/>
      <c r="L491" s="214"/>
      <c r="M491" s="214"/>
      <c r="N491" s="214"/>
    </row>
    <row r="492" spans="1:14" s="215" customFormat="1" ht="16.5" customHeight="1" x14ac:dyDescent="0.3">
      <c r="A492" s="214"/>
      <c r="D492" s="277"/>
      <c r="F492" s="214"/>
      <c r="H492" s="214"/>
      <c r="I492" s="214"/>
      <c r="J492" s="214"/>
      <c r="K492" s="214"/>
      <c r="L492" s="214"/>
      <c r="M492" s="214"/>
      <c r="N492" s="214"/>
    </row>
    <row r="493" spans="1:14" s="215" customFormat="1" ht="16.5" customHeight="1" x14ac:dyDescent="0.3">
      <c r="A493" s="214"/>
      <c r="D493" s="277"/>
      <c r="F493" s="214"/>
      <c r="H493" s="214"/>
      <c r="I493" s="214"/>
      <c r="J493" s="214"/>
      <c r="K493" s="214"/>
      <c r="L493" s="214"/>
      <c r="M493" s="214"/>
      <c r="N493" s="214"/>
    </row>
    <row r="494" spans="1:14" s="215" customFormat="1" ht="16.5" customHeight="1" x14ac:dyDescent="0.3">
      <c r="A494" s="214"/>
      <c r="D494" s="277"/>
      <c r="F494" s="214"/>
      <c r="H494" s="214"/>
      <c r="I494" s="214"/>
      <c r="J494" s="214"/>
      <c r="K494" s="214"/>
      <c r="L494" s="214"/>
      <c r="M494" s="214"/>
      <c r="N494" s="214"/>
    </row>
    <row r="495" spans="1:14" s="215" customFormat="1" ht="16.5" customHeight="1" x14ac:dyDescent="0.3">
      <c r="A495" s="214"/>
      <c r="D495" s="277"/>
      <c r="F495" s="214"/>
      <c r="H495" s="214"/>
      <c r="I495" s="214"/>
      <c r="J495" s="214"/>
      <c r="K495" s="214"/>
      <c r="L495" s="214"/>
      <c r="M495" s="214"/>
      <c r="N495" s="214"/>
    </row>
    <row r="496" spans="1:14" s="215" customFormat="1" ht="16.5" customHeight="1" x14ac:dyDescent="0.3">
      <c r="A496" s="214"/>
      <c r="D496" s="277"/>
      <c r="F496" s="214"/>
      <c r="H496" s="214"/>
      <c r="I496" s="214"/>
      <c r="J496" s="214"/>
      <c r="K496" s="214"/>
      <c r="L496" s="214"/>
      <c r="M496" s="214"/>
      <c r="N496" s="214"/>
    </row>
    <row r="497" spans="1:14" s="215" customFormat="1" ht="16.5" customHeight="1" x14ac:dyDescent="0.3">
      <c r="A497" s="214"/>
      <c r="D497" s="277"/>
      <c r="F497" s="214"/>
      <c r="H497" s="214"/>
      <c r="I497" s="214"/>
      <c r="J497" s="214"/>
      <c r="K497" s="214"/>
      <c r="L497" s="214"/>
      <c r="M497" s="214"/>
      <c r="N497" s="214"/>
    </row>
    <row r="498" spans="1:14" s="215" customFormat="1" ht="16.5" customHeight="1" x14ac:dyDescent="0.3">
      <c r="A498" s="214"/>
      <c r="D498" s="277"/>
      <c r="F498" s="214"/>
      <c r="H498" s="214"/>
      <c r="I498" s="214"/>
      <c r="J498" s="214"/>
      <c r="K498" s="214"/>
      <c r="L498" s="214"/>
      <c r="M498" s="214"/>
      <c r="N498" s="214"/>
    </row>
    <row r="499" spans="1:14" s="215" customFormat="1" ht="16.5" customHeight="1" x14ac:dyDescent="0.3">
      <c r="A499" s="214"/>
      <c r="D499" s="277"/>
      <c r="F499" s="214"/>
      <c r="H499" s="214"/>
      <c r="I499" s="214"/>
      <c r="J499" s="214"/>
      <c r="K499" s="214"/>
      <c r="L499" s="214"/>
      <c r="M499" s="214"/>
      <c r="N499" s="214"/>
    </row>
    <row r="500" spans="1:14" s="215" customFormat="1" ht="16.5" customHeight="1" x14ac:dyDescent="0.3">
      <c r="A500" s="214"/>
      <c r="D500" s="277"/>
      <c r="F500" s="214"/>
      <c r="H500" s="214"/>
      <c r="I500" s="214"/>
      <c r="J500" s="214"/>
      <c r="K500" s="214"/>
      <c r="L500" s="214"/>
      <c r="M500" s="214"/>
      <c r="N500" s="214"/>
    </row>
    <row r="501" spans="1:14" s="215" customFormat="1" ht="16.5" customHeight="1" x14ac:dyDescent="0.3">
      <c r="A501" s="214"/>
      <c r="D501" s="277"/>
      <c r="F501" s="214"/>
      <c r="H501" s="214"/>
      <c r="I501" s="214"/>
      <c r="J501" s="214"/>
      <c r="K501" s="214"/>
      <c r="L501" s="214"/>
      <c r="M501" s="214"/>
      <c r="N501" s="214"/>
    </row>
    <row r="502" spans="1:14" s="215" customFormat="1" ht="16.5" customHeight="1" x14ac:dyDescent="0.3">
      <c r="A502" s="214"/>
      <c r="D502" s="277"/>
      <c r="F502" s="214"/>
      <c r="H502" s="214"/>
      <c r="I502" s="214"/>
      <c r="J502" s="214"/>
      <c r="K502" s="214"/>
      <c r="L502" s="214"/>
      <c r="M502" s="214"/>
      <c r="N502" s="214"/>
    </row>
    <row r="503" spans="1:14" s="215" customFormat="1" ht="16.5" customHeight="1" x14ac:dyDescent="0.3">
      <c r="A503" s="214"/>
      <c r="D503" s="277"/>
      <c r="F503" s="214"/>
      <c r="H503" s="214"/>
      <c r="I503" s="214"/>
      <c r="J503" s="214"/>
      <c r="K503" s="214"/>
      <c r="L503" s="214"/>
      <c r="M503" s="214"/>
      <c r="N503" s="214"/>
    </row>
    <row r="504" spans="1:14" s="215" customFormat="1" ht="16.5" customHeight="1" x14ac:dyDescent="0.3">
      <c r="A504" s="214"/>
      <c r="D504" s="277"/>
      <c r="F504" s="214"/>
      <c r="H504" s="214"/>
      <c r="I504" s="214"/>
      <c r="J504" s="214"/>
      <c r="K504" s="214"/>
      <c r="L504" s="214"/>
      <c r="M504" s="214"/>
      <c r="N504" s="214"/>
    </row>
    <row r="505" spans="1:14" s="215" customFormat="1" ht="16.5" customHeight="1" x14ac:dyDescent="0.3">
      <c r="A505" s="214"/>
      <c r="D505" s="277"/>
      <c r="F505" s="214"/>
      <c r="H505" s="214"/>
      <c r="I505" s="214"/>
      <c r="J505" s="214"/>
      <c r="K505" s="214"/>
      <c r="L505" s="214"/>
      <c r="M505" s="214"/>
      <c r="N505" s="214"/>
    </row>
    <row r="506" spans="1:14" s="215" customFormat="1" ht="16.5" customHeight="1" x14ac:dyDescent="0.3">
      <c r="A506" s="214"/>
      <c r="D506" s="277"/>
      <c r="F506" s="214"/>
      <c r="H506" s="214"/>
      <c r="I506" s="214"/>
      <c r="J506" s="214"/>
      <c r="K506" s="214"/>
      <c r="L506" s="214"/>
      <c r="M506" s="214"/>
      <c r="N506" s="214"/>
    </row>
    <row r="507" spans="1:14" s="215" customFormat="1" ht="16.5" customHeight="1" x14ac:dyDescent="0.3">
      <c r="A507" s="214"/>
      <c r="D507" s="277"/>
      <c r="F507" s="214"/>
      <c r="H507" s="214"/>
      <c r="I507" s="214"/>
      <c r="J507" s="214"/>
      <c r="K507" s="214"/>
      <c r="L507" s="214"/>
      <c r="M507" s="214"/>
      <c r="N507" s="214"/>
    </row>
    <row r="508" spans="1:14" s="215" customFormat="1" ht="16.5" customHeight="1" x14ac:dyDescent="0.3">
      <c r="A508" s="214"/>
      <c r="D508" s="277"/>
      <c r="F508" s="214"/>
      <c r="H508" s="214"/>
      <c r="I508" s="214"/>
      <c r="J508" s="214"/>
      <c r="K508" s="214"/>
      <c r="L508" s="214"/>
      <c r="M508" s="214"/>
      <c r="N508" s="214"/>
    </row>
    <row r="509" spans="1:14" s="215" customFormat="1" ht="16.5" customHeight="1" x14ac:dyDescent="0.3">
      <c r="A509" s="214"/>
      <c r="D509" s="277"/>
      <c r="F509" s="214"/>
      <c r="H509" s="214"/>
      <c r="I509" s="214"/>
      <c r="J509" s="214"/>
      <c r="K509" s="214"/>
      <c r="L509" s="214"/>
      <c r="M509" s="214"/>
      <c r="N509" s="214"/>
    </row>
    <row r="510" spans="1:14" s="215" customFormat="1" ht="16.5" customHeight="1" x14ac:dyDescent="0.3">
      <c r="A510" s="214"/>
      <c r="D510" s="277"/>
      <c r="F510" s="214"/>
      <c r="H510" s="214"/>
      <c r="I510" s="214"/>
      <c r="J510" s="214"/>
      <c r="K510" s="214"/>
      <c r="L510" s="214"/>
      <c r="M510" s="214"/>
      <c r="N510" s="214"/>
    </row>
    <row r="511" spans="1:14" s="215" customFormat="1" ht="16.5" customHeight="1" x14ac:dyDescent="0.3">
      <c r="A511" s="214"/>
      <c r="D511" s="277"/>
      <c r="F511" s="214"/>
      <c r="H511" s="214"/>
      <c r="I511" s="214"/>
      <c r="J511" s="214"/>
      <c r="K511" s="214"/>
      <c r="L511" s="214"/>
      <c r="M511" s="214"/>
      <c r="N511" s="214"/>
    </row>
    <row r="512" spans="1:14" s="215" customFormat="1" ht="16.5" customHeight="1" x14ac:dyDescent="0.3">
      <c r="A512" s="214"/>
      <c r="D512" s="277"/>
      <c r="F512" s="214"/>
      <c r="H512" s="214"/>
      <c r="I512" s="214"/>
      <c r="J512" s="214"/>
      <c r="K512" s="214"/>
      <c r="L512" s="214"/>
      <c r="M512" s="214"/>
      <c r="N512" s="214"/>
    </row>
    <row r="513" spans="1:14" s="215" customFormat="1" ht="16.5" customHeight="1" x14ac:dyDescent="0.3">
      <c r="A513" s="214"/>
      <c r="D513" s="277"/>
      <c r="F513" s="214"/>
      <c r="H513" s="214"/>
      <c r="I513" s="214"/>
      <c r="J513" s="214"/>
      <c r="K513" s="214"/>
      <c r="L513" s="214"/>
      <c r="M513" s="214"/>
      <c r="N513" s="214"/>
    </row>
    <row r="514" spans="1:14" s="215" customFormat="1" ht="16.5" customHeight="1" x14ac:dyDescent="0.3">
      <c r="A514" s="214"/>
      <c r="D514" s="277"/>
      <c r="F514" s="214"/>
      <c r="H514" s="214"/>
      <c r="I514" s="214"/>
      <c r="J514" s="214"/>
      <c r="K514" s="214"/>
      <c r="L514" s="214"/>
      <c r="M514" s="214"/>
      <c r="N514" s="214"/>
    </row>
    <row r="515" spans="1:14" s="215" customFormat="1" ht="16.5" customHeight="1" x14ac:dyDescent="0.3">
      <c r="A515" s="214"/>
      <c r="D515" s="277"/>
      <c r="F515" s="214"/>
      <c r="H515" s="214"/>
      <c r="I515" s="214"/>
      <c r="J515" s="214"/>
      <c r="K515" s="214"/>
      <c r="L515" s="214"/>
      <c r="M515" s="214"/>
      <c r="N515" s="214"/>
    </row>
    <row r="516" spans="1:14" s="215" customFormat="1" ht="16.5" customHeight="1" x14ac:dyDescent="0.3">
      <c r="A516" s="214"/>
      <c r="D516" s="277"/>
      <c r="F516" s="214"/>
      <c r="H516" s="214"/>
      <c r="I516" s="214"/>
      <c r="J516" s="214"/>
      <c r="K516" s="214"/>
      <c r="L516" s="214"/>
      <c r="M516" s="214"/>
      <c r="N516" s="214"/>
    </row>
    <row r="517" spans="1:14" s="215" customFormat="1" ht="16.5" customHeight="1" x14ac:dyDescent="0.3">
      <c r="A517" s="214"/>
      <c r="D517" s="277"/>
      <c r="F517" s="214"/>
      <c r="H517" s="214"/>
      <c r="I517" s="214"/>
      <c r="J517" s="214"/>
      <c r="K517" s="214"/>
      <c r="L517" s="214"/>
      <c r="M517" s="214"/>
      <c r="N517" s="214"/>
    </row>
    <row r="518" spans="1:14" s="215" customFormat="1" ht="16.5" customHeight="1" x14ac:dyDescent="0.3">
      <c r="A518" s="214"/>
      <c r="D518" s="277"/>
      <c r="F518" s="214"/>
      <c r="H518" s="214"/>
      <c r="I518" s="214"/>
      <c r="J518" s="214"/>
      <c r="K518" s="214"/>
      <c r="L518" s="214"/>
      <c r="M518" s="214"/>
      <c r="N518" s="214"/>
    </row>
    <row r="519" spans="1:14" s="215" customFormat="1" ht="16.5" customHeight="1" x14ac:dyDescent="0.3">
      <c r="A519" s="214"/>
      <c r="D519" s="277"/>
      <c r="F519" s="214"/>
      <c r="H519" s="214"/>
      <c r="I519" s="214"/>
      <c r="J519" s="214"/>
      <c r="K519" s="214"/>
      <c r="L519" s="214"/>
      <c r="M519" s="214"/>
      <c r="N519" s="214"/>
    </row>
    <row r="520" spans="1:14" s="215" customFormat="1" ht="16.5" customHeight="1" x14ac:dyDescent="0.3">
      <c r="A520" s="214"/>
      <c r="D520" s="277"/>
      <c r="F520" s="214"/>
      <c r="H520" s="214"/>
      <c r="I520" s="214"/>
      <c r="J520" s="214"/>
      <c r="K520" s="214"/>
      <c r="L520" s="214"/>
      <c r="M520" s="214"/>
      <c r="N520" s="214"/>
    </row>
    <row r="521" spans="1:14" s="215" customFormat="1" ht="16.5" customHeight="1" x14ac:dyDescent="0.3">
      <c r="A521" s="214"/>
      <c r="D521" s="277"/>
      <c r="F521" s="214"/>
      <c r="H521" s="214"/>
      <c r="I521" s="214"/>
      <c r="J521" s="214"/>
      <c r="K521" s="214"/>
      <c r="L521" s="214"/>
      <c r="M521" s="214"/>
      <c r="N521" s="214"/>
    </row>
    <row r="522" spans="1:14" s="215" customFormat="1" ht="16.5" customHeight="1" x14ac:dyDescent="0.3">
      <c r="A522" s="214"/>
      <c r="D522" s="277"/>
      <c r="F522" s="214"/>
      <c r="H522" s="214"/>
      <c r="I522" s="214"/>
      <c r="J522" s="214"/>
      <c r="K522" s="214"/>
      <c r="L522" s="214"/>
      <c r="M522" s="214"/>
      <c r="N522" s="214"/>
    </row>
    <row r="523" spans="1:14" s="215" customFormat="1" ht="16.5" customHeight="1" x14ac:dyDescent="0.3">
      <c r="A523" s="214"/>
      <c r="D523" s="277"/>
      <c r="F523" s="214"/>
      <c r="H523" s="214"/>
      <c r="I523" s="214"/>
      <c r="J523" s="214"/>
      <c r="K523" s="214"/>
      <c r="L523" s="214"/>
      <c r="M523" s="214"/>
      <c r="N523" s="214"/>
    </row>
    <row r="524" spans="1:14" s="215" customFormat="1" ht="16.5" customHeight="1" x14ac:dyDescent="0.3">
      <c r="A524" s="214"/>
      <c r="D524" s="277"/>
      <c r="F524" s="214"/>
      <c r="H524" s="214"/>
      <c r="I524" s="214"/>
      <c r="J524" s="214"/>
      <c r="K524" s="214"/>
      <c r="L524" s="214"/>
      <c r="M524" s="214"/>
      <c r="N524" s="214"/>
    </row>
    <row r="525" spans="1:14" s="215" customFormat="1" ht="16.5" customHeight="1" x14ac:dyDescent="0.3">
      <c r="A525" s="214"/>
      <c r="D525" s="277"/>
      <c r="F525" s="214"/>
      <c r="H525" s="214"/>
      <c r="I525" s="214"/>
      <c r="J525" s="214"/>
      <c r="K525" s="214"/>
      <c r="L525" s="214"/>
      <c r="M525" s="214"/>
      <c r="N525" s="214"/>
    </row>
    <row r="526" spans="1:14" s="215" customFormat="1" ht="16.5" customHeight="1" x14ac:dyDescent="0.3">
      <c r="A526" s="214"/>
      <c r="D526" s="277"/>
      <c r="F526" s="214"/>
      <c r="H526" s="214"/>
      <c r="I526" s="214"/>
      <c r="J526" s="214"/>
      <c r="K526" s="214"/>
      <c r="L526" s="214"/>
      <c r="M526" s="214"/>
      <c r="N526" s="214"/>
    </row>
    <row r="527" spans="1:14" s="215" customFormat="1" ht="16.5" customHeight="1" x14ac:dyDescent="0.3">
      <c r="A527" s="214"/>
      <c r="D527" s="277"/>
      <c r="F527" s="214"/>
      <c r="H527" s="214"/>
      <c r="I527" s="214"/>
      <c r="J527" s="214"/>
      <c r="K527" s="214"/>
      <c r="L527" s="214"/>
      <c r="M527" s="214"/>
      <c r="N527" s="214"/>
    </row>
    <row r="528" spans="1:14" s="215" customFormat="1" ht="16.5" customHeight="1" x14ac:dyDescent="0.3">
      <c r="A528" s="214"/>
      <c r="D528" s="277"/>
      <c r="F528" s="214"/>
      <c r="H528" s="214"/>
      <c r="I528" s="214"/>
      <c r="J528" s="214"/>
      <c r="K528" s="214"/>
      <c r="L528" s="214"/>
      <c r="M528" s="214"/>
      <c r="N528" s="214"/>
    </row>
    <row r="529" spans="1:14" s="215" customFormat="1" ht="16.5" customHeight="1" x14ac:dyDescent="0.3">
      <c r="A529" s="214"/>
      <c r="D529" s="277"/>
      <c r="F529" s="214"/>
      <c r="H529" s="214"/>
      <c r="I529" s="214"/>
      <c r="J529" s="214"/>
      <c r="K529" s="214"/>
      <c r="L529" s="214"/>
      <c r="M529" s="214"/>
      <c r="N529" s="214"/>
    </row>
    <row r="530" spans="1:14" s="215" customFormat="1" ht="16.5" customHeight="1" x14ac:dyDescent="0.3">
      <c r="A530" s="214"/>
      <c r="D530" s="277"/>
      <c r="F530" s="214"/>
      <c r="H530" s="214"/>
      <c r="I530" s="214"/>
      <c r="J530" s="214"/>
      <c r="K530" s="214"/>
      <c r="L530" s="214"/>
      <c r="M530" s="214"/>
      <c r="N530" s="214"/>
    </row>
    <row r="531" spans="1:14" s="215" customFormat="1" ht="16.5" customHeight="1" x14ac:dyDescent="0.3">
      <c r="A531" s="214"/>
      <c r="D531" s="277"/>
      <c r="F531" s="214"/>
      <c r="H531" s="214"/>
      <c r="I531" s="214"/>
      <c r="J531" s="214"/>
      <c r="K531" s="214"/>
      <c r="L531" s="214"/>
      <c r="M531" s="214"/>
      <c r="N531" s="214"/>
    </row>
    <row r="532" spans="1:14" s="215" customFormat="1" ht="16.5" customHeight="1" x14ac:dyDescent="0.3">
      <c r="A532" s="214"/>
      <c r="D532" s="277"/>
      <c r="F532" s="214"/>
      <c r="H532" s="214"/>
      <c r="I532" s="214"/>
      <c r="J532" s="214"/>
      <c r="K532" s="214"/>
      <c r="L532" s="214"/>
      <c r="M532" s="214"/>
      <c r="N532" s="214"/>
    </row>
    <row r="533" spans="1:14" s="215" customFormat="1" ht="16.5" customHeight="1" x14ac:dyDescent="0.3">
      <c r="A533" s="214"/>
      <c r="D533" s="277"/>
      <c r="F533" s="214"/>
      <c r="H533" s="214"/>
      <c r="I533" s="214"/>
      <c r="J533" s="214"/>
      <c r="K533" s="214"/>
      <c r="L533" s="214"/>
      <c r="M533" s="214"/>
      <c r="N533" s="214"/>
    </row>
    <row r="534" spans="1:14" s="215" customFormat="1" ht="16.5" customHeight="1" x14ac:dyDescent="0.3">
      <c r="A534" s="214"/>
      <c r="D534" s="277"/>
      <c r="F534" s="214"/>
      <c r="H534" s="214"/>
      <c r="I534" s="214"/>
      <c r="J534" s="214"/>
      <c r="K534" s="214"/>
      <c r="L534" s="214"/>
      <c r="M534" s="214"/>
      <c r="N534" s="214"/>
    </row>
    <row r="535" spans="1:14" s="215" customFormat="1" ht="16.5" customHeight="1" x14ac:dyDescent="0.3">
      <c r="A535" s="214"/>
      <c r="D535" s="277"/>
      <c r="F535" s="214"/>
      <c r="H535" s="214"/>
      <c r="I535" s="214"/>
      <c r="J535" s="214"/>
      <c r="K535" s="214"/>
      <c r="L535" s="214"/>
      <c r="M535" s="214"/>
      <c r="N535" s="214"/>
    </row>
    <row r="536" spans="1:14" s="215" customFormat="1" ht="16.5" customHeight="1" x14ac:dyDescent="0.3">
      <c r="A536" s="214"/>
      <c r="D536" s="277"/>
      <c r="F536" s="214"/>
      <c r="H536" s="214"/>
      <c r="I536" s="214"/>
      <c r="J536" s="214"/>
      <c r="K536" s="214"/>
      <c r="L536" s="214"/>
      <c r="M536" s="214"/>
      <c r="N536" s="214"/>
    </row>
    <row r="537" spans="1:14" s="215" customFormat="1" ht="16.5" customHeight="1" x14ac:dyDescent="0.3">
      <c r="A537" s="214"/>
      <c r="D537" s="277"/>
      <c r="F537" s="214"/>
      <c r="H537" s="214"/>
      <c r="I537" s="214"/>
      <c r="J537" s="214"/>
      <c r="K537" s="214"/>
      <c r="L537" s="214"/>
      <c r="M537" s="214"/>
      <c r="N537" s="214"/>
    </row>
    <row r="538" spans="1:14" s="215" customFormat="1" ht="16.5" customHeight="1" x14ac:dyDescent="0.3">
      <c r="A538" s="214"/>
      <c r="D538" s="277"/>
      <c r="F538" s="214"/>
      <c r="H538" s="214"/>
      <c r="I538" s="214"/>
      <c r="J538" s="214"/>
      <c r="K538" s="214"/>
      <c r="L538" s="214"/>
      <c r="M538" s="214"/>
      <c r="N538" s="214"/>
    </row>
    <row r="539" spans="1:14" s="215" customFormat="1" ht="16.5" customHeight="1" x14ac:dyDescent="0.3">
      <c r="A539" s="214"/>
      <c r="D539" s="277"/>
      <c r="F539" s="214"/>
      <c r="H539" s="214"/>
      <c r="I539" s="214"/>
      <c r="J539" s="214"/>
      <c r="K539" s="214"/>
      <c r="L539" s="214"/>
      <c r="M539" s="214"/>
      <c r="N539" s="214"/>
    </row>
    <row r="540" spans="1:14" s="215" customFormat="1" ht="16.5" customHeight="1" x14ac:dyDescent="0.3">
      <c r="A540" s="214"/>
      <c r="D540" s="277"/>
      <c r="F540" s="214"/>
      <c r="H540" s="214"/>
      <c r="I540" s="214"/>
      <c r="J540" s="214"/>
      <c r="K540" s="214"/>
      <c r="L540" s="214"/>
      <c r="M540" s="214"/>
      <c r="N540" s="214"/>
    </row>
    <row r="541" spans="1:14" s="215" customFormat="1" ht="16.5" customHeight="1" x14ac:dyDescent="0.3">
      <c r="A541" s="214"/>
      <c r="D541" s="277"/>
      <c r="F541" s="214"/>
      <c r="H541" s="214"/>
      <c r="I541" s="214"/>
      <c r="J541" s="214"/>
      <c r="K541" s="214"/>
      <c r="L541" s="214"/>
      <c r="M541" s="214"/>
      <c r="N541" s="214"/>
    </row>
    <row r="542" spans="1:14" s="215" customFormat="1" ht="16.5" customHeight="1" x14ac:dyDescent="0.3">
      <c r="A542" s="214"/>
      <c r="D542" s="277"/>
      <c r="F542" s="214"/>
      <c r="H542" s="214"/>
      <c r="I542" s="214"/>
      <c r="J542" s="214"/>
      <c r="K542" s="214"/>
      <c r="L542" s="214"/>
      <c r="M542" s="214"/>
      <c r="N542" s="214"/>
    </row>
    <row r="543" spans="1:14" s="215" customFormat="1" ht="16.5" customHeight="1" x14ac:dyDescent="0.3">
      <c r="A543" s="214"/>
      <c r="D543" s="277"/>
      <c r="F543" s="214"/>
      <c r="H543" s="214"/>
      <c r="I543" s="214"/>
      <c r="J543" s="214"/>
      <c r="K543" s="214"/>
      <c r="L543" s="214"/>
      <c r="M543" s="214"/>
      <c r="N543" s="214"/>
    </row>
    <row r="544" spans="1:14" s="215" customFormat="1" ht="16.5" customHeight="1" x14ac:dyDescent="0.3">
      <c r="A544" s="214"/>
      <c r="D544" s="277"/>
      <c r="F544" s="214"/>
      <c r="H544" s="214"/>
      <c r="I544" s="214"/>
      <c r="J544" s="214"/>
      <c r="K544" s="214"/>
      <c r="L544" s="214"/>
      <c r="M544" s="214"/>
      <c r="N544" s="214"/>
    </row>
    <row r="545" spans="1:14" s="215" customFormat="1" ht="16.5" customHeight="1" x14ac:dyDescent="0.3">
      <c r="A545" s="214"/>
      <c r="D545" s="277"/>
      <c r="F545" s="214"/>
      <c r="H545" s="214"/>
      <c r="I545" s="214"/>
      <c r="J545" s="214"/>
      <c r="K545" s="214"/>
      <c r="L545" s="214"/>
      <c r="M545" s="214"/>
      <c r="N545" s="214"/>
    </row>
    <row r="546" spans="1:14" s="215" customFormat="1" ht="16.5" customHeight="1" x14ac:dyDescent="0.3">
      <c r="A546" s="214"/>
      <c r="D546" s="277"/>
      <c r="F546" s="214"/>
      <c r="H546" s="214"/>
      <c r="I546" s="214"/>
      <c r="J546" s="214"/>
      <c r="K546" s="214"/>
      <c r="L546" s="214"/>
      <c r="M546" s="214"/>
      <c r="N546" s="214"/>
    </row>
    <row r="547" spans="1:14" s="215" customFormat="1" ht="16.5" customHeight="1" x14ac:dyDescent="0.3">
      <c r="A547" s="214"/>
      <c r="D547" s="277"/>
      <c r="F547" s="214"/>
      <c r="H547" s="214"/>
      <c r="I547" s="214"/>
      <c r="J547" s="214"/>
      <c r="K547" s="214"/>
      <c r="L547" s="214"/>
      <c r="M547" s="214"/>
      <c r="N547" s="214"/>
    </row>
    <row r="548" spans="1:14" s="215" customFormat="1" ht="16.5" customHeight="1" x14ac:dyDescent="0.3">
      <c r="A548" s="214"/>
      <c r="D548" s="277"/>
      <c r="F548" s="214"/>
      <c r="H548" s="214"/>
      <c r="I548" s="214"/>
      <c r="J548" s="214"/>
      <c r="K548" s="214"/>
      <c r="L548" s="214"/>
      <c r="M548" s="214"/>
      <c r="N548" s="214"/>
    </row>
    <row r="549" spans="1:14" s="215" customFormat="1" ht="16.5" customHeight="1" x14ac:dyDescent="0.3">
      <c r="A549" s="214"/>
      <c r="D549" s="277"/>
      <c r="F549" s="214"/>
      <c r="H549" s="214"/>
      <c r="I549" s="214"/>
      <c r="J549" s="214"/>
      <c r="K549" s="214"/>
      <c r="L549" s="214"/>
      <c r="M549" s="214"/>
      <c r="N549" s="214"/>
    </row>
    <row r="550" spans="1:14" s="215" customFormat="1" ht="16.5" customHeight="1" x14ac:dyDescent="0.3">
      <c r="A550" s="214"/>
      <c r="D550" s="277"/>
      <c r="F550" s="214"/>
      <c r="H550" s="214"/>
      <c r="I550" s="214"/>
      <c r="J550" s="214"/>
      <c r="K550" s="214"/>
      <c r="L550" s="214"/>
      <c r="M550" s="214"/>
      <c r="N550" s="214"/>
    </row>
    <row r="551" spans="1:14" s="215" customFormat="1" ht="16.5" customHeight="1" x14ac:dyDescent="0.3">
      <c r="A551" s="214"/>
      <c r="D551" s="277"/>
      <c r="F551" s="214"/>
      <c r="H551" s="214"/>
      <c r="I551" s="214"/>
      <c r="J551" s="214"/>
      <c r="K551" s="214"/>
      <c r="L551" s="214"/>
      <c r="M551" s="214"/>
      <c r="N551" s="214"/>
    </row>
    <row r="552" spans="1:14" s="215" customFormat="1" ht="16.5" customHeight="1" x14ac:dyDescent="0.3">
      <c r="A552" s="214"/>
      <c r="D552" s="277"/>
      <c r="F552" s="214"/>
      <c r="H552" s="214"/>
      <c r="I552" s="214"/>
      <c r="J552" s="214"/>
      <c r="K552" s="214"/>
      <c r="L552" s="214"/>
      <c r="M552" s="214"/>
      <c r="N552" s="214"/>
    </row>
    <row r="553" spans="1:14" s="215" customFormat="1" ht="16.5" customHeight="1" x14ac:dyDescent="0.3">
      <c r="A553" s="214"/>
      <c r="D553" s="277"/>
      <c r="F553" s="214"/>
      <c r="H553" s="214"/>
      <c r="I553" s="214"/>
      <c r="J553" s="214"/>
      <c r="K553" s="214"/>
      <c r="L553" s="214"/>
      <c r="M553" s="214"/>
      <c r="N553" s="214"/>
    </row>
    <row r="554" spans="1:14" s="215" customFormat="1" ht="16.5" customHeight="1" x14ac:dyDescent="0.3">
      <c r="A554" s="214"/>
      <c r="D554" s="277"/>
      <c r="F554" s="214"/>
      <c r="H554" s="214"/>
      <c r="I554" s="214"/>
      <c r="J554" s="214"/>
      <c r="K554" s="214"/>
      <c r="L554" s="214"/>
      <c r="M554" s="214"/>
      <c r="N554" s="214"/>
    </row>
    <row r="555" spans="1:14" s="215" customFormat="1" ht="16.5" customHeight="1" x14ac:dyDescent="0.3">
      <c r="A555" s="214"/>
      <c r="D555" s="277"/>
      <c r="F555" s="214"/>
      <c r="H555" s="214"/>
      <c r="I555" s="214"/>
      <c r="J555" s="214"/>
      <c r="K555" s="214"/>
      <c r="L555" s="214"/>
      <c r="M555" s="214"/>
      <c r="N555" s="214"/>
    </row>
    <row r="556" spans="1:14" s="215" customFormat="1" ht="16.5" customHeight="1" x14ac:dyDescent="0.3">
      <c r="A556" s="214"/>
      <c r="D556" s="277"/>
      <c r="F556" s="214"/>
      <c r="H556" s="214"/>
      <c r="I556" s="214"/>
      <c r="J556" s="214"/>
      <c r="K556" s="214"/>
      <c r="L556" s="214"/>
      <c r="M556" s="214"/>
      <c r="N556" s="214"/>
    </row>
    <row r="557" spans="1:14" s="215" customFormat="1" ht="16.5" customHeight="1" x14ac:dyDescent="0.3">
      <c r="A557" s="214"/>
      <c r="D557" s="277"/>
      <c r="F557" s="214"/>
      <c r="H557" s="214"/>
      <c r="I557" s="214"/>
      <c r="J557" s="214"/>
      <c r="K557" s="214"/>
      <c r="L557" s="214"/>
      <c r="M557" s="214"/>
      <c r="N557" s="214"/>
    </row>
    <row r="558" spans="1:14" s="215" customFormat="1" ht="16.5" customHeight="1" x14ac:dyDescent="0.3">
      <c r="A558" s="214"/>
      <c r="D558" s="277"/>
      <c r="F558" s="214"/>
      <c r="H558" s="214"/>
      <c r="I558" s="214"/>
      <c r="J558" s="214"/>
      <c r="K558" s="214"/>
      <c r="L558" s="214"/>
      <c r="M558" s="214"/>
      <c r="N558" s="214"/>
    </row>
    <row r="559" spans="1:14" s="215" customFormat="1" ht="16.5" customHeight="1" x14ac:dyDescent="0.3">
      <c r="A559" s="214"/>
      <c r="D559" s="277"/>
      <c r="F559" s="214"/>
      <c r="H559" s="214"/>
      <c r="I559" s="214"/>
      <c r="J559" s="214"/>
      <c r="K559" s="214"/>
      <c r="L559" s="214"/>
      <c r="M559" s="214"/>
      <c r="N559" s="214"/>
    </row>
    <row r="560" spans="1:14" s="215" customFormat="1" ht="16.5" customHeight="1" x14ac:dyDescent="0.3">
      <c r="A560" s="214"/>
      <c r="D560" s="277"/>
      <c r="F560" s="214"/>
      <c r="H560" s="214"/>
      <c r="I560" s="214"/>
      <c r="J560" s="214"/>
      <c r="K560" s="214"/>
      <c r="L560" s="214"/>
      <c r="M560" s="214"/>
      <c r="N560" s="214"/>
    </row>
    <row r="561" spans="1:14" s="215" customFormat="1" ht="16.5" customHeight="1" x14ac:dyDescent="0.3">
      <c r="A561" s="214"/>
      <c r="D561" s="277"/>
      <c r="F561" s="214"/>
      <c r="H561" s="214"/>
      <c r="I561" s="214"/>
      <c r="J561" s="214"/>
      <c r="K561" s="214"/>
      <c r="L561" s="214"/>
      <c r="M561" s="214"/>
      <c r="N561" s="214"/>
    </row>
    <row r="562" spans="1:14" s="215" customFormat="1" ht="16.5" customHeight="1" x14ac:dyDescent="0.3">
      <c r="A562" s="214"/>
      <c r="D562" s="277"/>
      <c r="F562" s="214"/>
      <c r="H562" s="214"/>
      <c r="I562" s="214"/>
      <c r="J562" s="214"/>
      <c r="K562" s="214"/>
      <c r="L562" s="214"/>
      <c r="M562" s="214"/>
      <c r="N562" s="214"/>
    </row>
    <row r="563" spans="1:14" s="215" customFormat="1" ht="16.5" customHeight="1" x14ac:dyDescent="0.3">
      <c r="A563" s="214"/>
      <c r="D563" s="277"/>
      <c r="F563" s="214"/>
      <c r="H563" s="214"/>
      <c r="I563" s="214"/>
      <c r="J563" s="214"/>
      <c r="K563" s="214"/>
      <c r="L563" s="214"/>
      <c r="M563" s="214"/>
      <c r="N563" s="214"/>
    </row>
    <row r="564" spans="1:14" s="215" customFormat="1" ht="16.5" customHeight="1" x14ac:dyDescent="0.3">
      <c r="A564" s="214"/>
      <c r="D564" s="277"/>
      <c r="F564" s="214"/>
      <c r="H564" s="214"/>
      <c r="I564" s="214"/>
      <c r="J564" s="214"/>
      <c r="K564" s="214"/>
      <c r="L564" s="214"/>
      <c r="M564" s="214"/>
      <c r="N564" s="214"/>
    </row>
    <row r="565" spans="1:14" s="215" customFormat="1" ht="16.5" customHeight="1" x14ac:dyDescent="0.3">
      <c r="A565" s="214"/>
      <c r="D565" s="277"/>
      <c r="F565" s="214"/>
      <c r="H565" s="214"/>
      <c r="I565" s="214"/>
      <c r="J565" s="214"/>
      <c r="K565" s="214"/>
      <c r="L565" s="214"/>
      <c r="M565" s="214"/>
      <c r="N565" s="214"/>
    </row>
    <row r="566" spans="1:14" s="215" customFormat="1" ht="16.5" customHeight="1" x14ac:dyDescent="0.3">
      <c r="A566" s="214"/>
      <c r="D566" s="277"/>
      <c r="F566" s="214"/>
      <c r="H566" s="214"/>
      <c r="I566" s="214"/>
      <c r="J566" s="214"/>
      <c r="K566" s="214"/>
      <c r="L566" s="214"/>
      <c r="M566" s="214"/>
      <c r="N566" s="214"/>
    </row>
    <row r="567" spans="1:14" s="215" customFormat="1" ht="16.5" customHeight="1" x14ac:dyDescent="0.3">
      <c r="A567" s="214"/>
      <c r="D567" s="277"/>
      <c r="F567" s="214"/>
      <c r="H567" s="214"/>
      <c r="I567" s="214"/>
      <c r="J567" s="214"/>
      <c r="K567" s="214"/>
      <c r="L567" s="214"/>
      <c r="M567" s="214"/>
      <c r="N567" s="214"/>
    </row>
    <row r="568" spans="1:14" s="215" customFormat="1" ht="16.5" customHeight="1" x14ac:dyDescent="0.3">
      <c r="A568" s="214"/>
      <c r="D568" s="277"/>
      <c r="F568" s="214"/>
      <c r="H568" s="214"/>
      <c r="I568" s="214"/>
      <c r="J568" s="214"/>
      <c r="K568" s="214"/>
      <c r="L568" s="214"/>
      <c r="M568" s="214"/>
      <c r="N568" s="214"/>
    </row>
    <row r="569" spans="1:14" s="215" customFormat="1" ht="16.5" customHeight="1" x14ac:dyDescent="0.3">
      <c r="A569" s="214"/>
      <c r="D569" s="277"/>
      <c r="F569" s="214"/>
      <c r="H569" s="214"/>
      <c r="I569" s="214"/>
      <c r="J569" s="214"/>
      <c r="K569" s="214"/>
      <c r="L569" s="214"/>
      <c r="M569" s="214"/>
      <c r="N569" s="214"/>
    </row>
    <row r="570" spans="1:14" s="215" customFormat="1" ht="16.5" customHeight="1" x14ac:dyDescent="0.3">
      <c r="A570" s="214"/>
      <c r="D570" s="277"/>
      <c r="F570" s="214"/>
      <c r="H570" s="214"/>
      <c r="I570" s="214"/>
      <c r="J570" s="214"/>
      <c r="K570" s="214"/>
      <c r="L570" s="214"/>
      <c r="M570" s="214"/>
      <c r="N570" s="214"/>
    </row>
    <row r="571" spans="1:14" s="215" customFormat="1" ht="16.5" customHeight="1" x14ac:dyDescent="0.3">
      <c r="A571" s="214"/>
      <c r="D571" s="277"/>
      <c r="F571" s="214"/>
      <c r="H571" s="214"/>
      <c r="I571" s="214"/>
      <c r="J571" s="214"/>
      <c r="K571" s="214"/>
      <c r="L571" s="214"/>
      <c r="M571" s="214"/>
      <c r="N571" s="214"/>
    </row>
    <row r="572" spans="1:14" s="215" customFormat="1" ht="16.5" customHeight="1" x14ac:dyDescent="0.3">
      <c r="A572" s="214"/>
      <c r="D572" s="277"/>
      <c r="F572" s="214"/>
      <c r="H572" s="214"/>
      <c r="I572" s="214"/>
      <c r="J572" s="214"/>
      <c r="K572" s="214"/>
      <c r="L572" s="214"/>
      <c r="M572" s="214"/>
      <c r="N572" s="214"/>
    </row>
    <row r="573" spans="1:14" s="215" customFormat="1" ht="16.5" customHeight="1" x14ac:dyDescent="0.3">
      <c r="A573" s="214"/>
      <c r="D573" s="277"/>
      <c r="F573" s="214"/>
      <c r="H573" s="214"/>
      <c r="I573" s="214"/>
      <c r="J573" s="214"/>
      <c r="K573" s="214"/>
      <c r="L573" s="214"/>
      <c r="M573" s="214"/>
      <c r="N573" s="214"/>
    </row>
    <row r="574" spans="1:14" s="215" customFormat="1" ht="16.5" customHeight="1" x14ac:dyDescent="0.3">
      <c r="A574" s="214"/>
      <c r="D574" s="277"/>
      <c r="F574" s="214"/>
      <c r="H574" s="214"/>
      <c r="I574" s="214"/>
      <c r="J574" s="214"/>
      <c r="K574" s="214"/>
      <c r="L574" s="214"/>
      <c r="M574" s="214"/>
      <c r="N574" s="214"/>
    </row>
    <row r="575" spans="1:14" s="215" customFormat="1" ht="16.5" customHeight="1" x14ac:dyDescent="0.3">
      <c r="A575" s="214"/>
      <c r="D575" s="277"/>
      <c r="F575" s="214"/>
      <c r="H575" s="214"/>
      <c r="I575" s="214"/>
      <c r="J575" s="214"/>
      <c r="K575" s="214"/>
      <c r="L575" s="214"/>
      <c r="M575" s="214"/>
      <c r="N575" s="214"/>
    </row>
    <row r="576" spans="1:14" s="215" customFormat="1" ht="16.5" customHeight="1" x14ac:dyDescent="0.3">
      <c r="A576" s="214"/>
      <c r="D576" s="277"/>
      <c r="F576" s="214"/>
      <c r="H576" s="214"/>
      <c r="I576" s="214"/>
      <c r="J576" s="214"/>
      <c r="K576" s="214"/>
      <c r="L576" s="214"/>
      <c r="M576" s="214"/>
      <c r="N576" s="214"/>
    </row>
    <row r="577" spans="1:14" s="215" customFormat="1" ht="16.5" customHeight="1" x14ac:dyDescent="0.3">
      <c r="A577" s="214"/>
      <c r="D577" s="277"/>
      <c r="F577" s="214"/>
      <c r="H577" s="214"/>
      <c r="I577" s="214"/>
      <c r="J577" s="214"/>
      <c r="K577" s="214"/>
      <c r="L577" s="214"/>
      <c r="M577" s="214"/>
      <c r="N577" s="214"/>
    </row>
    <row r="578" spans="1:14" s="215" customFormat="1" ht="16.5" customHeight="1" x14ac:dyDescent="0.3">
      <c r="A578" s="214"/>
      <c r="D578" s="277"/>
      <c r="F578" s="214"/>
      <c r="H578" s="214"/>
      <c r="I578" s="214"/>
      <c r="J578" s="214"/>
      <c r="K578" s="214"/>
      <c r="L578" s="214"/>
      <c r="M578" s="214"/>
      <c r="N578" s="214"/>
    </row>
    <row r="579" spans="1:14" s="215" customFormat="1" ht="16.5" customHeight="1" x14ac:dyDescent="0.3">
      <c r="A579" s="214"/>
      <c r="D579" s="277"/>
      <c r="F579" s="214"/>
      <c r="H579" s="214"/>
      <c r="I579" s="214"/>
      <c r="J579" s="214"/>
      <c r="K579" s="214"/>
      <c r="L579" s="214"/>
      <c r="M579" s="214"/>
      <c r="N579" s="214"/>
    </row>
    <row r="580" spans="1:14" s="215" customFormat="1" ht="16.5" customHeight="1" x14ac:dyDescent="0.3">
      <c r="A580" s="214"/>
      <c r="D580" s="277"/>
      <c r="F580" s="214"/>
      <c r="H580" s="214"/>
      <c r="I580" s="214"/>
      <c r="J580" s="214"/>
      <c r="K580" s="214"/>
      <c r="L580" s="214"/>
      <c r="M580" s="214"/>
      <c r="N580" s="214"/>
    </row>
    <row r="581" spans="1:14" s="215" customFormat="1" ht="16.5" customHeight="1" x14ac:dyDescent="0.3">
      <c r="A581" s="214"/>
      <c r="D581" s="277"/>
      <c r="F581" s="214"/>
      <c r="H581" s="214"/>
      <c r="I581" s="214"/>
      <c r="J581" s="214"/>
      <c r="K581" s="214"/>
      <c r="L581" s="214"/>
      <c r="M581" s="214"/>
      <c r="N581" s="214"/>
    </row>
    <row r="582" spans="1:14" s="215" customFormat="1" ht="16.5" customHeight="1" x14ac:dyDescent="0.3">
      <c r="A582" s="214"/>
      <c r="D582" s="277"/>
      <c r="F582" s="214"/>
      <c r="H582" s="214"/>
      <c r="I582" s="214"/>
      <c r="J582" s="214"/>
      <c r="K582" s="214"/>
      <c r="L582" s="214"/>
      <c r="M582" s="214"/>
      <c r="N582" s="214"/>
    </row>
    <row r="583" spans="1:14" s="215" customFormat="1" ht="16.5" customHeight="1" x14ac:dyDescent="0.3">
      <c r="A583" s="214"/>
      <c r="D583" s="277"/>
      <c r="F583" s="214"/>
      <c r="H583" s="214"/>
      <c r="I583" s="214"/>
      <c r="J583" s="214"/>
      <c r="K583" s="214"/>
      <c r="L583" s="214"/>
      <c r="M583" s="214"/>
      <c r="N583" s="214"/>
    </row>
    <row r="584" spans="1:14" s="215" customFormat="1" ht="16.5" customHeight="1" x14ac:dyDescent="0.3">
      <c r="A584" s="214"/>
      <c r="D584" s="277"/>
      <c r="F584" s="214"/>
      <c r="H584" s="214"/>
      <c r="I584" s="214"/>
      <c r="J584" s="214"/>
      <c r="K584" s="214"/>
      <c r="L584" s="214"/>
      <c r="M584" s="214"/>
      <c r="N584" s="214"/>
    </row>
    <row r="585" spans="1:14" s="215" customFormat="1" ht="16.5" customHeight="1" x14ac:dyDescent="0.3">
      <c r="A585" s="214"/>
      <c r="D585" s="277"/>
      <c r="F585" s="214"/>
      <c r="H585" s="214"/>
      <c r="I585" s="214"/>
      <c r="J585" s="214"/>
      <c r="K585" s="214"/>
      <c r="L585" s="214"/>
      <c r="M585" s="214"/>
      <c r="N585" s="214"/>
    </row>
    <row r="586" spans="1:14" s="215" customFormat="1" ht="16.5" customHeight="1" x14ac:dyDescent="0.3">
      <c r="A586" s="214"/>
      <c r="D586" s="277"/>
      <c r="F586" s="214"/>
      <c r="H586" s="214"/>
      <c r="I586" s="214"/>
      <c r="J586" s="214"/>
      <c r="K586" s="214"/>
      <c r="L586" s="214"/>
      <c r="M586" s="214"/>
      <c r="N586" s="214"/>
    </row>
    <row r="587" spans="1:14" s="215" customFormat="1" ht="16.5" customHeight="1" x14ac:dyDescent="0.3">
      <c r="A587" s="214"/>
      <c r="D587" s="277"/>
      <c r="F587" s="214"/>
      <c r="H587" s="214"/>
      <c r="I587" s="214"/>
      <c r="J587" s="214"/>
      <c r="K587" s="214"/>
      <c r="L587" s="214"/>
      <c r="M587" s="214"/>
      <c r="N587" s="214"/>
    </row>
    <row r="588" spans="1:14" s="215" customFormat="1" ht="16.5" customHeight="1" x14ac:dyDescent="0.3">
      <c r="A588" s="214"/>
      <c r="D588" s="277"/>
      <c r="F588" s="214"/>
      <c r="H588" s="214"/>
      <c r="I588" s="214"/>
      <c r="J588" s="214"/>
      <c r="K588" s="214"/>
      <c r="L588" s="214"/>
      <c r="M588" s="214"/>
      <c r="N588" s="214"/>
    </row>
    <row r="589" spans="1:14" s="215" customFormat="1" ht="16.5" customHeight="1" x14ac:dyDescent="0.3">
      <c r="A589" s="214"/>
      <c r="D589" s="277"/>
      <c r="F589" s="214"/>
      <c r="H589" s="214"/>
      <c r="I589" s="214"/>
      <c r="J589" s="214"/>
      <c r="K589" s="214"/>
      <c r="L589" s="214"/>
      <c r="M589" s="214"/>
      <c r="N589" s="214"/>
    </row>
    <row r="590" spans="1:14" s="215" customFormat="1" ht="16.5" customHeight="1" x14ac:dyDescent="0.3">
      <c r="A590" s="214"/>
      <c r="D590" s="277"/>
      <c r="F590" s="214"/>
      <c r="H590" s="214"/>
      <c r="I590" s="214"/>
      <c r="J590" s="214"/>
      <c r="K590" s="214"/>
      <c r="L590" s="214"/>
      <c r="M590" s="214"/>
      <c r="N590" s="214"/>
    </row>
    <row r="591" spans="1:14" s="215" customFormat="1" ht="16.5" customHeight="1" x14ac:dyDescent="0.3">
      <c r="A591" s="214"/>
      <c r="D591" s="277"/>
      <c r="F591" s="214"/>
      <c r="H591" s="214"/>
      <c r="I591" s="214"/>
      <c r="J591" s="214"/>
      <c r="K591" s="214"/>
      <c r="L591" s="214"/>
      <c r="M591" s="214"/>
      <c r="N591" s="214"/>
    </row>
    <row r="592" spans="1:14" s="215" customFormat="1" ht="16.5" customHeight="1" x14ac:dyDescent="0.3">
      <c r="A592" s="214"/>
      <c r="D592" s="277"/>
      <c r="F592" s="214"/>
      <c r="H592" s="214"/>
      <c r="I592" s="214"/>
      <c r="J592" s="214"/>
      <c r="K592" s="214"/>
      <c r="L592" s="214"/>
      <c r="M592" s="214"/>
      <c r="N592" s="214"/>
    </row>
    <row r="593" spans="1:14" s="215" customFormat="1" ht="16.5" customHeight="1" x14ac:dyDescent="0.3">
      <c r="A593" s="214"/>
      <c r="D593" s="277"/>
      <c r="F593" s="214"/>
      <c r="H593" s="214"/>
      <c r="I593" s="214"/>
      <c r="J593" s="214"/>
      <c r="K593" s="214"/>
      <c r="L593" s="214"/>
      <c r="M593" s="214"/>
      <c r="N593" s="214"/>
    </row>
    <row r="594" spans="1:14" s="215" customFormat="1" ht="16.5" customHeight="1" x14ac:dyDescent="0.3">
      <c r="A594" s="214"/>
      <c r="D594" s="277"/>
      <c r="F594" s="214"/>
      <c r="H594" s="214"/>
      <c r="I594" s="214"/>
      <c r="J594" s="214"/>
      <c r="K594" s="214"/>
      <c r="L594" s="214"/>
      <c r="M594" s="214"/>
      <c r="N594" s="214"/>
    </row>
    <row r="595" spans="1:14" s="215" customFormat="1" ht="16.5" customHeight="1" x14ac:dyDescent="0.3">
      <c r="A595" s="214"/>
      <c r="D595" s="277"/>
      <c r="F595" s="214"/>
      <c r="H595" s="214"/>
      <c r="I595" s="214"/>
      <c r="J595" s="214"/>
      <c r="K595" s="214"/>
      <c r="L595" s="214"/>
      <c r="M595" s="214"/>
      <c r="N595" s="214"/>
    </row>
    <row r="596" spans="1:14" s="215" customFormat="1" ht="16.5" customHeight="1" x14ac:dyDescent="0.3">
      <c r="A596" s="214"/>
      <c r="D596" s="277"/>
      <c r="F596" s="214"/>
      <c r="H596" s="214"/>
      <c r="I596" s="214"/>
      <c r="J596" s="214"/>
      <c r="K596" s="214"/>
      <c r="L596" s="214"/>
      <c r="M596" s="214"/>
      <c r="N596" s="214"/>
    </row>
    <row r="597" spans="1:14" s="215" customFormat="1" ht="16.5" customHeight="1" x14ac:dyDescent="0.3">
      <c r="A597" s="214"/>
      <c r="D597" s="277"/>
      <c r="F597" s="214"/>
      <c r="H597" s="214"/>
      <c r="I597" s="214"/>
      <c r="J597" s="214"/>
      <c r="K597" s="214"/>
      <c r="L597" s="214"/>
      <c r="M597" s="214"/>
      <c r="N597" s="214"/>
    </row>
    <row r="598" spans="1:14" s="215" customFormat="1" ht="16.5" customHeight="1" x14ac:dyDescent="0.3">
      <c r="A598" s="214"/>
      <c r="D598" s="277"/>
      <c r="F598" s="214"/>
      <c r="H598" s="214"/>
      <c r="I598" s="214"/>
      <c r="J598" s="214"/>
      <c r="K598" s="214"/>
      <c r="L598" s="214"/>
      <c r="M598" s="214"/>
      <c r="N598" s="214"/>
    </row>
    <row r="599" spans="1:14" s="215" customFormat="1" ht="16.5" customHeight="1" x14ac:dyDescent="0.3">
      <c r="A599" s="214"/>
      <c r="D599" s="277"/>
      <c r="F599" s="214"/>
      <c r="H599" s="214"/>
      <c r="I599" s="214"/>
      <c r="J599" s="214"/>
      <c r="K599" s="214"/>
      <c r="L599" s="214"/>
      <c r="M599" s="214"/>
      <c r="N599" s="214"/>
    </row>
    <row r="600" spans="1:14" s="215" customFormat="1" ht="16.5" customHeight="1" x14ac:dyDescent="0.3">
      <c r="A600" s="214"/>
      <c r="D600" s="277"/>
      <c r="F600" s="214"/>
      <c r="H600" s="214"/>
      <c r="I600" s="214"/>
      <c r="J600" s="214"/>
      <c r="K600" s="214"/>
      <c r="L600" s="214"/>
      <c r="M600" s="214"/>
      <c r="N600" s="214"/>
    </row>
    <row r="601" spans="1:14" s="215" customFormat="1" ht="16.5" customHeight="1" x14ac:dyDescent="0.3">
      <c r="A601" s="214"/>
      <c r="D601" s="277"/>
      <c r="F601" s="214"/>
      <c r="H601" s="214"/>
      <c r="I601" s="214"/>
      <c r="J601" s="214"/>
      <c r="K601" s="214"/>
      <c r="L601" s="214"/>
      <c r="M601" s="214"/>
      <c r="N601" s="214"/>
    </row>
    <row r="602" spans="1:14" s="215" customFormat="1" ht="16.5" customHeight="1" x14ac:dyDescent="0.3">
      <c r="A602" s="214"/>
      <c r="D602" s="277"/>
      <c r="F602" s="214"/>
      <c r="H602" s="214"/>
      <c r="I602" s="214"/>
      <c r="J602" s="214"/>
      <c r="K602" s="214"/>
      <c r="L602" s="214"/>
      <c r="M602" s="214"/>
      <c r="N602" s="214"/>
    </row>
    <row r="603" spans="1:14" s="215" customFormat="1" ht="16.5" customHeight="1" x14ac:dyDescent="0.3">
      <c r="A603" s="214"/>
      <c r="D603" s="277"/>
      <c r="F603" s="214"/>
      <c r="H603" s="214"/>
      <c r="I603" s="214"/>
      <c r="J603" s="214"/>
      <c r="K603" s="214"/>
      <c r="L603" s="214"/>
      <c r="M603" s="214"/>
      <c r="N603" s="214"/>
    </row>
    <row r="604" spans="1:14" s="215" customFormat="1" ht="16.5" customHeight="1" x14ac:dyDescent="0.3">
      <c r="A604" s="214"/>
      <c r="D604" s="277"/>
      <c r="F604" s="214"/>
      <c r="H604" s="214"/>
      <c r="I604" s="214"/>
      <c r="J604" s="214"/>
      <c r="K604" s="214"/>
      <c r="L604" s="214"/>
      <c r="M604" s="214"/>
      <c r="N604" s="214"/>
    </row>
    <row r="605" spans="1:14" s="215" customFormat="1" ht="16.5" customHeight="1" x14ac:dyDescent="0.3">
      <c r="A605" s="214"/>
      <c r="D605" s="277"/>
      <c r="F605" s="214"/>
      <c r="H605" s="214"/>
      <c r="I605" s="214"/>
      <c r="J605" s="214"/>
      <c r="K605" s="214"/>
      <c r="L605" s="214"/>
      <c r="M605" s="214"/>
      <c r="N605" s="214"/>
    </row>
    <row r="606" spans="1:14" s="215" customFormat="1" ht="16.5" customHeight="1" x14ac:dyDescent="0.3">
      <c r="A606" s="214"/>
      <c r="D606" s="277"/>
      <c r="F606" s="214"/>
      <c r="H606" s="214"/>
      <c r="I606" s="214"/>
      <c r="J606" s="214"/>
      <c r="K606" s="214"/>
      <c r="L606" s="214"/>
      <c r="M606" s="214"/>
      <c r="N606" s="214"/>
    </row>
    <row r="607" spans="1:14" s="215" customFormat="1" ht="16.5" customHeight="1" x14ac:dyDescent="0.3">
      <c r="A607" s="214"/>
      <c r="D607" s="277"/>
      <c r="F607" s="214"/>
      <c r="H607" s="214"/>
      <c r="I607" s="214"/>
      <c r="J607" s="214"/>
      <c r="K607" s="214"/>
      <c r="L607" s="214"/>
      <c r="M607" s="214"/>
      <c r="N607" s="214"/>
    </row>
    <row r="608" spans="1:14" s="215" customFormat="1" ht="16.5" customHeight="1" x14ac:dyDescent="0.3">
      <c r="A608" s="214"/>
      <c r="D608" s="277"/>
      <c r="F608" s="214"/>
      <c r="H608" s="214"/>
      <c r="I608" s="214"/>
      <c r="J608" s="214"/>
      <c r="K608" s="214"/>
      <c r="L608" s="214"/>
      <c r="M608" s="214"/>
      <c r="N608" s="214"/>
    </row>
    <row r="609" spans="1:14" s="215" customFormat="1" ht="16.5" customHeight="1" x14ac:dyDescent="0.3">
      <c r="A609" s="214"/>
      <c r="D609" s="277"/>
      <c r="F609" s="214"/>
      <c r="H609" s="214"/>
      <c r="I609" s="214"/>
      <c r="J609" s="214"/>
      <c r="K609" s="214"/>
      <c r="L609" s="214"/>
      <c r="M609" s="214"/>
      <c r="N609" s="214"/>
    </row>
    <row r="610" spans="1:14" s="215" customFormat="1" ht="16.5" customHeight="1" x14ac:dyDescent="0.3">
      <c r="A610" s="214"/>
      <c r="D610" s="277"/>
      <c r="F610" s="214"/>
      <c r="H610" s="214"/>
      <c r="I610" s="214"/>
      <c r="J610" s="214"/>
      <c r="K610" s="214"/>
      <c r="L610" s="214"/>
      <c r="M610" s="214"/>
      <c r="N610" s="214"/>
    </row>
    <row r="611" spans="1:14" s="215" customFormat="1" ht="16.5" customHeight="1" x14ac:dyDescent="0.3">
      <c r="A611" s="214"/>
      <c r="D611" s="277"/>
      <c r="F611" s="214"/>
      <c r="H611" s="214"/>
      <c r="I611" s="214"/>
      <c r="J611" s="214"/>
      <c r="K611" s="214"/>
      <c r="L611" s="214"/>
      <c r="M611" s="214"/>
      <c r="N611" s="214"/>
    </row>
    <row r="612" spans="1:14" s="215" customFormat="1" ht="16.5" customHeight="1" x14ac:dyDescent="0.3">
      <c r="A612" s="214"/>
      <c r="D612" s="277"/>
      <c r="F612" s="214"/>
      <c r="H612" s="214"/>
      <c r="I612" s="214"/>
      <c r="J612" s="214"/>
      <c r="K612" s="214"/>
      <c r="L612" s="214"/>
      <c r="M612" s="214"/>
      <c r="N612" s="214"/>
    </row>
    <row r="613" spans="1:14" s="215" customFormat="1" ht="16.5" customHeight="1" x14ac:dyDescent="0.3">
      <c r="A613" s="214"/>
      <c r="D613" s="277"/>
      <c r="F613" s="214"/>
      <c r="H613" s="214"/>
      <c r="I613" s="214"/>
      <c r="J613" s="214"/>
      <c r="K613" s="214"/>
      <c r="L613" s="214"/>
      <c r="M613" s="214"/>
      <c r="N613" s="214"/>
    </row>
    <row r="614" spans="1:14" s="215" customFormat="1" ht="16.5" customHeight="1" x14ac:dyDescent="0.3">
      <c r="A614" s="214"/>
      <c r="D614" s="277"/>
      <c r="F614" s="214"/>
      <c r="H614" s="214"/>
      <c r="I614" s="214"/>
      <c r="J614" s="214"/>
      <c r="K614" s="214"/>
      <c r="L614" s="214"/>
      <c r="M614" s="214"/>
      <c r="N614" s="214"/>
    </row>
    <row r="615" spans="1:14" s="215" customFormat="1" ht="16.5" customHeight="1" x14ac:dyDescent="0.3">
      <c r="A615" s="214"/>
      <c r="D615" s="277"/>
      <c r="F615" s="214"/>
      <c r="H615" s="214"/>
      <c r="I615" s="214"/>
      <c r="J615" s="214"/>
      <c r="K615" s="214"/>
      <c r="L615" s="214"/>
      <c r="M615" s="214"/>
      <c r="N615" s="214"/>
    </row>
    <row r="616" spans="1:14" s="215" customFormat="1" ht="16.5" customHeight="1" x14ac:dyDescent="0.3">
      <c r="A616" s="214"/>
      <c r="D616" s="277"/>
      <c r="F616" s="214"/>
      <c r="H616" s="214"/>
      <c r="I616" s="214"/>
      <c r="J616" s="214"/>
      <c r="K616" s="214"/>
      <c r="L616" s="214"/>
      <c r="M616" s="214"/>
      <c r="N616" s="214"/>
    </row>
    <row r="617" spans="1:14" s="215" customFormat="1" ht="16.5" customHeight="1" x14ac:dyDescent="0.3">
      <c r="A617" s="214"/>
      <c r="D617" s="277"/>
      <c r="F617" s="214"/>
      <c r="H617" s="214"/>
      <c r="I617" s="214"/>
      <c r="J617" s="214"/>
      <c r="K617" s="214"/>
      <c r="L617" s="214"/>
      <c r="M617" s="214"/>
      <c r="N617" s="214"/>
    </row>
    <row r="618" spans="1:14" s="215" customFormat="1" ht="16.5" customHeight="1" x14ac:dyDescent="0.3">
      <c r="A618" s="214"/>
      <c r="D618" s="277"/>
      <c r="F618" s="214"/>
      <c r="H618" s="214"/>
      <c r="I618" s="214"/>
      <c r="J618" s="214"/>
      <c r="K618" s="214"/>
      <c r="L618" s="214"/>
      <c r="M618" s="214"/>
      <c r="N618" s="214"/>
    </row>
    <row r="619" spans="1:14" s="215" customFormat="1" ht="16.5" customHeight="1" x14ac:dyDescent="0.3">
      <c r="A619" s="214"/>
      <c r="D619" s="277"/>
      <c r="F619" s="214"/>
      <c r="H619" s="214"/>
      <c r="I619" s="214"/>
      <c r="J619" s="214"/>
      <c r="K619" s="214"/>
      <c r="L619" s="214"/>
      <c r="M619" s="214"/>
      <c r="N619" s="214"/>
    </row>
    <row r="620" spans="1:14" s="215" customFormat="1" ht="16.5" customHeight="1" x14ac:dyDescent="0.3">
      <c r="A620" s="214"/>
      <c r="D620" s="277"/>
      <c r="F620" s="214"/>
      <c r="H620" s="214"/>
      <c r="I620" s="214"/>
      <c r="J620" s="214"/>
      <c r="K620" s="214"/>
      <c r="L620" s="214"/>
      <c r="M620" s="214"/>
      <c r="N620" s="214"/>
    </row>
    <row r="621" spans="1:14" s="215" customFormat="1" ht="16.5" customHeight="1" x14ac:dyDescent="0.3">
      <c r="A621" s="214"/>
      <c r="D621" s="277"/>
      <c r="F621" s="214"/>
      <c r="H621" s="214"/>
      <c r="I621" s="214"/>
      <c r="J621" s="214"/>
      <c r="K621" s="214"/>
      <c r="L621" s="214"/>
      <c r="M621" s="214"/>
      <c r="N621" s="214"/>
    </row>
    <row r="622" spans="1:14" s="215" customFormat="1" ht="16.5" customHeight="1" x14ac:dyDescent="0.3">
      <c r="A622" s="214"/>
      <c r="D622" s="277"/>
      <c r="F622" s="214"/>
      <c r="H622" s="214"/>
      <c r="I622" s="214"/>
      <c r="J622" s="214"/>
      <c r="K622" s="214"/>
      <c r="L622" s="214"/>
      <c r="M622" s="214"/>
      <c r="N622" s="214"/>
    </row>
    <row r="623" spans="1:14" s="215" customFormat="1" ht="16.5" customHeight="1" x14ac:dyDescent="0.3">
      <c r="A623" s="214"/>
      <c r="D623" s="277"/>
      <c r="F623" s="214"/>
      <c r="H623" s="214"/>
      <c r="I623" s="214"/>
      <c r="J623" s="214"/>
      <c r="K623" s="214"/>
      <c r="L623" s="214"/>
      <c r="M623" s="214"/>
      <c r="N623" s="214"/>
    </row>
    <row r="624" spans="1:14" s="215" customFormat="1" ht="16.5" customHeight="1" x14ac:dyDescent="0.3">
      <c r="A624" s="214"/>
      <c r="D624" s="277"/>
      <c r="F624" s="214"/>
      <c r="H624" s="214"/>
      <c r="I624" s="214"/>
      <c r="J624" s="214"/>
      <c r="K624" s="214"/>
      <c r="L624" s="214"/>
      <c r="M624" s="214"/>
      <c r="N624" s="214"/>
    </row>
    <row r="625" spans="1:14" s="215" customFormat="1" ht="16.5" customHeight="1" x14ac:dyDescent="0.3">
      <c r="A625" s="214"/>
      <c r="D625" s="277"/>
      <c r="F625" s="214"/>
      <c r="H625" s="214"/>
      <c r="I625" s="214"/>
      <c r="J625" s="214"/>
      <c r="K625" s="214"/>
      <c r="L625" s="214"/>
      <c r="M625" s="214"/>
      <c r="N625" s="214"/>
    </row>
    <row r="626" spans="1:14" s="215" customFormat="1" ht="16.5" customHeight="1" x14ac:dyDescent="0.3">
      <c r="A626" s="214"/>
      <c r="D626" s="277"/>
      <c r="F626" s="214"/>
      <c r="H626" s="214"/>
      <c r="I626" s="214"/>
      <c r="J626" s="214"/>
      <c r="K626" s="214"/>
      <c r="L626" s="214"/>
      <c r="M626" s="214"/>
      <c r="N626" s="214"/>
    </row>
    <row r="627" spans="1:14" s="215" customFormat="1" ht="16.5" customHeight="1" x14ac:dyDescent="0.3">
      <c r="A627" s="214"/>
      <c r="D627" s="277"/>
      <c r="F627" s="214"/>
      <c r="H627" s="214"/>
      <c r="I627" s="214"/>
      <c r="J627" s="214"/>
      <c r="K627" s="214"/>
      <c r="L627" s="214"/>
      <c r="M627" s="214"/>
      <c r="N627" s="214"/>
    </row>
    <row r="628" spans="1:14" s="215" customFormat="1" ht="16.5" customHeight="1" x14ac:dyDescent="0.3">
      <c r="A628" s="214"/>
      <c r="D628" s="277"/>
      <c r="F628" s="214"/>
      <c r="H628" s="214"/>
      <c r="I628" s="214"/>
      <c r="J628" s="214"/>
      <c r="K628" s="214"/>
      <c r="L628" s="214"/>
      <c r="M628" s="214"/>
      <c r="N628" s="214"/>
    </row>
    <row r="629" spans="1:14" s="215" customFormat="1" ht="16.5" customHeight="1" x14ac:dyDescent="0.3">
      <c r="A629" s="214"/>
      <c r="D629" s="277"/>
      <c r="F629" s="214"/>
      <c r="H629" s="214"/>
      <c r="I629" s="214"/>
      <c r="J629" s="214"/>
      <c r="K629" s="214"/>
      <c r="L629" s="214"/>
      <c r="M629" s="214"/>
      <c r="N629" s="214"/>
    </row>
    <row r="630" spans="1:14" s="215" customFormat="1" ht="16.5" customHeight="1" x14ac:dyDescent="0.3">
      <c r="A630" s="214"/>
      <c r="D630" s="277"/>
      <c r="F630" s="214"/>
      <c r="H630" s="214"/>
      <c r="I630" s="214"/>
      <c r="J630" s="214"/>
      <c r="K630" s="214"/>
      <c r="L630" s="214"/>
      <c r="M630" s="214"/>
      <c r="N630" s="214"/>
    </row>
    <row r="631" spans="1:14" s="215" customFormat="1" ht="16.5" customHeight="1" x14ac:dyDescent="0.3">
      <c r="A631" s="214"/>
      <c r="D631" s="277"/>
      <c r="F631" s="214"/>
      <c r="H631" s="214"/>
      <c r="I631" s="214"/>
      <c r="J631" s="214"/>
      <c r="K631" s="214"/>
      <c r="L631" s="214"/>
      <c r="M631" s="214"/>
      <c r="N631" s="214"/>
    </row>
    <row r="632" spans="1:14" s="215" customFormat="1" ht="16.5" customHeight="1" x14ac:dyDescent="0.3">
      <c r="A632" s="214"/>
      <c r="D632" s="277"/>
      <c r="F632" s="214"/>
      <c r="H632" s="214"/>
      <c r="I632" s="214"/>
      <c r="J632" s="214"/>
      <c r="K632" s="214"/>
      <c r="L632" s="214"/>
      <c r="M632" s="214"/>
      <c r="N632" s="214"/>
    </row>
    <row r="633" spans="1:14" s="215" customFormat="1" ht="16.5" customHeight="1" x14ac:dyDescent="0.3">
      <c r="A633" s="214"/>
      <c r="D633" s="277"/>
      <c r="F633" s="214"/>
      <c r="H633" s="214"/>
      <c r="I633" s="214"/>
      <c r="J633" s="214"/>
      <c r="K633" s="214"/>
      <c r="L633" s="214"/>
      <c r="M633" s="214"/>
      <c r="N633" s="214"/>
    </row>
    <row r="634" spans="1:14" s="215" customFormat="1" ht="16.5" customHeight="1" x14ac:dyDescent="0.3">
      <c r="A634" s="214"/>
      <c r="D634" s="277"/>
      <c r="F634" s="214"/>
      <c r="H634" s="214"/>
      <c r="I634" s="214"/>
      <c r="J634" s="214"/>
      <c r="K634" s="214"/>
      <c r="L634" s="214"/>
      <c r="M634" s="214"/>
      <c r="N634" s="214"/>
    </row>
    <row r="635" spans="1:14" s="215" customFormat="1" ht="16.5" customHeight="1" x14ac:dyDescent="0.3">
      <c r="A635" s="214"/>
      <c r="D635" s="277"/>
      <c r="F635" s="214"/>
      <c r="H635" s="214"/>
      <c r="I635" s="214"/>
      <c r="J635" s="214"/>
      <c r="K635" s="214"/>
      <c r="L635" s="214"/>
      <c r="M635" s="214"/>
      <c r="N635" s="214"/>
    </row>
    <row r="636" spans="1:14" s="215" customFormat="1" ht="16.5" customHeight="1" x14ac:dyDescent="0.3">
      <c r="A636" s="214"/>
      <c r="D636" s="277"/>
      <c r="F636" s="214"/>
      <c r="H636" s="214"/>
      <c r="I636" s="214"/>
      <c r="J636" s="214"/>
      <c r="K636" s="214"/>
      <c r="L636" s="214"/>
      <c r="M636" s="214"/>
      <c r="N636" s="214"/>
    </row>
    <row r="637" spans="1:14" s="215" customFormat="1" ht="16.5" customHeight="1" x14ac:dyDescent="0.3">
      <c r="A637" s="214"/>
      <c r="D637" s="277"/>
      <c r="F637" s="214"/>
      <c r="H637" s="214"/>
      <c r="I637" s="214"/>
      <c r="J637" s="214"/>
      <c r="K637" s="214"/>
      <c r="L637" s="214"/>
      <c r="M637" s="214"/>
      <c r="N637" s="214"/>
    </row>
    <row r="638" spans="1:14" s="215" customFormat="1" ht="16.5" customHeight="1" x14ac:dyDescent="0.3">
      <c r="A638" s="214"/>
      <c r="D638" s="277"/>
      <c r="F638" s="214"/>
      <c r="H638" s="214"/>
      <c r="I638" s="214"/>
      <c r="J638" s="214"/>
      <c r="K638" s="214"/>
      <c r="L638" s="214"/>
      <c r="M638" s="214"/>
      <c r="N638" s="214"/>
    </row>
    <row r="639" spans="1:14" s="215" customFormat="1" ht="16.5" customHeight="1" x14ac:dyDescent="0.3">
      <c r="A639" s="214"/>
      <c r="D639" s="277"/>
      <c r="F639" s="214"/>
      <c r="H639" s="214"/>
      <c r="I639" s="214"/>
      <c r="J639" s="214"/>
      <c r="K639" s="214"/>
      <c r="L639" s="214"/>
      <c r="M639" s="214"/>
      <c r="N639" s="214"/>
    </row>
    <row r="640" spans="1:14" s="215" customFormat="1" ht="16.5" customHeight="1" x14ac:dyDescent="0.3">
      <c r="A640" s="214"/>
      <c r="D640" s="277"/>
      <c r="F640" s="214"/>
      <c r="H640" s="214"/>
      <c r="I640" s="214"/>
      <c r="J640" s="214"/>
      <c r="K640" s="214"/>
      <c r="L640" s="214"/>
      <c r="M640" s="214"/>
      <c r="N640" s="214"/>
    </row>
    <row r="641" spans="1:14" s="215" customFormat="1" ht="16.5" customHeight="1" x14ac:dyDescent="0.3">
      <c r="A641" s="214"/>
      <c r="D641" s="277"/>
      <c r="F641" s="214"/>
      <c r="H641" s="214"/>
      <c r="I641" s="214"/>
      <c r="J641" s="214"/>
      <c r="K641" s="214"/>
      <c r="L641" s="214"/>
      <c r="M641" s="214"/>
      <c r="N641" s="214"/>
    </row>
    <row r="642" spans="1:14" s="215" customFormat="1" ht="16.5" customHeight="1" x14ac:dyDescent="0.3">
      <c r="A642" s="214"/>
      <c r="D642" s="277"/>
      <c r="F642" s="214"/>
      <c r="H642" s="214"/>
      <c r="I642" s="214"/>
      <c r="J642" s="214"/>
      <c r="K642" s="214"/>
      <c r="L642" s="214"/>
      <c r="M642" s="214"/>
      <c r="N642" s="214"/>
    </row>
    <row r="643" spans="1:14" s="215" customFormat="1" ht="16.5" customHeight="1" x14ac:dyDescent="0.3">
      <c r="A643" s="214"/>
      <c r="D643" s="277"/>
      <c r="F643" s="214"/>
      <c r="H643" s="214"/>
      <c r="I643" s="214"/>
      <c r="J643" s="214"/>
      <c r="K643" s="214"/>
      <c r="L643" s="214"/>
      <c r="M643" s="214"/>
      <c r="N643" s="214"/>
    </row>
    <row r="644" spans="1:14" s="215" customFormat="1" ht="16.5" customHeight="1" x14ac:dyDescent="0.3">
      <c r="A644" s="214"/>
      <c r="D644" s="277"/>
      <c r="F644" s="214"/>
      <c r="H644" s="214"/>
      <c r="I644" s="214"/>
      <c r="J644" s="214"/>
      <c r="K644" s="214"/>
      <c r="L644" s="214"/>
      <c r="M644" s="214"/>
      <c r="N644" s="214"/>
    </row>
    <row r="645" spans="1:14" s="215" customFormat="1" ht="16.5" customHeight="1" x14ac:dyDescent="0.3">
      <c r="A645" s="214"/>
      <c r="D645" s="277"/>
      <c r="F645" s="214"/>
      <c r="H645" s="214"/>
      <c r="I645" s="214"/>
      <c r="J645" s="214"/>
      <c r="K645" s="214"/>
      <c r="L645" s="214"/>
      <c r="M645" s="214"/>
      <c r="N645" s="214"/>
    </row>
    <row r="646" spans="1:14" s="215" customFormat="1" ht="16.5" customHeight="1" x14ac:dyDescent="0.3">
      <c r="A646" s="214"/>
      <c r="D646" s="277"/>
      <c r="F646" s="214"/>
      <c r="H646" s="214"/>
      <c r="I646" s="214"/>
      <c r="J646" s="214"/>
      <c r="K646" s="214"/>
      <c r="L646" s="214"/>
      <c r="M646" s="214"/>
      <c r="N646" s="214"/>
    </row>
    <row r="647" spans="1:14" s="215" customFormat="1" ht="16.5" customHeight="1" x14ac:dyDescent="0.3">
      <c r="A647" s="214"/>
      <c r="D647" s="277"/>
      <c r="F647" s="214"/>
      <c r="H647" s="214"/>
      <c r="I647" s="214"/>
      <c r="J647" s="214"/>
      <c r="K647" s="214"/>
      <c r="L647" s="214"/>
      <c r="M647" s="214"/>
      <c r="N647" s="214"/>
    </row>
    <row r="648" spans="1:14" s="215" customFormat="1" ht="16.5" customHeight="1" x14ac:dyDescent="0.3">
      <c r="A648" s="214"/>
      <c r="D648" s="277"/>
      <c r="F648" s="214"/>
      <c r="H648" s="214"/>
      <c r="I648" s="214"/>
      <c r="J648" s="214"/>
      <c r="K648" s="214"/>
      <c r="L648" s="214"/>
      <c r="M648" s="214"/>
      <c r="N648" s="214"/>
    </row>
    <row r="649" spans="1:14" s="215" customFormat="1" ht="16.5" customHeight="1" x14ac:dyDescent="0.3">
      <c r="A649" s="214"/>
      <c r="D649" s="277"/>
      <c r="F649" s="214"/>
      <c r="H649" s="214"/>
      <c r="I649" s="214"/>
      <c r="J649" s="214"/>
      <c r="K649" s="214"/>
      <c r="L649" s="214"/>
      <c r="M649" s="214"/>
      <c r="N649" s="214"/>
    </row>
    <row r="650" spans="1:14" s="215" customFormat="1" ht="16.5" customHeight="1" x14ac:dyDescent="0.3">
      <c r="A650" s="214"/>
      <c r="D650" s="277"/>
      <c r="F650" s="214"/>
      <c r="H650" s="214"/>
      <c r="I650" s="214"/>
      <c r="J650" s="214"/>
      <c r="K650" s="214"/>
      <c r="L650" s="214"/>
      <c r="M650" s="214"/>
      <c r="N650" s="214"/>
    </row>
    <row r="651" spans="1:14" s="215" customFormat="1" ht="16.5" customHeight="1" x14ac:dyDescent="0.3">
      <c r="A651" s="214"/>
      <c r="D651" s="277"/>
      <c r="F651" s="214"/>
      <c r="H651" s="214"/>
      <c r="I651" s="214"/>
      <c r="J651" s="214"/>
      <c r="K651" s="214"/>
      <c r="L651" s="214"/>
      <c r="M651" s="214"/>
      <c r="N651" s="214"/>
    </row>
    <row r="652" spans="1:14" s="215" customFormat="1" ht="16.5" customHeight="1" x14ac:dyDescent="0.3">
      <c r="A652" s="214"/>
      <c r="D652" s="277"/>
      <c r="F652" s="214"/>
      <c r="H652" s="214"/>
      <c r="I652" s="214"/>
      <c r="J652" s="214"/>
      <c r="K652" s="214"/>
      <c r="L652" s="214"/>
      <c r="M652" s="214"/>
      <c r="N652" s="214"/>
    </row>
    <row r="653" spans="1:14" s="215" customFormat="1" ht="16.5" customHeight="1" x14ac:dyDescent="0.3">
      <c r="A653" s="214"/>
      <c r="D653" s="277"/>
      <c r="F653" s="214"/>
      <c r="H653" s="214"/>
      <c r="I653" s="214"/>
      <c r="J653" s="214"/>
      <c r="K653" s="214"/>
      <c r="L653" s="214"/>
      <c r="M653" s="214"/>
      <c r="N653" s="214"/>
    </row>
    <row r="654" spans="1:14" s="215" customFormat="1" ht="16.5" customHeight="1" x14ac:dyDescent="0.3">
      <c r="A654" s="214"/>
      <c r="D654" s="277"/>
      <c r="F654" s="214"/>
      <c r="H654" s="214"/>
      <c r="I654" s="214"/>
      <c r="J654" s="214"/>
      <c r="K654" s="214"/>
      <c r="L654" s="214"/>
      <c r="M654" s="214"/>
      <c r="N654" s="214"/>
    </row>
    <row r="655" spans="1:14" s="215" customFormat="1" ht="16.5" customHeight="1" x14ac:dyDescent="0.3">
      <c r="A655" s="214"/>
      <c r="D655" s="277"/>
      <c r="F655" s="214"/>
      <c r="H655" s="214"/>
      <c r="I655" s="214"/>
      <c r="J655" s="214"/>
      <c r="K655" s="214"/>
      <c r="L655" s="214"/>
      <c r="M655" s="214"/>
      <c r="N655" s="214"/>
    </row>
    <row r="656" spans="1:14" s="215" customFormat="1" ht="16.5" customHeight="1" x14ac:dyDescent="0.3">
      <c r="A656" s="214"/>
      <c r="D656" s="277"/>
      <c r="F656" s="214"/>
      <c r="H656" s="214"/>
      <c r="I656" s="214"/>
      <c r="J656" s="214"/>
      <c r="K656" s="214"/>
      <c r="L656" s="214"/>
      <c r="M656" s="214"/>
      <c r="N656" s="214"/>
    </row>
    <row r="657" spans="1:14" s="215" customFormat="1" ht="16.5" customHeight="1" x14ac:dyDescent="0.3">
      <c r="A657" s="214"/>
      <c r="D657" s="277"/>
      <c r="F657" s="214"/>
      <c r="H657" s="214"/>
      <c r="I657" s="214"/>
      <c r="J657" s="214"/>
      <c r="K657" s="214"/>
      <c r="L657" s="214"/>
      <c r="M657" s="214"/>
      <c r="N657" s="214"/>
    </row>
    <row r="658" spans="1:14" s="215" customFormat="1" ht="16.5" customHeight="1" x14ac:dyDescent="0.3">
      <c r="A658" s="214"/>
      <c r="D658" s="277"/>
      <c r="F658" s="214"/>
      <c r="H658" s="214"/>
      <c r="I658" s="214"/>
      <c r="J658" s="214"/>
      <c r="K658" s="214"/>
      <c r="L658" s="214"/>
      <c r="M658" s="214"/>
      <c r="N658" s="214"/>
    </row>
    <row r="659" spans="1:14" s="215" customFormat="1" ht="16.5" customHeight="1" x14ac:dyDescent="0.3">
      <c r="A659" s="214"/>
      <c r="D659" s="277"/>
      <c r="F659" s="214"/>
      <c r="H659" s="214"/>
      <c r="I659" s="214"/>
      <c r="J659" s="214"/>
      <c r="K659" s="214"/>
      <c r="L659" s="214"/>
      <c r="M659" s="214"/>
      <c r="N659" s="214"/>
    </row>
    <row r="660" spans="1:14" s="215" customFormat="1" ht="16.5" customHeight="1" x14ac:dyDescent="0.3">
      <c r="A660" s="214"/>
      <c r="D660" s="277"/>
      <c r="F660" s="214"/>
      <c r="H660" s="214"/>
      <c r="I660" s="214"/>
      <c r="J660" s="214"/>
      <c r="K660" s="214"/>
      <c r="L660" s="214"/>
      <c r="M660" s="214"/>
      <c r="N660" s="214"/>
    </row>
    <row r="661" spans="1:14" s="215" customFormat="1" ht="16.5" customHeight="1" x14ac:dyDescent="0.3">
      <c r="A661" s="214"/>
      <c r="D661" s="277"/>
      <c r="F661" s="214"/>
      <c r="H661" s="214"/>
      <c r="I661" s="214"/>
      <c r="J661" s="214"/>
      <c r="K661" s="214"/>
      <c r="L661" s="214"/>
      <c r="M661" s="214"/>
      <c r="N661" s="214"/>
    </row>
    <row r="662" spans="1:14" s="215" customFormat="1" ht="16.5" customHeight="1" x14ac:dyDescent="0.3">
      <c r="A662" s="214"/>
      <c r="D662" s="277"/>
      <c r="F662" s="214"/>
      <c r="H662" s="214"/>
      <c r="I662" s="214"/>
      <c r="J662" s="214"/>
      <c r="K662" s="214"/>
      <c r="L662" s="214"/>
      <c r="M662" s="214"/>
      <c r="N662" s="214"/>
    </row>
    <row r="663" spans="1:14" s="215" customFormat="1" ht="16.5" customHeight="1" x14ac:dyDescent="0.3">
      <c r="A663" s="214"/>
      <c r="D663" s="277"/>
      <c r="F663" s="214"/>
      <c r="H663" s="214"/>
      <c r="I663" s="214"/>
      <c r="J663" s="214"/>
      <c r="K663" s="214"/>
      <c r="L663" s="214"/>
      <c r="M663" s="214"/>
      <c r="N663" s="214"/>
    </row>
    <row r="664" spans="1:14" s="215" customFormat="1" ht="16.5" customHeight="1" x14ac:dyDescent="0.3">
      <c r="A664" s="214"/>
      <c r="D664" s="277"/>
      <c r="F664" s="214"/>
      <c r="H664" s="214"/>
      <c r="I664" s="214"/>
      <c r="J664" s="214"/>
      <c r="K664" s="214"/>
      <c r="L664" s="214"/>
      <c r="M664" s="214"/>
      <c r="N664" s="214"/>
    </row>
    <row r="665" spans="1:14" s="215" customFormat="1" ht="16.5" customHeight="1" x14ac:dyDescent="0.3">
      <c r="A665" s="214"/>
      <c r="D665" s="277"/>
      <c r="F665" s="214"/>
      <c r="H665" s="214"/>
      <c r="I665" s="214"/>
      <c r="J665" s="214"/>
      <c r="K665" s="214"/>
      <c r="L665" s="214"/>
      <c r="M665" s="214"/>
      <c r="N665" s="214"/>
    </row>
    <row r="666" spans="1:14" s="215" customFormat="1" ht="16.5" customHeight="1" x14ac:dyDescent="0.3">
      <c r="A666" s="214"/>
      <c r="D666" s="277"/>
      <c r="F666" s="214"/>
      <c r="H666" s="214"/>
      <c r="I666" s="214"/>
      <c r="J666" s="214"/>
      <c r="K666" s="214"/>
      <c r="L666" s="214"/>
      <c r="M666" s="214"/>
      <c r="N666" s="214"/>
    </row>
    <row r="667" spans="1:14" s="215" customFormat="1" ht="16.5" customHeight="1" x14ac:dyDescent="0.3">
      <c r="A667" s="214"/>
      <c r="D667" s="277"/>
      <c r="F667" s="214"/>
      <c r="H667" s="214"/>
      <c r="I667" s="214"/>
      <c r="J667" s="214"/>
      <c r="K667" s="214"/>
      <c r="L667" s="214"/>
      <c r="M667" s="214"/>
      <c r="N667" s="214"/>
    </row>
    <row r="668" spans="1:14" s="215" customFormat="1" ht="16.5" customHeight="1" x14ac:dyDescent="0.3">
      <c r="A668" s="214"/>
      <c r="D668" s="277"/>
      <c r="F668" s="214"/>
      <c r="H668" s="214"/>
      <c r="I668" s="214"/>
      <c r="J668" s="214"/>
      <c r="K668" s="214"/>
      <c r="L668" s="214"/>
      <c r="M668" s="214"/>
      <c r="N668" s="214"/>
    </row>
    <row r="669" spans="1:14" s="215" customFormat="1" ht="16.5" customHeight="1" x14ac:dyDescent="0.3">
      <c r="A669" s="214"/>
      <c r="D669" s="277"/>
      <c r="F669" s="214"/>
      <c r="H669" s="214"/>
      <c r="I669" s="214"/>
      <c r="J669" s="214"/>
      <c r="K669" s="214"/>
      <c r="L669" s="214"/>
      <c r="M669" s="214"/>
      <c r="N669" s="214"/>
    </row>
    <row r="670" spans="1:14" s="215" customFormat="1" ht="16.5" customHeight="1" x14ac:dyDescent="0.3">
      <c r="A670" s="214"/>
      <c r="D670" s="277"/>
      <c r="F670" s="214"/>
      <c r="H670" s="214"/>
      <c r="I670" s="214"/>
      <c r="J670" s="214"/>
      <c r="K670" s="214"/>
      <c r="L670" s="214"/>
      <c r="M670" s="214"/>
      <c r="N670" s="214"/>
    </row>
    <row r="671" spans="1:14" s="215" customFormat="1" ht="16.5" customHeight="1" x14ac:dyDescent="0.3">
      <c r="A671" s="214"/>
      <c r="D671" s="277"/>
      <c r="F671" s="214"/>
      <c r="H671" s="214"/>
      <c r="I671" s="214"/>
      <c r="J671" s="214"/>
      <c r="K671" s="214"/>
      <c r="L671" s="214"/>
      <c r="M671" s="214"/>
      <c r="N671" s="214"/>
    </row>
    <row r="672" spans="1:14" s="215" customFormat="1" ht="16.5" customHeight="1" x14ac:dyDescent="0.3">
      <c r="A672" s="214"/>
      <c r="D672" s="277"/>
      <c r="F672" s="214"/>
      <c r="H672" s="214"/>
      <c r="I672" s="214"/>
      <c r="J672" s="214"/>
      <c r="K672" s="214"/>
      <c r="L672" s="214"/>
      <c r="M672" s="214"/>
      <c r="N672" s="214"/>
    </row>
    <row r="673" spans="1:14" s="215" customFormat="1" ht="16.5" customHeight="1" x14ac:dyDescent="0.3">
      <c r="A673" s="214"/>
      <c r="D673" s="277"/>
      <c r="F673" s="214"/>
      <c r="H673" s="214"/>
      <c r="I673" s="214"/>
      <c r="J673" s="214"/>
      <c r="K673" s="214"/>
      <c r="L673" s="214"/>
      <c r="M673" s="214"/>
      <c r="N673" s="214"/>
    </row>
    <row r="674" spans="1:14" s="215" customFormat="1" ht="16.5" customHeight="1" x14ac:dyDescent="0.3">
      <c r="A674" s="214"/>
      <c r="D674" s="277"/>
      <c r="F674" s="214"/>
      <c r="H674" s="214"/>
      <c r="I674" s="214"/>
      <c r="J674" s="214"/>
      <c r="K674" s="214"/>
      <c r="L674" s="214"/>
      <c r="M674" s="214"/>
      <c r="N674" s="214"/>
    </row>
    <row r="675" spans="1:14" s="215" customFormat="1" ht="16.5" customHeight="1" x14ac:dyDescent="0.3">
      <c r="A675" s="214"/>
      <c r="D675" s="277"/>
      <c r="F675" s="214"/>
      <c r="H675" s="214"/>
      <c r="I675" s="214"/>
      <c r="J675" s="214"/>
      <c r="K675" s="214"/>
      <c r="L675" s="214"/>
      <c r="M675" s="214"/>
      <c r="N675" s="214"/>
    </row>
    <row r="676" spans="1:14" s="215" customFormat="1" ht="16.5" customHeight="1" x14ac:dyDescent="0.3">
      <c r="A676" s="214"/>
      <c r="D676" s="277"/>
      <c r="F676" s="214"/>
      <c r="H676" s="214"/>
      <c r="I676" s="214"/>
      <c r="J676" s="214"/>
      <c r="K676" s="214"/>
      <c r="L676" s="214"/>
      <c r="M676" s="214"/>
      <c r="N676" s="214"/>
    </row>
    <row r="677" spans="1:14" s="215" customFormat="1" ht="16.5" customHeight="1" x14ac:dyDescent="0.3">
      <c r="A677" s="214"/>
      <c r="D677" s="277"/>
      <c r="F677" s="214"/>
      <c r="H677" s="214"/>
      <c r="I677" s="214"/>
      <c r="J677" s="214"/>
      <c r="K677" s="214"/>
      <c r="L677" s="214"/>
      <c r="M677" s="214"/>
      <c r="N677" s="214"/>
    </row>
    <row r="678" spans="1:14" s="215" customFormat="1" ht="16.5" customHeight="1" x14ac:dyDescent="0.3">
      <c r="A678" s="214"/>
      <c r="D678" s="277"/>
      <c r="F678" s="214"/>
      <c r="H678" s="214"/>
      <c r="I678" s="214"/>
      <c r="J678" s="214"/>
      <c r="K678" s="214"/>
      <c r="L678" s="214"/>
      <c r="M678" s="214"/>
      <c r="N678" s="214"/>
    </row>
    <row r="679" spans="1:14" s="215" customFormat="1" ht="16.5" customHeight="1" x14ac:dyDescent="0.3">
      <c r="A679" s="214"/>
      <c r="D679" s="277"/>
      <c r="F679" s="214"/>
      <c r="H679" s="214"/>
      <c r="I679" s="214"/>
      <c r="J679" s="214"/>
      <c r="K679" s="214"/>
      <c r="L679" s="214"/>
      <c r="M679" s="214"/>
      <c r="N679" s="214"/>
    </row>
    <row r="680" spans="1:14" s="215" customFormat="1" ht="16.5" customHeight="1" x14ac:dyDescent="0.3">
      <c r="A680" s="214"/>
      <c r="D680" s="277"/>
      <c r="F680" s="214"/>
      <c r="H680" s="214"/>
      <c r="I680" s="214"/>
      <c r="J680" s="214"/>
      <c r="K680" s="214"/>
      <c r="L680" s="214"/>
      <c r="M680" s="214"/>
      <c r="N680" s="214"/>
    </row>
    <row r="681" spans="1:14" s="215" customFormat="1" ht="16.5" customHeight="1" x14ac:dyDescent="0.3">
      <c r="A681" s="214"/>
      <c r="D681" s="277"/>
      <c r="F681" s="214"/>
      <c r="H681" s="214"/>
      <c r="I681" s="214"/>
      <c r="J681" s="214"/>
      <c r="K681" s="214"/>
      <c r="L681" s="214"/>
      <c r="M681" s="214"/>
      <c r="N681" s="214"/>
    </row>
    <row r="682" spans="1:14" s="215" customFormat="1" ht="16.5" customHeight="1" x14ac:dyDescent="0.3">
      <c r="A682" s="214"/>
      <c r="D682" s="277"/>
      <c r="F682" s="214"/>
      <c r="H682" s="214"/>
      <c r="I682" s="214"/>
      <c r="J682" s="214"/>
      <c r="K682" s="214"/>
      <c r="L682" s="214"/>
      <c r="M682" s="214"/>
      <c r="N682" s="214"/>
    </row>
    <row r="683" spans="1:14" s="215" customFormat="1" ht="16.5" customHeight="1" x14ac:dyDescent="0.3">
      <c r="A683" s="214"/>
      <c r="D683" s="277"/>
      <c r="F683" s="214"/>
      <c r="H683" s="214"/>
      <c r="I683" s="214"/>
      <c r="J683" s="214"/>
      <c r="K683" s="214"/>
      <c r="L683" s="214"/>
      <c r="M683" s="214"/>
      <c r="N683" s="214"/>
    </row>
    <row r="684" spans="1:14" s="215" customFormat="1" ht="16.5" customHeight="1" x14ac:dyDescent="0.3">
      <c r="A684" s="214"/>
      <c r="D684" s="277"/>
      <c r="F684" s="214"/>
      <c r="H684" s="214"/>
      <c r="I684" s="214"/>
      <c r="J684" s="214"/>
      <c r="K684" s="214"/>
      <c r="L684" s="214"/>
      <c r="M684" s="214"/>
      <c r="N684" s="214"/>
    </row>
    <row r="685" spans="1:14" s="215" customFormat="1" ht="16.5" customHeight="1" x14ac:dyDescent="0.3">
      <c r="A685" s="214"/>
      <c r="D685" s="277"/>
      <c r="F685" s="214"/>
      <c r="H685" s="214"/>
      <c r="I685" s="214"/>
      <c r="J685" s="214"/>
      <c r="K685" s="214"/>
      <c r="L685" s="214"/>
      <c r="M685" s="214"/>
      <c r="N685" s="214"/>
    </row>
    <row r="686" spans="1:14" s="215" customFormat="1" ht="16.5" customHeight="1" x14ac:dyDescent="0.3">
      <c r="A686" s="214"/>
      <c r="D686" s="277"/>
      <c r="F686" s="214"/>
      <c r="H686" s="214"/>
      <c r="I686" s="214"/>
      <c r="J686" s="214"/>
      <c r="K686" s="214"/>
      <c r="L686" s="214"/>
      <c r="M686" s="214"/>
      <c r="N686" s="214"/>
    </row>
    <row r="687" spans="1:14" s="215" customFormat="1" ht="16.5" customHeight="1" x14ac:dyDescent="0.3">
      <c r="A687" s="214"/>
      <c r="D687" s="277"/>
      <c r="F687" s="214"/>
      <c r="H687" s="214"/>
      <c r="I687" s="214"/>
      <c r="J687" s="214"/>
      <c r="K687" s="214"/>
      <c r="L687" s="214"/>
      <c r="M687" s="214"/>
      <c r="N687" s="214"/>
    </row>
    <row r="688" spans="1:14" s="215" customFormat="1" ht="16.5" customHeight="1" x14ac:dyDescent="0.3">
      <c r="A688" s="214"/>
      <c r="D688" s="277"/>
      <c r="F688" s="214"/>
      <c r="H688" s="214"/>
      <c r="I688" s="214"/>
      <c r="J688" s="214"/>
      <c r="K688" s="214"/>
      <c r="L688" s="214"/>
      <c r="M688" s="214"/>
      <c r="N688" s="214"/>
    </row>
    <row r="689" spans="1:14" s="215" customFormat="1" ht="16.5" customHeight="1" x14ac:dyDescent="0.3">
      <c r="A689" s="214"/>
      <c r="D689" s="277"/>
      <c r="F689" s="214"/>
      <c r="H689" s="214"/>
      <c r="I689" s="214"/>
      <c r="J689" s="214"/>
      <c r="K689" s="214"/>
      <c r="L689" s="214"/>
      <c r="M689" s="214"/>
      <c r="N689" s="214"/>
    </row>
    <row r="690" spans="1:14" s="215" customFormat="1" ht="16.5" customHeight="1" x14ac:dyDescent="0.3">
      <c r="A690" s="214"/>
      <c r="D690" s="277"/>
      <c r="F690" s="214"/>
      <c r="H690" s="214"/>
      <c r="I690" s="214"/>
      <c r="J690" s="214"/>
      <c r="K690" s="214"/>
      <c r="L690" s="214"/>
      <c r="M690" s="214"/>
      <c r="N690" s="214"/>
    </row>
    <row r="691" spans="1:14" s="215" customFormat="1" ht="16.5" customHeight="1" x14ac:dyDescent="0.3">
      <c r="A691" s="214"/>
      <c r="D691" s="277"/>
      <c r="F691" s="214"/>
      <c r="H691" s="214"/>
      <c r="I691" s="214"/>
      <c r="J691" s="214"/>
      <c r="K691" s="214"/>
      <c r="L691" s="214"/>
      <c r="M691" s="214"/>
      <c r="N691" s="214"/>
    </row>
    <row r="692" spans="1:14" s="215" customFormat="1" ht="16.5" customHeight="1" x14ac:dyDescent="0.3">
      <c r="A692" s="214"/>
      <c r="D692" s="277"/>
      <c r="F692" s="214"/>
      <c r="H692" s="214"/>
      <c r="I692" s="214"/>
      <c r="J692" s="214"/>
      <c r="K692" s="214"/>
      <c r="L692" s="214"/>
      <c r="M692" s="214"/>
      <c r="N692" s="214"/>
    </row>
    <row r="693" spans="1:14" s="215" customFormat="1" ht="16.5" customHeight="1" x14ac:dyDescent="0.3">
      <c r="A693" s="214"/>
      <c r="D693" s="277"/>
      <c r="F693" s="214"/>
      <c r="H693" s="214"/>
      <c r="I693" s="214"/>
      <c r="J693" s="214"/>
      <c r="K693" s="214"/>
      <c r="L693" s="214"/>
      <c r="M693" s="214"/>
      <c r="N693" s="214"/>
    </row>
    <row r="694" spans="1:14" s="215" customFormat="1" ht="16.5" customHeight="1" x14ac:dyDescent="0.3">
      <c r="A694" s="214"/>
      <c r="D694" s="277"/>
      <c r="F694" s="214"/>
      <c r="H694" s="214"/>
      <c r="I694" s="214"/>
      <c r="J694" s="214"/>
      <c r="K694" s="214"/>
      <c r="L694" s="214"/>
      <c r="M694" s="214"/>
      <c r="N694" s="214"/>
    </row>
    <row r="695" spans="1:14" s="215" customFormat="1" ht="16.5" customHeight="1" x14ac:dyDescent="0.3">
      <c r="A695" s="214"/>
      <c r="D695" s="277"/>
      <c r="F695" s="214"/>
      <c r="H695" s="214"/>
      <c r="I695" s="214"/>
      <c r="J695" s="214"/>
      <c r="K695" s="214"/>
      <c r="L695" s="214"/>
      <c r="M695" s="214"/>
      <c r="N695" s="214"/>
    </row>
    <row r="696" spans="1:14" s="215" customFormat="1" ht="16.5" customHeight="1" x14ac:dyDescent="0.3">
      <c r="A696" s="214"/>
      <c r="D696" s="277"/>
      <c r="F696" s="214"/>
      <c r="H696" s="214"/>
      <c r="I696" s="214"/>
      <c r="J696" s="214"/>
      <c r="K696" s="214"/>
      <c r="L696" s="214"/>
      <c r="M696" s="214"/>
      <c r="N696" s="214"/>
    </row>
    <row r="697" spans="1:14" s="215" customFormat="1" ht="16.5" customHeight="1" x14ac:dyDescent="0.3">
      <c r="A697" s="214"/>
      <c r="D697" s="277"/>
      <c r="F697" s="214"/>
      <c r="H697" s="214"/>
      <c r="I697" s="214"/>
      <c r="J697" s="214"/>
      <c r="K697" s="214"/>
      <c r="L697" s="214"/>
      <c r="M697" s="214"/>
      <c r="N697" s="214"/>
    </row>
    <row r="698" spans="1:14" s="215" customFormat="1" ht="16.5" customHeight="1" x14ac:dyDescent="0.3">
      <c r="A698" s="214"/>
      <c r="D698" s="277"/>
      <c r="F698" s="214"/>
      <c r="H698" s="214"/>
      <c r="I698" s="214"/>
      <c r="J698" s="214"/>
      <c r="K698" s="214"/>
      <c r="L698" s="214"/>
      <c r="M698" s="214"/>
      <c r="N698" s="214"/>
    </row>
    <row r="699" spans="1:14" s="215" customFormat="1" ht="16.5" customHeight="1" x14ac:dyDescent="0.3">
      <c r="A699" s="214"/>
      <c r="D699" s="277"/>
      <c r="F699" s="214"/>
      <c r="H699" s="214"/>
      <c r="I699" s="214"/>
      <c r="J699" s="214"/>
      <c r="K699" s="214"/>
      <c r="L699" s="214"/>
      <c r="M699" s="214"/>
      <c r="N699" s="214"/>
    </row>
    <row r="700" spans="1:14" s="215" customFormat="1" ht="16.5" customHeight="1" x14ac:dyDescent="0.3">
      <c r="A700" s="214"/>
      <c r="D700" s="277"/>
      <c r="F700" s="214"/>
      <c r="H700" s="214"/>
      <c r="I700" s="214"/>
      <c r="J700" s="214"/>
      <c r="K700" s="214"/>
      <c r="L700" s="214"/>
      <c r="M700" s="214"/>
      <c r="N700" s="214"/>
    </row>
    <row r="701" spans="1:14" s="215" customFormat="1" ht="16.5" customHeight="1" x14ac:dyDescent="0.3">
      <c r="A701" s="214"/>
      <c r="D701" s="277"/>
      <c r="F701" s="214"/>
      <c r="H701" s="214"/>
      <c r="I701" s="214"/>
      <c r="J701" s="214"/>
      <c r="K701" s="214"/>
      <c r="L701" s="214"/>
      <c r="M701" s="214"/>
      <c r="N701" s="214"/>
    </row>
    <row r="702" spans="1:14" s="215" customFormat="1" ht="16.5" customHeight="1" x14ac:dyDescent="0.3">
      <c r="A702" s="214"/>
      <c r="D702" s="277"/>
      <c r="F702" s="214"/>
      <c r="H702" s="214"/>
      <c r="I702" s="214"/>
      <c r="J702" s="214"/>
      <c r="K702" s="214"/>
      <c r="L702" s="214"/>
      <c r="M702" s="214"/>
      <c r="N702" s="214"/>
    </row>
    <row r="703" spans="1:14" s="215" customFormat="1" ht="16.5" customHeight="1" x14ac:dyDescent="0.3">
      <c r="A703" s="214"/>
      <c r="D703" s="277"/>
      <c r="F703" s="214"/>
      <c r="H703" s="214"/>
      <c r="I703" s="214"/>
      <c r="J703" s="214"/>
      <c r="K703" s="214"/>
      <c r="L703" s="214"/>
      <c r="M703" s="214"/>
      <c r="N703" s="214"/>
    </row>
    <row r="704" spans="1:14" s="215" customFormat="1" ht="16.5" customHeight="1" x14ac:dyDescent="0.3">
      <c r="A704" s="214"/>
      <c r="D704" s="277"/>
      <c r="F704" s="214"/>
      <c r="H704" s="214"/>
      <c r="I704" s="214"/>
      <c r="J704" s="214"/>
      <c r="K704" s="214"/>
      <c r="L704" s="214"/>
      <c r="M704" s="214"/>
      <c r="N704" s="214"/>
    </row>
    <row r="705" spans="1:14" s="215" customFormat="1" ht="16.5" customHeight="1" x14ac:dyDescent="0.3">
      <c r="A705" s="214"/>
      <c r="D705" s="277"/>
      <c r="F705" s="214"/>
      <c r="H705" s="214"/>
      <c r="I705" s="214"/>
      <c r="J705" s="214"/>
      <c r="K705" s="214"/>
      <c r="L705" s="214"/>
      <c r="M705" s="214"/>
      <c r="N705" s="214"/>
    </row>
    <row r="706" spans="1:14" s="215" customFormat="1" ht="16.5" customHeight="1" x14ac:dyDescent="0.3">
      <c r="A706" s="214"/>
      <c r="D706" s="277"/>
      <c r="F706" s="214"/>
      <c r="H706" s="214"/>
      <c r="I706" s="214"/>
      <c r="J706" s="214"/>
      <c r="K706" s="214"/>
      <c r="L706" s="214"/>
      <c r="M706" s="214"/>
      <c r="N706" s="214"/>
    </row>
    <row r="707" spans="1:14" s="215" customFormat="1" ht="16.5" customHeight="1" x14ac:dyDescent="0.3">
      <c r="A707" s="214"/>
      <c r="D707" s="277"/>
      <c r="F707" s="214"/>
      <c r="H707" s="214"/>
      <c r="I707" s="214"/>
      <c r="J707" s="214"/>
      <c r="K707" s="214"/>
      <c r="L707" s="214"/>
      <c r="M707" s="214"/>
      <c r="N707" s="214"/>
    </row>
    <row r="708" spans="1:14" s="215" customFormat="1" ht="16.5" customHeight="1" x14ac:dyDescent="0.3">
      <c r="A708" s="214"/>
      <c r="D708" s="277"/>
      <c r="F708" s="214"/>
      <c r="H708" s="214"/>
      <c r="I708" s="214"/>
      <c r="J708" s="214"/>
      <c r="K708" s="214"/>
      <c r="L708" s="214"/>
      <c r="M708" s="214"/>
      <c r="N708" s="214"/>
    </row>
    <row r="709" spans="1:14" s="215" customFormat="1" ht="16.5" customHeight="1" x14ac:dyDescent="0.3">
      <c r="A709" s="214"/>
      <c r="D709" s="277"/>
      <c r="F709" s="214"/>
      <c r="H709" s="214"/>
      <c r="I709" s="214"/>
      <c r="J709" s="214"/>
      <c r="K709" s="214"/>
      <c r="L709" s="214"/>
      <c r="M709" s="214"/>
      <c r="N709" s="214"/>
    </row>
    <row r="710" spans="1:14" s="215" customFormat="1" ht="16.5" customHeight="1" x14ac:dyDescent="0.3">
      <c r="A710" s="214"/>
      <c r="D710" s="277"/>
      <c r="F710" s="214"/>
      <c r="H710" s="214"/>
      <c r="I710" s="214"/>
      <c r="J710" s="214"/>
      <c r="K710" s="214"/>
      <c r="L710" s="214"/>
      <c r="M710" s="214"/>
      <c r="N710" s="214"/>
    </row>
    <row r="711" spans="1:14" s="215" customFormat="1" ht="16.5" customHeight="1" x14ac:dyDescent="0.3">
      <c r="A711" s="214"/>
      <c r="D711" s="277"/>
      <c r="F711" s="214"/>
      <c r="H711" s="214"/>
      <c r="I711" s="214"/>
      <c r="J711" s="214"/>
      <c r="K711" s="214"/>
      <c r="L711" s="214"/>
      <c r="M711" s="214"/>
      <c r="N711" s="214"/>
    </row>
    <row r="712" spans="1:14" s="215" customFormat="1" ht="16.5" customHeight="1" x14ac:dyDescent="0.3">
      <c r="A712" s="214"/>
      <c r="D712" s="277"/>
      <c r="F712" s="214"/>
      <c r="H712" s="214"/>
      <c r="I712" s="214"/>
      <c r="J712" s="214"/>
      <c r="K712" s="214"/>
      <c r="L712" s="214"/>
      <c r="M712" s="214"/>
      <c r="N712" s="214"/>
    </row>
    <row r="713" spans="1:14" s="215" customFormat="1" ht="16.5" customHeight="1" x14ac:dyDescent="0.3">
      <c r="A713" s="214"/>
      <c r="D713" s="277"/>
      <c r="F713" s="214"/>
      <c r="H713" s="214"/>
      <c r="I713" s="214"/>
      <c r="J713" s="214"/>
      <c r="K713" s="214"/>
      <c r="L713" s="214"/>
      <c r="M713" s="214"/>
      <c r="N713" s="214"/>
    </row>
    <row r="714" spans="1:14" s="215" customFormat="1" ht="16.5" customHeight="1" x14ac:dyDescent="0.3">
      <c r="A714" s="214"/>
      <c r="D714" s="277"/>
      <c r="F714" s="214"/>
      <c r="H714" s="214"/>
      <c r="I714" s="214"/>
      <c r="J714" s="214"/>
      <c r="K714" s="214"/>
      <c r="L714" s="214"/>
      <c r="M714" s="214"/>
      <c r="N714" s="214"/>
    </row>
    <row r="715" spans="1:14" s="215" customFormat="1" ht="16.5" customHeight="1" x14ac:dyDescent="0.3">
      <c r="A715" s="214"/>
      <c r="D715" s="277"/>
      <c r="F715" s="214"/>
      <c r="H715" s="214"/>
      <c r="I715" s="214"/>
      <c r="J715" s="214"/>
      <c r="K715" s="214"/>
      <c r="L715" s="214"/>
      <c r="M715" s="214"/>
      <c r="N715" s="214"/>
    </row>
    <row r="716" spans="1:14" s="215" customFormat="1" ht="16.5" customHeight="1" x14ac:dyDescent="0.3">
      <c r="A716" s="214"/>
      <c r="D716" s="277"/>
      <c r="F716" s="214"/>
      <c r="H716" s="214"/>
      <c r="I716" s="214"/>
      <c r="J716" s="214"/>
      <c r="K716" s="214"/>
      <c r="L716" s="214"/>
      <c r="M716" s="214"/>
      <c r="N716" s="214"/>
    </row>
    <row r="717" spans="1:14" s="215" customFormat="1" ht="16.5" customHeight="1" x14ac:dyDescent="0.3">
      <c r="A717" s="214"/>
      <c r="D717" s="277"/>
      <c r="F717" s="214"/>
      <c r="H717" s="214"/>
      <c r="I717" s="214"/>
      <c r="J717" s="214"/>
      <c r="K717" s="214"/>
      <c r="L717" s="214"/>
      <c r="M717" s="214"/>
      <c r="N717" s="214"/>
    </row>
    <row r="718" spans="1:14" s="215" customFormat="1" ht="16.5" customHeight="1" x14ac:dyDescent="0.3">
      <c r="A718" s="214"/>
      <c r="D718" s="277"/>
      <c r="F718" s="214"/>
      <c r="H718" s="214"/>
      <c r="I718" s="214"/>
      <c r="J718" s="214"/>
      <c r="K718" s="214"/>
      <c r="L718" s="214"/>
      <c r="M718" s="214"/>
      <c r="N718" s="214"/>
    </row>
    <row r="719" spans="1:14" s="215" customFormat="1" ht="16.5" customHeight="1" x14ac:dyDescent="0.3">
      <c r="A719" s="214"/>
      <c r="D719" s="277"/>
      <c r="F719" s="214"/>
      <c r="H719" s="214"/>
      <c r="I719" s="214"/>
      <c r="J719" s="214"/>
      <c r="K719" s="214"/>
      <c r="L719" s="214"/>
      <c r="M719" s="214"/>
      <c r="N719" s="214"/>
    </row>
    <row r="720" spans="1:14" s="215" customFormat="1" ht="16.5" customHeight="1" x14ac:dyDescent="0.3">
      <c r="A720" s="214"/>
      <c r="D720" s="277"/>
      <c r="F720" s="214"/>
      <c r="H720" s="214"/>
      <c r="I720" s="214"/>
      <c r="J720" s="214"/>
      <c r="K720" s="214"/>
      <c r="L720" s="214"/>
      <c r="M720" s="214"/>
      <c r="N720" s="214"/>
    </row>
    <row r="721" spans="1:14" s="215" customFormat="1" ht="16.5" customHeight="1" x14ac:dyDescent="0.3">
      <c r="A721" s="214"/>
      <c r="D721" s="277"/>
      <c r="F721" s="214"/>
      <c r="H721" s="214"/>
      <c r="I721" s="214"/>
      <c r="J721" s="214"/>
      <c r="K721" s="214"/>
      <c r="L721" s="214"/>
      <c r="M721" s="214"/>
      <c r="N721" s="214"/>
    </row>
    <row r="722" spans="1:14" s="215" customFormat="1" ht="16.5" customHeight="1" x14ac:dyDescent="0.3">
      <c r="A722" s="214"/>
      <c r="D722" s="277"/>
      <c r="F722" s="214"/>
      <c r="H722" s="214"/>
      <c r="I722" s="214"/>
      <c r="J722" s="214"/>
      <c r="K722" s="214"/>
      <c r="L722" s="214"/>
      <c r="M722" s="214"/>
      <c r="N722" s="214"/>
    </row>
    <row r="723" spans="1:14" s="215" customFormat="1" ht="16.5" customHeight="1" x14ac:dyDescent="0.3">
      <c r="A723" s="214"/>
      <c r="D723" s="277"/>
      <c r="F723" s="214"/>
      <c r="H723" s="214"/>
      <c r="I723" s="214"/>
      <c r="J723" s="214"/>
      <c r="K723" s="214"/>
      <c r="L723" s="214"/>
      <c r="M723" s="214"/>
      <c r="N723" s="214"/>
    </row>
    <row r="724" spans="1:14" s="215" customFormat="1" ht="16.5" customHeight="1" x14ac:dyDescent="0.3">
      <c r="A724" s="214"/>
      <c r="D724" s="277"/>
      <c r="F724" s="214"/>
      <c r="H724" s="214"/>
      <c r="I724" s="214"/>
      <c r="J724" s="214"/>
      <c r="K724" s="214"/>
      <c r="L724" s="214"/>
      <c r="M724" s="214"/>
      <c r="N724" s="214"/>
    </row>
    <row r="725" spans="1:14" s="215" customFormat="1" ht="16.5" customHeight="1" x14ac:dyDescent="0.3">
      <c r="A725" s="214"/>
      <c r="D725" s="277"/>
      <c r="F725" s="214"/>
      <c r="H725" s="214"/>
      <c r="I725" s="214"/>
      <c r="J725" s="214"/>
      <c r="K725" s="214"/>
      <c r="L725" s="214"/>
      <c r="M725" s="214"/>
      <c r="N725" s="214"/>
    </row>
    <row r="726" spans="1:14" s="215" customFormat="1" ht="16.5" customHeight="1" x14ac:dyDescent="0.3">
      <c r="A726" s="214"/>
      <c r="D726" s="277"/>
      <c r="F726" s="214"/>
      <c r="H726" s="214"/>
      <c r="I726" s="214"/>
      <c r="J726" s="214"/>
      <c r="K726" s="214"/>
      <c r="L726" s="214"/>
      <c r="M726" s="214"/>
      <c r="N726" s="214"/>
    </row>
    <row r="727" spans="1:14" s="215" customFormat="1" ht="16.5" customHeight="1" x14ac:dyDescent="0.3">
      <c r="A727" s="214"/>
      <c r="D727" s="277"/>
      <c r="F727" s="214"/>
      <c r="H727" s="214"/>
      <c r="I727" s="214"/>
      <c r="J727" s="214"/>
      <c r="K727" s="214"/>
      <c r="L727" s="214"/>
      <c r="M727" s="214"/>
      <c r="N727" s="214"/>
    </row>
    <row r="728" spans="1:14" s="215" customFormat="1" ht="16.5" customHeight="1" x14ac:dyDescent="0.3">
      <c r="A728" s="214"/>
      <c r="D728" s="277"/>
      <c r="F728" s="214"/>
      <c r="H728" s="214"/>
      <c r="I728" s="214"/>
      <c r="J728" s="214"/>
      <c r="K728" s="214"/>
      <c r="L728" s="214"/>
      <c r="M728" s="214"/>
      <c r="N728" s="214"/>
    </row>
    <row r="729" spans="1:14" s="215" customFormat="1" ht="16.5" customHeight="1" x14ac:dyDescent="0.3">
      <c r="A729" s="214"/>
      <c r="D729" s="277"/>
      <c r="F729" s="214"/>
      <c r="H729" s="214"/>
      <c r="I729" s="214"/>
      <c r="J729" s="214"/>
      <c r="K729" s="214"/>
      <c r="L729" s="214"/>
      <c r="M729" s="214"/>
      <c r="N729" s="214"/>
    </row>
    <row r="730" spans="1:14" s="215" customFormat="1" ht="16.5" customHeight="1" x14ac:dyDescent="0.3">
      <c r="A730" s="214"/>
      <c r="D730" s="277"/>
      <c r="F730" s="214"/>
      <c r="H730" s="214"/>
      <c r="I730" s="214"/>
      <c r="J730" s="214"/>
      <c r="K730" s="214"/>
      <c r="L730" s="214"/>
      <c r="M730" s="214"/>
      <c r="N730" s="214"/>
    </row>
    <row r="731" spans="1:14" s="215" customFormat="1" ht="16.5" customHeight="1" x14ac:dyDescent="0.3">
      <c r="A731" s="214"/>
      <c r="D731" s="277"/>
      <c r="F731" s="214"/>
      <c r="H731" s="214"/>
      <c r="I731" s="214"/>
      <c r="J731" s="214"/>
      <c r="K731" s="214"/>
      <c r="L731" s="214"/>
      <c r="M731" s="214"/>
      <c r="N731" s="214"/>
    </row>
    <row r="732" spans="1:14" s="215" customFormat="1" ht="16.5" customHeight="1" x14ac:dyDescent="0.3">
      <c r="A732" s="214"/>
      <c r="D732" s="277"/>
      <c r="F732" s="214"/>
      <c r="H732" s="214"/>
      <c r="I732" s="214"/>
      <c r="J732" s="214"/>
      <c r="K732" s="214"/>
      <c r="L732" s="214"/>
      <c r="M732" s="214"/>
      <c r="N732" s="214"/>
    </row>
    <row r="733" spans="1:14" s="215" customFormat="1" ht="16.5" customHeight="1" x14ac:dyDescent="0.3">
      <c r="A733" s="214"/>
      <c r="D733" s="277"/>
      <c r="F733" s="214"/>
      <c r="H733" s="214"/>
      <c r="I733" s="214"/>
      <c r="J733" s="214"/>
      <c r="K733" s="214"/>
      <c r="L733" s="214"/>
      <c r="M733" s="214"/>
      <c r="N733" s="214"/>
    </row>
    <row r="734" spans="1:14" s="215" customFormat="1" ht="16.5" customHeight="1" x14ac:dyDescent="0.3">
      <c r="A734" s="214"/>
      <c r="D734" s="277"/>
      <c r="F734" s="214"/>
      <c r="H734" s="214"/>
      <c r="I734" s="214"/>
      <c r="J734" s="214"/>
      <c r="K734" s="214"/>
      <c r="L734" s="214"/>
      <c r="M734" s="214"/>
      <c r="N734" s="214"/>
    </row>
    <row r="735" spans="1:14" s="215" customFormat="1" ht="16.5" customHeight="1" x14ac:dyDescent="0.3">
      <c r="A735" s="214"/>
      <c r="D735" s="277"/>
      <c r="F735" s="214"/>
      <c r="H735" s="214"/>
      <c r="I735" s="214"/>
      <c r="J735" s="214"/>
      <c r="K735" s="214"/>
      <c r="L735" s="214"/>
      <c r="M735" s="214"/>
      <c r="N735" s="214"/>
    </row>
    <row r="736" spans="1:14" s="215" customFormat="1" ht="16.5" customHeight="1" x14ac:dyDescent="0.3">
      <c r="A736" s="214"/>
      <c r="D736" s="277"/>
      <c r="F736" s="214"/>
      <c r="H736" s="214"/>
      <c r="I736" s="214"/>
      <c r="J736" s="214"/>
      <c r="K736" s="214"/>
      <c r="L736" s="214"/>
      <c r="M736" s="214"/>
      <c r="N736" s="214"/>
    </row>
    <row r="737" spans="1:14" s="215" customFormat="1" ht="16.5" customHeight="1" x14ac:dyDescent="0.3">
      <c r="A737" s="214"/>
      <c r="D737" s="277"/>
      <c r="F737" s="214"/>
      <c r="H737" s="214"/>
      <c r="I737" s="214"/>
      <c r="J737" s="214"/>
      <c r="K737" s="214"/>
      <c r="L737" s="214"/>
      <c r="M737" s="214"/>
      <c r="N737" s="214"/>
    </row>
    <row r="738" spans="1:14" s="215" customFormat="1" ht="16.5" customHeight="1" x14ac:dyDescent="0.3">
      <c r="A738" s="214"/>
      <c r="D738" s="277"/>
      <c r="F738" s="214"/>
      <c r="H738" s="214"/>
      <c r="I738" s="214"/>
      <c r="J738" s="214"/>
      <c r="K738" s="214"/>
      <c r="L738" s="214"/>
      <c r="M738" s="214"/>
      <c r="N738" s="214"/>
    </row>
    <row r="739" spans="1:14" s="215" customFormat="1" ht="16.5" customHeight="1" x14ac:dyDescent="0.3">
      <c r="A739" s="214"/>
      <c r="D739" s="277"/>
      <c r="F739" s="214"/>
      <c r="H739" s="214"/>
      <c r="I739" s="214"/>
      <c r="J739" s="214"/>
      <c r="K739" s="214"/>
      <c r="L739" s="214"/>
      <c r="M739" s="214"/>
      <c r="N739" s="214"/>
    </row>
    <row r="740" spans="1:14" s="215" customFormat="1" ht="16.5" customHeight="1" x14ac:dyDescent="0.3">
      <c r="A740" s="214"/>
      <c r="D740" s="277"/>
      <c r="F740" s="214"/>
      <c r="H740" s="214"/>
      <c r="I740" s="214"/>
      <c r="J740" s="214"/>
      <c r="K740" s="214"/>
      <c r="L740" s="214"/>
      <c r="M740" s="214"/>
      <c r="N740" s="214"/>
    </row>
    <row r="741" spans="1:14" s="215" customFormat="1" ht="16.5" customHeight="1" x14ac:dyDescent="0.3">
      <c r="A741" s="214"/>
      <c r="D741" s="277"/>
      <c r="F741" s="214"/>
      <c r="H741" s="214"/>
      <c r="I741" s="214"/>
      <c r="J741" s="214"/>
      <c r="K741" s="214"/>
      <c r="L741" s="214"/>
      <c r="M741" s="214"/>
      <c r="N741" s="214"/>
    </row>
    <row r="742" spans="1:14" s="215" customFormat="1" ht="16.5" customHeight="1" x14ac:dyDescent="0.3">
      <c r="A742" s="214"/>
      <c r="D742" s="277"/>
      <c r="F742" s="214"/>
      <c r="H742" s="214"/>
      <c r="I742" s="214"/>
      <c r="J742" s="214"/>
      <c r="K742" s="214"/>
      <c r="L742" s="214"/>
      <c r="M742" s="214"/>
      <c r="N742" s="214"/>
    </row>
    <row r="743" spans="1:14" s="215" customFormat="1" ht="16.5" customHeight="1" x14ac:dyDescent="0.3">
      <c r="A743" s="214"/>
      <c r="D743" s="277"/>
      <c r="F743" s="214"/>
      <c r="H743" s="214"/>
      <c r="I743" s="214"/>
      <c r="J743" s="214"/>
      <c r="K743" s="214"/>
      <c r="L743" s="214"/>
      <c r="M743" s="214"/>
      <c r="N743" s="214"/>
    </row>
    <row r="744" spans="1:14" s="215" customFormat="1" ht="16.5" customHeight="1" x14ac:dyDescent="0.3">
      <c r="A744" s="214"/>
      <c r="D744" s="277"/>
      <c r="F744" s="214"/>
      <c r="H744" s="214"/>
      <c r="I744" s="214"/>
      <c r="J744" s="214"/>
      <c r="K744" s="214"/>
      <c r="L744" s="214"/>
      <c r="M744" s="214"/>
      <c r="N744" s="214"/>
    </row>
    <row r="745" spans="1:14" s="215" customFormat="1" ht="16.5" customHeight="1" x14ac:dyDescent="0.3">
      <c r="A745" s="214"/>
      <c r="D745" s="277"/>
      <c r="F745" s="214"/>
      <c r="H745" s="214"/>
      <c r="I745" s="214"/>
      <c r="J745" s="214"/>
      <c r="K745" s="214"/>
      <c r="L745" s="214"/>
      <c r="M745" s="214"/>
      <c r="N745" s="214"/>
    </row>
    <row r="746" spans="1:14" s="215" customFormat="1" ht="16.5" customHeight="1" x14ac:dyDescent="0.3">
      <c r="A746" s="214"/>
      <c r="D746" s="277"/>
      <c r="F746" s="214"/>
      <c r="H746" s="214"/>
      <c r="I746" s="214"/>
      <c r="J746" s="214"/>
      <c r="K746" s="214"/>
      <c r="L746" s="214"/>
      <c r="M746" s="214"/>
      <c r="N746" s="214"/>
    </row>
    <row r="747" spans="1:14" s="215" customFormat="1" ht="16.5" customHeight="1" x14ac:dyDescent="0.3">
      <c r="A747" s="214"/>
      <c r="D747" s="277"/>
      <c r="F747" s="214"/>
      <c r="H747" s="214"/>
      <c r="I747" s="214"/>
      <c r="J747" s="214"/>
      <c r="K747" s="214"/>
      <c r="L747" s="214"/>
      <c r="M747" s="214"/>
      <c r="N747" s="214"/>
    </row>
    <row r="748" spans="1:14" s="215" customFormat="1" ht="16.5" customHeight="1" x14ac:dyDescent="0.3">
      <c r="A748" s="214"/>
      <c r="D748" s="277"/>
      <c r="F748" s="214"/>
      <c r="H748" s="214"/>
      <c r="I748" s="214"/>
      <c r="J748" s="214"/>
      <c r="K748" s="214"/>
      <c r="L748" s="214"/>
      <c r="M748" s="214"/>
      <c r="N748" s="214"/>
    </row>
    <row r="749" spans="1:14" s="215" customFormat="1" ht="16.5" customHeight="1" x14ac:dyDescent="0.3">
      <c r="A749" s="214"/>
      <c r="D749" s="277"/>
      <c r="F749" s="214"/>
      <c r="H749" s="214"/>
      <c r="I749" s="214"/>
      <c r="J749" s="214"/>
      <c r="K749" s="214"/>
      <c r="L749" s="214"/>
      <c r="M749" s="214"/>
      <c r="N749" s="214"/>
    </row>
    <row r="750" spans="1:14" s="215" customFormat="1" ht="16.5" customHeight="1" x14ac:dyDescent="0.3">
      <c r="A750" s="214"/>
      <c r="D750" s="277"/>
      <c r="F750" s="214"/>
      <c r="H750" s="214"/>
      <c r="I750" s="214"/>
      <c r="J750" s="214"/>
      <c r="K750" s="214"/>
      <c r="L750" s="214"/>
      <c r="M750" s="214"/>
      <c r="N750" s="214"/>
    </row>
    <row r="751" spans="1:14" s="215" customFormat="1" ht="16.5" customHeight="1" x14ac:dyDescent="0.3">
      <c r="A751" s="214"/>
      <c r="D751" s="277"/>
      <c r="F751" s="214"/>
      <c r="H751" s="214"/>
      <c r="I751" s="214"/>
      <c r="J751" s="214"/>
      <c r="K751" s="214"/>
      <c r="L751" s="214"/>
      <c r="M751" s="214"/>
      <c r="N751" s="214"/>
    </row>
    <row r="752" spans="1:14" s="215" customFormat="1" ht="16.5" customHeight="1" x14ac:dyDescent="0.3">
      <c r="A752" s="214"/>
      <c r="D752" s="277"/>
      <c r="F752" s="214"/>
      <c r="H752" s="214"/>
      <c r="I752" s="214"/>
      <c r="J752" s="214"/>
      <c r="K752" s="214"/>
      <c r="L752" s="214"/>
      <c r="M752" s="214"/>
      <c r="N752" s="214"/>
    </row>
    <row r="753" spans="1:14" s="215" customFormat="1" ht="16.5" customHeight="1" x14ac:dyDescent="0.3">
      <c r="A753" s="214"/>
      <c r="D753" s="277"/>
      <c r="F753" s="214"/>
      <c r="H753" s="214"/>
      <c r="I753" s="214"/>
      <c r="J753" s="214"/>
      <c r="K753" s="214"/>
      <c r="L753" s="214"/>
      <c r="M753" s="214"/>
      <c r="N753" s="214"/>
    </row>
    <row r="754" spans="1:14" s="215" customFormat="1" ht="16.5" customHeight="1" x14ac:dyDescent="0.3">
      <c r="A754" s="214"/>
      <c r="D754" s="277"/>
      <c r="F754" s="214"/>
      <c r="H754" s="214"/>
      <c r="I754" s="214"/>
      <c r="J754" s="214"/>
      <c r="K754" s="214"/>
      <c r="L754" s="214"/>
      <c r="M754" s="214"/>
      <c r="N754" s="214"/>
    </row>
    <row r="755" spans="1:14" s="215" customFormat="1" ht="16.5" customHeight="1" x14ac:dyDescent="0.3">
      <c r="A755" s="214"/>
      <c r="D755" s="277"/>
      <c r="F755" s="214"/>
      <c r="H755" s="214"/>
      <c r="I755" s="214"/>
      <c r="J755" s="214"/>
      <c r="K755" s="214"/>
      <c r="L755" s="214"/>
      <c r="M755" s="214"/>
      <c r="N755" s="214"/>
    </row>
    <row r="756" spans="1:14" s="215" customFormat="1" ht="16.5" customHeight="1" x14ac:dyDescent="0.3">
      <c r="A756" s="214"/>
      <c r="D756" s="277"/>
      <c r="F756" s="214"/>
      <c r="H756" s="214"/>
      <c r="I756" s="214"/>
      <c r="J756" s="214"/>
      <c r="K756" s="214"/>
      <c r="L756" s="214"/>
      <c r="M756" s="214"/>
      <c r="N756" s="214"/>
    </row>
    <row r="757" spans="1:14" s="215" customFormat="1" ht="16.5" customHeight="1" x14ac:dyDescent="0.3">
      <c r="A757" s="214"/>
      <c r="D757" s="277"/>
      <c r="F757" s="214"/>
      <c r="H757" s="214"/>
      <c r="I757" s="214"/>
      <c r="J757" s="214"/>
      <c r="K757" s="214"/>
      <c r="L757" s="214"/>
      <c r="M757" s="214"/>
      <c r="N757" s="214"/>
    </row>
    <row r="758" spans="1:14" s="215" customFormat="1" ht="16.5" customHeight="1" x14ac:dyDescent="0.3">
      <c r="A758" s="214"/>
      <c r="D758" s="277"/>
      <c r="F758" s="214"/>
      <c r="H758" s="214"/>
      <c r="I758" s="214"/>
      <c r="J758" s="214"/>
      <c r="K758" s="214"/>
      <c r="L758" s="214"/>
      <c r="M758" s="214"/>
      <c r="N758" s="214"/>
    </row>
    <row r="759" spans="1:14" s="215" customFormat="1" ht="16.5" customHeight="1" x14ac:dyDescent="0.3">
      <c r="A759" s="214"/>
      <c r="D759" s="277"/>
      <c r="F759" s="214"/>
      <c r="H759" s="214"/>
      <c r="I759" s="214"/>
      <c r="J759" s="214"/>
      <c r="K759" s="214"/>
      <c r="L759" s="214"/>
      <c r="M759" s="214"/>
      <c r="N759" s="214"/>
    </row>
    <row r="760" spans="1:14" s="215" customFormat="1" ht="16.5" customHeight="1" x14ac:dyDescent="0.3">
      <c r="A760" s="214"/>
      <c r="D760" s="277"/>
      <c r="F760" s="214"/>
      <c r="H760" s="214"/>
      <c r="I760" s="214"/>
      <c r="J760" s="214"/>
      <c r="K760" s="214"/>
      <c r="L760" s="214"/>
      <c r="M760" s="214"/>
      <c r="N760" s="214"/>
    </row>
    <row r="761" spans="1:14" s="215" customFormat="1" ht="16.5" customHeight="1" x14ac:dyDescent="0.3">
      <c r="A761" s="214"/>
      <c r="D761" s="277"/>
      <c r="F761" s="214"/>
      <c r="H761" s="214"/>
      <c r="I761" s="214"/>
      <c r="J761" s="214"/>
      <c r="K761" s="214"/>
      <c r="L761" s="214"/>
      <c r="M761" s="214"/>
      <c r="N761" s="214"/>
    </row>
    <row r="762" spans="1:14" s="215" customFormat="1" ht="16.5" customHeight="1" x14ac:dyDescent="0.3">
      <c r="A762" s="214"/>
      <c r="D762" s="277"/>
      <c r="F762" s="214"/>
      <c r="H762" s="214"/>
      <c r="I762" s="214"/>
      <c r="J762" s="214"/>
      <c r="K762" s="214"/>
      <c r="L762" s="214"/>
      <c r="M762" s="214"/>
      <c r="N762" s="214"/>
    </row>
    <row r="763" spans="1:14" s="215" customFormat="1" ht="16.5" customHeight="1" x14ac:dyDescent="0.3">
      <c r="A763" s="214"/>
      <c r="D763" s="277"/>
      <c r="F763" s="214"/>
      <c r="H763" s="214"/>
      <c r="I763" s="214"/>
      <c r="J763" s="214"/>
      <c r="K763" s="214"/>
      <c r="L763" s="214"/>
      <c r="M763" s="214"/>
      <c r="N763" s="214"/>
    </row>
    <row r="764" spans="1:14" s="215" customFormat="1" ht="16.5" customHeight="1" x14ac:dyDescent="0.3">
      <c r="A764" s="214"/>
      <c r="D764" s="277"/>
      <c r="F764" s="214"/>
      <c r="H764" s="214"/>
      <c r="I764" s="214"/>
      <c r="J764" s="214"/>
      <c r="K764" s="214"/>
      <c r="L764" s="214"/>
      <c r="M764" s="214"/>
      <c r="N764" s="214"/>
    </row>
    <row r="765" spans="1:14" s="215" customFormat="1" ht="16.5" customHeight="1" x14ac:dyDescent="0.3">
      <c r="A765" s="214"/>
      <c r="D765" s="277"/>
      <c r="F765" s="214"/>
      <c r="H765" s="214"/>
      <c r="I765" s="214"/>
      <c r="J765" s="214"/>
      <c r="K765" s="214"/>
      <c r="L765" s="214"/>
      <c r="M765" s="214"/>
      <c r="N765" s="214"/>
    </row>
    <row r="766" spans="1:14" s="215" customFormat="1" ht="16.5" customHeight="1" x14ac:dyDescent="0.3">
      <c r="A766" s="214"/>
      <c r="D766" s="277"/>
      <c r="F766" s="214"/>
      <c r="H766" s="214"/>
      <c r="I766" s="214"/>
      <c r="J766" s="214"/>
      <c r="K766" s="214"/>
      <c r="L766" s="214"/>
      <c r="M766" s="214"/>
      <c r="N766" s="214"/>
    </row>
    <row r="767" spans="1:14" s="215" customFormat="1" ht="16.5" customHeight="1" x14ac:dyDescent="0.3">
      <c r="A767" s="214"/>
      <c r="D767" s="277"/>
      <c r="F767" s="214"/>
      <c r="H767" s="214"/>
      <c r="I767" s="214"/>
      <c r="J767" s="214"/>
      <c r="K767" s="214"/>
      <c r="L767" s="214"/>
      <c r="M767" s="214"/>
      <c r="N767" s="214"/>
    </row>
    <row r="768" spans="1:14" s="215" customFormat="1" ht="16.5" customHeight="1" x14ac:dyDescent="0.3">
      <c r="A768" s="214"/>
      <c r="D768" s="277"/>
      <c r="F768" s="214"/>
      <c r="H768" s="214"/>
      <c r="I768" s="214"/>
      <c r="J768" s="214"/>
      <c r="K768" s="214"/>
      <c r="L768" s="214"/>
      <c r="M768" s="214"/>
      <c r="N768" s="214"/>
    </row>
    <row r="769" spans="1:14" s="215" customFormat="1" ht="16.5" customHeight="1" x14ac:dyDescent="0.3">
      <c r="A769" s="214"/>
      <c r="D769" s="277"/>
      <c r="F769" s="214"/>
      <c r="H769" s="214"/>
      <c r="I769" s="214"/>
      <c r="J769" s="214"/>
      <c r="K769" s="214"/>
      <c r="L769" s="214"/>
      <c r="M769" s="214"/>
      <c r="N769" s="214"/>
    </row>
    <row r="770" spans="1:14" s="215" customFormat="1" ht="16.5" customHeight="1" x14ac:dyDescent="0.3">
      <c r="A770" s="214"/>
      <c r="D770" s="277"/>
      <c r="F770" s="214"/>
      <c r="H770" s="214"/>
      <c r="I770" s="214"/>
      <c r="J770" s="214"/>
      <c r="K770" s="214"/>
      <c r="L770" s="214"/>
      <c r="M770" s="214"/>
      <c r="N770" s="214"/>
    </row>
    <row r="771" spans="1:14" s="215" customFormat="1" ht="16.5" customHeight="1" x14ac:dyDescent="0.3">
      <c r="A771" s="214"/>
      <c r="D771" s="277"/>
      <c r="F771" s="214"/>
      <c r="H771" s="214"/>
      <c r="I771" s="214"/>
      <c r="J771" s="214"/>
      <c r="K771" s="214"/>
      <c r="L771" s="214"/>
      <c r="M771" s="214"/>
      <c r="N771" s="214"/>
    </row>
    <row r="772" spans="1:14" s="215" customFormat="1" ht="16.5" customHeight="1" x14ac:dyDescent="0.3">
      <c r="A772" s="214"/>
      <c r="D772" s="277"/>
      <c r="F772" s="214"/>
      <c r="H772" s="214"/>
      <c r="I772" s="214"/>
      <c r="J772" s="214"/>
      <c r="K772" s="214"/>
      <c r="L772" s="214"/>
      <c r="M772" s="214"/>
      <c r="N772" s="214"/>
    </row>
    <row r="773" spans="1:14" s="215" customFormat="1" ht="16.5" customHeight="1" x14ac:dyDescent="0.3">
      <c r="A773" s="214"/>
      <c r="D773" s="277"/>
      <c r="F773" s="214"/>
      <c r="H773" s="214"/>
      <c r="I773" s="214"/>
      <c r="J773" s="214"/>
      <c r="K773" s="214"/>
      <c r="L773" s="214"/>
      <c r="M773" s="214"/>
      <c r="N773" s="214"/>
    </row>
    <row r="774" spans="1:14" s="215" customFormat="1" ht="16.5" customHeight="1" x14ac:dyDescent="0.3">
      <c r="A774" s="214"/>
      <c r="D774" s="277"/>
      <c r="F774" s="214"/>
      <c r="H774" s="214"/>
      <c r="I774" s="214"/>
      <c r="J774" s="214"/>
      <c r="K774" s="214"/>
      <c r="L774" s="214"/>
      <c r="M774" s="214"/>
      <c r="N774" s="214"/>
    </row>
    <row r="775" spans="1:14" s="215" customFormat="1" ht="16.5" customHeight="1" x14ac:dyDescent="0.3">
      <c r="A775" s="214"/>
      <c r="D775" s="277"/>
      <c r="F775" s="214"/>
      <c r="H775" s="214"/>
      <c r="I775" s="214"/>
      <c r="J775" s="214"/>
      <c r="K775" s="214"/>
      <c r="L775" s="214"/>
      <c r="M775" s="214"/>
      <c r="N775" s="214"/>
    </row>
    <row r="776" spans="1:14" s="215" customFormat="1" ht="16.5" customHeight="1" x14ac:dyDescent="0.3">
      <c r="A776" s="214"/>
      <c r="D776" s="277"/>
      <c r="F776" s="214"/>
      <c r="H776" s="214"/>
      <c r="I776" s="214"/>
      <c r="J776" s="214"/>
      <c r="K776" s="214"/>
      <c r="L776" s="214"/>
      <c r="M776" s="214"/>
      <c r="N776" s="214"/>
    </row>
    <row r="777" spans="1:14" s="215" customFormat="1" ht="16.5" customHeight="1" x14ac:dyDescent="0.3">
      <c r="A777" s="214"/>
      <c r="D777" s="277"/>
      <c r="F777" s="214"/>
      <c r="H777" s="214"/>
      <c r="I777" s="214"/>
      <c r="J777" s="214"/>
      <c r="K777" s="214"/>
      <c r="L777" s="214"/>
      <c r="M777" s="214"/>
      <c r="N777" s="214"/>
    </row>
    <row r="778" spans="1:14" s="215" customFormat="1" ht="16.5" customHeight="1" x14ac:dyDescent="0.3">
      <c r="A778" s="214"/>
      <c r="D778" s="277"/>
      <c r="F778" s="214"/>
      <c r="H778" s="214"/>
      <c r="I778" s="214"/>
      <c r="J778" s="214"/>
      <c r="K778" s="214"/>
      <c r="L778" s="214"/>
      <c r="M778" s="214"/>
      <c r="N778" s="214"/>
    </row>
    <row r="779" spans="1:14" s="215" customFormat="1" ht="16.5" customHeight="1" x14ac:dyDescent="0.3">
      <c r="A779" s="214"/>
      <c r="D779" s="277"/>
      <c r="F779" s="214"/>
      <c r="H779" s="214"/>
      <c r="I779" s="214"/>
      <c r="J779" s="214"/>
      <c r="K779" s="214"/>
      <c r="L779" s="214"/>
      <c r="M779" s="214"/>
      <c r="N779" s="214"/>
    </row>
    <row r="780" spans="1:14" s="215" customFormat="1" ht="16.5" customHeight="1" x14ac:dyDescent="0.3">
      <c r="A780" s="214"/>
      <c r="D780" s="277"/>
      <c r="F780" s="214"/>
      <c r="H780" s="214"/>
      <c r="I780" s="214"/>
      <c r="J780" s="214"/>
      <c r="K780" s="214"/>
      <c r="L780" s="214"/>
      <c r="M780" s="214"/>
      <c r="N780" s="214"/>
    </row>
    <row r="781" spans="1:14" s="215" customFormat="1" ht="16.5" customHeight="1" x14ac:dyDescent="0.3">
      <c r="A781" s="214"/>
      <c r="D781" s="277"/>
      <c r="F781" s="214"/>
      <c r="H781" s="214"/>
      <c r="I781" s="214"/>
      <c r="J781" s="214"/>
      <c r="K781" s="214"/>
      <c r="L781" s="214"/>
      <c r="M781" s="214"/>
      <c r="N781" s="214"/>
    </row>
    <row r="782" spans="1:14" s="215" customFormat="1" ht="16.5" customHeight="1" x14ac:dyDescent="0.3">
      <c r="A782" s="214"/>
      <c r="D782" s="277"/>
      <c r="F782" s="214"/>
      <c r="H782" s="214"/>
      <c r="I782" s="214"/>
      <c r="J782" s="214"/>
      <c r="K782" s="214"/>
      <c r="L782" s="214"/>
      <c r="M782" s="214"/>
      <c r="N782" s="214"/>
    </row>
    <row r="783" spans="1:14" s="215" customFormat="1" ht="16.5" customHeight="1" x14ac:dyDescent="0.3">
      <c r="A783" s="214"/>
      <c r="D783" s="277"/>
      <c r="F783" s="214"/>
      <c r="H783" s="214"/>
      <c r="I783" s="214"/>
      <c r="J783" s="214"/>
      <c r="K783" s="214"/>
      <c r="L783" s="214"/>
      <c r="M783" s="214"/>
      <c r="N783" s="214"/>
    </row>
    <row r="784" spans="1:14" s="215" customFormat="1" ht="16.5" customHeight="1" x14ac:dyDescent="0.3">
      <c r="A784" s="214"/>
      <c r="D784" s="277"/>
      <c r="F784" s="214"/>
      <c r="H784" s="214"/>
      <c r="I784" s="214"/>
      <c r="J784" s="214"/>
      <c r="K784" s="214"/>
      <c r="L784" s="214"/>
      <c r="M784" s="214"/>
      <c r="N784" s="214"/>
    </row>
    <row r="785" spans="1:14" s="215" customFormat="1" ht="16.5" customHeight="1" x14ac:dyDescent="0.3">
      <c r="A785" s="214"/>
      <c r="D785" s="277"/>
      <c r="F785" s="214"/>
      <c r="H785" s="214"/>
      <c r="I785" s="214"/>
      <c r="J785" s="214"/>
      <c r="K785" s="214"/>
      <c r="L785" s="214"/>
      <c r="M785" s="214"/>
      <c r="N785" s="214"/>
    </row>
    <row r="786" spans="1:14" s="215" customFormat="1" ht="16.5" customHeight="1" x14ac:dyDescent="0.3">
      <c r="A786" s="214"/>
      <c r="D786" s="277"/>
      <c r="F786" s="214"/>
      <c r="H786" s="214"/>
      <c r="I786" s="214"/>
      <c r="J786" s="214"/>
      <c r="K786" s="214"/>
      <c r="L786" s="214"/>
      <c r="M786" s="214"/>
      <c r="N786" s="214"/>
    </row>
    <row r="787" spans="1:14" s="215" customFormat="1" ht="16.5" customHeight="1" x14ac:dyDescent="0.3">
      <c r="A787" s="214"/>
      <c r="D787" s="277"/>
      <c r="F787" s="214"/>
      <c r="H787" s="214"/>
      <c r="I787" s="214"/>
      <c r="J787" s="214"/>
      <c r="K787" s="214"/>
      <c r="L787" s="214"/>
      <c r="M787" s="214"/>
      <c r="N787" s="214"/>
    </row>
    <row r="788" spans="1:14" s="215" customFormat="1" ht="16.5" customHeight="1" x14ac:dyDescent="0.3">
      <c r="A788" s="214"/>
      <c r="D788" s="277"/>
      <c r="F788" s="214"/>
      <c r="H788" s="214"/>
      <c r="I788" s="214"/>
      <c r="J788" s="214"/>
      <c r="K788" s="214"/>
      <c r="L788" s="214"/>
      <c r="M788" s="214"/>
      <c r="N788" s="214"/>
    </row>
    <row r="789" spans="1:14" s="215" customFormat="1" ht="16.5" customHeight="1" x14ac:dyDescent="0.3">
      <c r="A789" s="214"/>
      <c r="D789" s="277"/>
      <c r="F789" s="214"/>
      <c r="H789" s="214"/>
      <c r="I789" s="214"/>
      <c r="J789" s="214"/>
      <c r="K789" s="214"/>
      <c r="L789" s="214"/>
      <c r="M789" s="214"/>
      <c r="N789" s="214"/>
    </row>
    <row r="790" spans="1:14" s="215" customFormat="1" ht="16.5" customHeight="1" x14ac:dyDescent="0.3">
      <c r="A790" s="214"/>
      <c r="D790" s="277"/>
      <c r="F790" s="214"/>
      <c r="H790" s="214"/>
      <c r="I790" s="214"/>
      <c r="J790" s="214"/>
      <c r="K790" s="214"/>
      <c r="L790" s="214"/>
      <c r="M790" s="214"/>
      <c r="N790" s="214"/>
    </row>
    <row r="791" spans="1:14" s="215" customFormat="1" ht="16.5" customHeight="1" x14ac:dyDescent="0.3">
      <c r="A791" s="214"/>
      <c r="D791" s="277"/>
      <c r="F791" s="214"/>
      <c r="H791" s="214"/>
      <c r="I791" s="214"/>
      <c r="J791" s="214"/>
      <c r="K791" s="214"/>
      <c r="L791" s="214"/>
      <c r="M791" s="214"/>
      <c r="N791" s="214"/>
    </row>
    <row r="792" spans="1:14" s="215" customFormat="1" ht="16.5" customHeight="1" x14ac:dyDescent="0.3">
      <c r="A792" s="214"/>
      <c r="D792" s="277"/>
      <c r="F792" s="214"/>
      <c r="H792" s="214"/>
      <c r="I792" s="214"/>
      <c r="J792" s="214"/>
      <c r="K792" s="214"/>
      <c r="L792" s="214"/>
      <c r="M792" s="214"/>
      <c r="N792" s="214"/>
    </row>
    <row r="793" spans="1:14" s="215" customFormat="1" ht="16.5" customHeight="1" x14ac:dyDescent="0.3">
      <c r="A793" s="214"/>
      <c r="D793" s="277"/>
      <c r="F793" s="214"/>
      <c r="H793" s="214"/>
      <c r="I793" s="214"/>
      <c r="J793" s="214"/>
      <c r="K793" s="214"/>
      <c r="L793" s="214"/>
      <c r="M793" s="214"/>
      <c r="N793" s="214"/>
    </row>
    <row r="794" spans="1:14" s="215" customFormat="1" ht="16.5" customHeight="1" x14ac:dyDescent="0.3">
      <c r="A794" s="214"/>
      <c r="D794" s="277"/>
      <c r="F794" s="214"/>
      <c r="H794" s="214"/>
      <c r="I794" s="214"/>
      <c r="J794" s="214"/>
      <c r="K794" s="214"/>
      <c r="L794" s="214"/>
      <c r="M794" s="214"/>
      <c r="N794" s="214"/>
    </row>
    <row r="795" spans="1:14" s="215" customFormat="1" ht="16.5" customHeight="1" x14ac:dyDescent="0.3">
      <c r="A795" s="214"/>
      <c r="D795" s="277"/>
      <c r="F795" s="214"/>
      <c r="H795" s="214"/>
      <c r="I795" s="214"/>
      <c r="J795" s="214"/>
      <c r="K795" s="214"/>
      <c r="L795" s="214"/>
      <c r="M795" s="214"/>
      <c r="N795" s="214"/>
    </row>
    <row r="796" spans="1:14" s="215" customFormat="1" ht="16.5" customHeight="1" x14ac:dyDescent="0.3">
      <c r="A796" s="214"/>
      <c r="D796" s="277"/>
      <c r="F796" s="214"/>
      <c r="H796" s="214"/>
      <c r="I796" s="214"/>
      <c r="J796" s="214"/>
      <c r="K796" s="214"/>
      <c r="L796" s="214"/>
      <c r="M796" s="214"/>
      <c r="N796" s="214"/>
    </row>
    <row r="797" spans="1:14" s="215" customFormat="1" ht="16.5" customHeight="1" x14ac:dyDescent="0.3">
      <c r="A797" s="214"/>
      <c r="D797" s="277"/>
      <c r="F797" s="214"/>
      <c r="H797" s="214"/>
      <c r="I797" s="214"/>
      <c r="J797" s="214"/>
      <c r="K797" s="214"/>
      <c r="L797" s="214"/>
      <c r="M797" s="214"/>
      <c r="N797" s="214"/>
    </row>
    <row r="798" spans="1:14" s="215" customFormat="1" ht="16.5" customHeight="1" x14ac:dyDescent="0.3">
      <c r="A798" s="214"/>
      <c r="D798" s="277"/>
      <c r="F798" s="214"/>
      <c r="H798" s="214"/>
      <c r="I798" s="214"/>
      <c r="J798" s="214"/>
      <c r="K798" s="214"/>
      <c r="L798" s="214"/>
      <c r="M798" s="214"/>
      <c r="N798" s="214"/>
    </row>
    <row r="799" spans="1:14" s="215" customFormat="1" ht="16.5" customHeight="1" x14ac:dyDescent="0.3">
      <c r="A799" s="214"/>
      <c r="D799" s="277"/>
      <c r="F799" s="214"/>
      <c r="H799" s="214"/>
      <c r="I799" s="214"/>
      <c r="J799" s="214"/>
      <c r="K799" s="214"/>
      <c r="L799" s="214"/>
      <c r="M799" s="214"/>
      <c r="N799" s="214"/>
    </row>
    <row r="800" spans="1:14" s="215" customFormat="1" ht="16.5" customHeight="1" x14ac:dyDescent="0.3">
      <c r="A800" s="214"/>
      <c r="D800" s="277"/>
      <c r="F800" s="214"/>
      <c r="H800" s="214"/>
      <c r="I800" s="214"/>
      <c r="J800" s="214"/>
      <c r="K800" s="214"/>
      <c r="L800" s="214"/>
      <c r="M800" s="214"/>
      <c r="N800" s="214"/>
    </row>
    <row r="801" spans="1:14" s="215" customFormat="1" ht="16.5" customHeight="1" x14ac:dyDescent="0.3">
      <c r="A801" s="214"/>
      <c r="D801" s="277"/>
      <c r="F801" s="214"/>
      <c r="H801" s="214"/>
      <c r="I801" s="214"/>
      <c r="J801" s="214"/>
      <c r="K801" s="214"/>
      <c r="L801" s="214"/>
      <c r="M801" s="214"/>
      <c r="N801" s="214"/>
    </row>
    <row r="802" spans="1:14" s="215" customFormat="1" ht="16.5" customHeight="1" x14ac:dyDescent="0.3">
      <c r="A802" s="214"/>
      <c r="D802" s="277"/>
      <c r="F802" s="214"/>
      <c r="H802" s="214"/>
      <c r="I802" s="214"/>
      <c r="J802" s="214"/>
      <c r="K802" s="214"/>
      <c r="L802" s="214"/>
      <c r="M802" s="214"/>
      <c r="N802" s="214"/>
    </row>
    <row r="803" spans="1:14" s="215" customFormat="1" ht="16.5" customHeight="1" x14ac:dyDescent="0.3">
      <c r="A803" s="214"/>
      <c r="D803" s="277"/>
      <c r="F803" s="214"/>
      <c r="H803" s="214"/>
      <c r="I803" s="214"/>
      <c r="J803" s="214"/>
      <c r="K803" s="214"/>
      <c r="L803" s="214"/>
      <c r="M803" s="214"/>
      <c r="N803" s="214"/>
    </row>
    <row r="804" spans="1:14" s="215" customFormat="1" ht="16.5" customHeight="1" x14ac:dyDescent="0.3">
      <c r="A804" s="214"/>
      <c r="D804" s="277"/>
      <c r="F804" s="214"/>
      <c r="H804" s="214"/>
      <c r="I804" s="214"/>
      <c r="J804" s="214"/>
      <c r="K804" s="214"/>
      <c r="L804" s="214"/>
      <c r="M804" s="214"/>
      <c r="N804" s="214"/>
    </row>
    <row r="805" spans="1:14" s="215" customFormat="1" ht="16.5" customHeight="1" x14ac:dyDescent="0.3">
      <c r="A805" s="214"/>
      <c r="D805" s="277"/>
      <c r="F805" s="214"/>
      <c r="H805" s="214"/>
      <c r="I805" s="214"/>
      <c r="J805" s="214"/>
      <c r="K805" s="214"/>
      <c r="L805" s="214"/>
      <c r="M805" s="214"/>
      <c r="N805" s="214"/>
    </row>
    <row r="806" spans="1:14" s="215" customFormat="1" ht="16.5" customHeight="1" x14ac:dyDescent="0.3">
      <c r="A806" s="214"/>
      <c r="D806" s="277"/>
      <c r="F806" s="214"/>
      <c r="H806" s="214"/>
      <c r="I806" s="214"/>
      <c r="J806" s="214"/>
      <c r="K806" s="214"/>
      <c r="L806" s="214"/>
      <c r="M806" s="214"/>
      <c r="N806" s="214"/>
    </row>
    <row r="807" spans="1:14" s="215" customFormat="1" ht="16.5" customHeight="1" x14ac:dyDescent="0.3">
      <c r="A807" s="214"/>
      <c r="D807" s="277"/>
      <c r="F807" s="214"/>
      <c r="H807" s="214"/>
      <c r="I807" s="214"/>
      <c r="J807" s="214"/>
      <c r="K807" s="214"/>
      <c r="L807" s="214"/>
      <c r="M807" s="214"/>
      <c r="N807" s="214"/>
    </row>
    <row r="808" spans="1:14" s="215" customFormat="1" ht="16.5" customHeight="1" x14ac:dyDescent="0.3">
      <c r="A808" s="214"/>
      <c r="D808" s="277"/>
      <c r="F808" s="214"/>
      <c r="H808" s="214"/>
      <c r="I808" s="214"/>
      <c r="J808" s="214"/>
      <c r="K808" s="214"/>
      <c r="L808" s="214"/>
      <c r="M808" s="214"/>
      <c r="N808" s="214"/>
    </row>
    <row r="809" spans="1:14" s="215" customFormat="1" ht="16.5" customHeight="1" x14ac:dyDescent="0.3">
      <c r="A809" s="214"/>
      <c r="D809" s="277"/>
      <c r="F809" s="214"/>
      <c r="H809" s="214"/>
      <c r="I809" s="214"/>
      <c r="J809" s="214"/>
      <c r="K809" s="214"/>
      <c r="L809" s="214"/>
      <c r="M809" s="214"/>
      <c r="N809" s="214"/>
    </row>
    <row r="810" spans="1:14" s="215" customFormat="1" ht="16.5" customHeight="1" x14ac:dyDescent="0.3">
      <c r="A810" s="214"/>
      <c r="D810" s="277"/>
      <c r="F810" s="214"/>
      <c r="H810" s="214"/>
      <c r="I810" s="214"/>
      <c r="J810" s="214"/>
      <c r="K810" s="214"/>
      <c r="L810" s="214"/>
      <c r="M810" s="214"/>
      <c r="N810" s="214"/>
    </row>
    <row r="811" spans="1:14" s="215" customFormat="1" ht="16.5" customHeight="1" x14ac:dyDescent="0.3">
      <c r="A811" s="214"/>
      <c r="D811" s="277"/>
      <c r="F811" s="214"/>
      <c r="H811" s="214"/>
      <c r="I811" s="214"/>
      <c r="J811" s="214"/>
      <c r="K811" s="214"/>
      <c r="L811" s="214"/>
      <c r="M811" s="214"/>
      <c r="N811" s="214"/>
    </row>
    <row r="812" spans="1:14" s="215" customFormat="1" ht="16.5" customHeight="1" x14ac:dyDescent="0.3">
      <c r="A812" s="214"/>
      <c r="D812" s="277"/>
      <c r="F812" s="214"/>
      <c r="H812" s="214"/>
      <c r="I812" s="214"/>
      <c r="J812" s="214"/>
      <c r="K812" s="214"/>
      <c r="L812" s="214"/>
      <c r="M812" s="214"/>
      <c r="N812" s="214"/>
    </row>
    <row r="813" spans="1:14" s="215" customFormat="1" ht="16.5" customHeight="1" x14ac:dyDescent="0.3">
      <c r="A813" s="214"/>
      <c r="D813" s="277"/>
      <c r="F813" s="214"/>
      <c r="H813" s="214"/>
      <c r="I813" s="214"/>
      <c r="J813" s="214"/>
      <c r="K813" s="214"/>
      <c r="L813" s="214"/>
      <c r="M813" s="214"/>
      <c r="N813" s="214"/>
    </row>
    <row r="814" spans="1:14" s="215" customFormat="1" ht="16.5" customHeight="1" x14ac:dyDescent="0.3">
      <c r="A814" s="214"/>
      <c r="D814" s="277"/>
      <c r="F814" s="214"/>
      <c r="H814" s="214"/>
      <c r="I814" s="214"/>
      <c r="J814" s="214"/>
      <c r="K814" s="214"/>
      <c r="L814" s="214"/>
      <c r="M814" s="214"/>
      <c r="N814" s="214"/>
    </row>
    <row r="815" spans="1:14" s="215" customFormat="1" ht="16.5" customHeight="1" x14ac:dyDescent="0.3">
      <c r="A815" s="214"/>
      <c r="D815" s="277"/>
      <c r="F815" s="214"/>
      <c r="H815" s="214"/>
      <c r="I815" s="214"/>
      <c r="J815" s="214"/>
      <c r="K815" s="214"/>
      <c r="L815" s="214"/>
      <c r="M815" s="214"/>
      <c r="N815" s="214"/>
    </row>
    <row r="816" spans="1:14" s="215" customFormat="1" ht="16.5" customHeight="1" x14ac:dyDescent="0.3">
      <c r="A816" s="214"/>
      <c r="D816" s="277"/>
      <c r="F816" s="214"/>
      <c r="H816" s="214"/>
      <c r="I816" s="214"/>
      <c r="J816" s="214"/>
      <c r="K816" s="214"/>
      <c r="L816" s="214"/>
      <c r="M816" s="214"/>
      <c r="N816" s="214"/>
    </row>
    <row r="817" spans="1:14" s="215" customFormat="1" ht="16.5" customHeight="1" x14ac:dyDescent="0.3">
      <c r="A817" s="214"/>
      <c r="D817" s="277"/>
      <c r="F817" s="214"/>
      <c r="H817" s="214"/>
      <c r="I817" s="214"/>
      <c r="J817" s="214"/>
      <c r="K817" s="214"/>
      <c r="L817" s="214"/>
      <c r="M817" s="214"/>
      <c r="N817" s="214"/>
    </row>
    <row r="818" spans="1:14" s="215" customFormat="1" ht="16.5" customHeight="1" x14ac:dyDescent="0.3">
      <c r="A818" s="214"/>
      <c r="D818" s="277"/>
      <c r="F818" s="214"/>
      <c r="H818" s="214"/>
      <c r="I818" s="214"/>
      <c r="J818" s="214"/>
      <c r="K818" s="214"/>
      <c r="L818" s="214"/>
      <c r="M818" s="214"/>
      <c r="N818" s="214"/>
    </row>
    <row r="819" spans="1:14" s="215" customFormat="1" ht="16.5" customHeight="1" x14ac:dyDescent="0.3">
      <c r="A819" s="214"/>
      <c r="D819" s="277"/>
      <c r="F819" s="214"/>
      <c r="H819" s="214"/>
      <c r="I819" s="214"/>
      <c r="J819" s="214"/>
      <c r="K819" s="214"/>
      <c r="L819" s="214"/>
      <c r="M819" s="214"/>
      <c r="N819" s="214"/>
    </row>
    <row r="820" spans="1:14" s="215" customFormat="1" ht="16.5" customHeight="1" x14ac:dyDescent="0.3">
      <c r="A820" s="214"/>
      <c r="D820" s="277"/>
      <c r="F820" s="214"/>
      <c r="H820" s="214"/>
      <c r="I820" s="214"/>
      <c r="J820" s="214"/>
      <c r="K820" s="214"/>
      <c r="L820" s="214"/>
      <c r="M820" s="214"/>
      <c r="N820" s="214"/>
    </row>
    <row r="821" spans="1:14" s="215" customFormat="1" ht="16.5" customHeight="1" x14ac:dyDescent="0.3">
      <c r="A821" s="214"/>
      <c r="D821" s="277"/>
      <c r="F821" s="214"/>
      <c r="H821" s="214"/>
      <c r="I821" s="214"/>
      <c r="J821" s="214"/>
      <c r="K821" s="214"/>
      <c r="L821" s="214"/>
      <c r="M821" s="214"/>
      <c r="N821" s="214"/>
    </row>
    <row r="822" spans="1:14" s="215" customFormat="1" ht="16.5" customHeight="1" x14ac:dyDescent="0.3">
      <c r="A822" s="214"/>
      <c r="D822" s="277"/>
      <c r="F822" s="214"/>
      <c r="H822" s="214"/>
      <c r="I822" s="214"/>
      <c r="J822" s="214"/>
      <c r="K822" s="214"/>
      <c r="L822" s="214"/>
      <c r="M822" s="214"/>
      <c r="N822" s="214"/>
    </row>
    <row r="823" spans="1:14" s="215" customFormat="1" ht="16.5" customHeight="1" x14ac:dyDescent="0.3">
      <c r="A823" s="214"/>
      <c r="D823" s="277"/>
      <c r="F823" s="214"/>
      <c r="H823" s="214"/>
      <c r="I823" s="214"/>
      <c r="J823" s="214"/>
      <c r="K823" s="214"/>
      <c r="L823" s="214"/>
      <c r="M823" s="214"/>
      <c r="N823" s="214"/>
    </row>
    <row r="824" spans="1:14" s="215" customFormat="1" ht="16.5" customHeight="1" x14ac:dyDescent="0.3">
      <c r="A824" s="214"/>
      <c r="D824" s="277"/>
      <c r="F824" s="214"/>
      <c r="H824" s="214"/>
      <c r="I824" s="214"/>
      <c r="J824" s="214"/>
      <c r="K824" s="214"/>
      <c r="L824" s="214"/>
      <c r="M824" s="214"/>
      <c r="N824" s="214"/>
    </row>
    <row r="825" spans="1:14" s="215" customFormat="1" ht="16.5" customHeight="1" x14ac:dyDescent="0.3">
      <c r="A825" s="214"/>
      <c r="D825" s="277"/>
      <c r="F825" s="214"/>
      <c r="H825" s="214"/>
      <c r="I825" s="214"/>
      <c r="J825" s="214"/>
      <c r="K825" s="214"/>
      <c r="L825" s="214"/>
      <c r="M825" s="214"/>
      <c r="N825" s="214"/>
    </row>
    <row r="826" spans="1:14" s="215" customFormat="1" ht="16.5" customHeight="1" x14ac:dyDescent="0.3">
      <c r="A826" s="214"/>
      <c r="D826" s="277"/>
      <c r="F826" s="214"/>
      <c r="H826" s="214"/>
      <c r="I826" s="214"/>
      <c r="J826" s="214"/>
      <c r="K826" s="214"/>
      <c r="L826" s="214"/>
      <c r="M826" s="214"/>
      <c r="N826" s="214"/>
    </row>
    <row r="827" spans="1:14" s="215" customFormat="1" ht="16.5" customHeight="1" x14ac:dyDescent="0.3">
      <c r="A827" s="214"/>
      <c r="D827" s="277"/>
      <c r="F827" s="214"/>
      <c r="H827" s="214"/>
      <c r="I827" s="214"/>
      <c r="J827" s="214"/>
      <c r="K827" s="214"/>
      <c r="L827" s="214"/>
      <c r="M827" s="214"/>
      <c r="N827" s="214"/>
    </row>
    <row r="828" spans="1:14" s="215" customFormat="1" ht="16.5" customHeight="1" x14ac:dyDescent="0.3">
      <c r="A828" s="214"/>
      <c r="D828" s="277"/>
      <c r="F828" s="214"/>
      <c r="H828" s="214"/>
      <c r="I828" s="214"/>
      <c r="J828" s="214"/>
      <c r="K828" s="214"/>
      <c r="L828" s="214"/>
      <c r="M828" s="214"/>
      <c r="N828" s="214"/>
    </row>
    <row r="829" spans="1:14" s="215" customFormat="1" ht="16.5" customHeight="1" x14ac:dyDescent="0.3">
      <c r="A829" s="214"/>
      <c r="D829" s="277"/>
      <c r="F829" s="214"/>
      <c r="H829" s="214"/>
      <c r="I829" s="214"/>
      <c r="J829" s="214"/>
      <c r="K829" s="214"/>
      <c r="L829" s="214"/>
      <c r="M829" s="214"/>
      <c r="N829" s="214"/>
    </row>
    <row r="830" spans="1:14" s="215" customFormat="1" ht="16.5" customHeight="1" x14ac:dyDescent="0.3">
      <c r="A830" s="214"/>
      <c r="D830" s="277"/>
      <c r="F830" s="214"/>
      <c r="H830" s="214"/>
      <c r="I830" s="214"/>
      <c r="J830" s="214"/>
      <c r="K830" s="214"/>
      <c r="L830" s="214"/>
      <c r="M830" s="214"/>
      <c r="N830" s="214"/>
    </row>
    <row r="831" spans="1:14" s="215" customFormat="1" ht="16.5" customHeight="1" x14ac:dyDescent="0.3">
      <c r="A831" s="214"/>
      <c r="D831" s="277"/>
      <c r="F831" s="214"/>
      <c r="H831" s="214"/>
      <c r="I831" s="214"/>
      <c r="J831" s="214"/>
      <c r="K831" s="214"/>
      <c r="L831" s="214"/>
      <c r="M831" s="214"/>
      <c r="N831" s="214"/>
    </row>
    <row r="832" spans="1:14" s="215" customFormat="1" ht="16.5" customHeight="1" x14ac:dyDescent="0.3">
      <c r="A832" s="214"/>
      <c r="D832" s="277"/>
      <c r="F832" s="214"/>
      <c r="H832" s="214"/>
      <c r="I832" s="214"/>
      <c r="J832" s="214"/>
      <c r="K832" s="214"/>
      <c r="L832" s="214"/>
      <c r="M832" s="214"/>
      <c r="N832" s="214"/>
    </row>
    <row r="833" spans="1:14" s="215" customFormat="1" ht="16.5" customHeight="1" x14ac:dyDescent="0.3">
      <c r="A833" s="214"/>
      <c r="D833" s="277"/>
      <c r="F833" s="214"/>
      <c r="H833" s="214"/>
      <c r="I833" s="214"/>
      <c r="J833" s="214"/>
      <c r="K833" s="214"/>
      <c r="L833" s="214"/>
      <c r="M833" s="214"/>
      <c r="N833" s="214"/>
    </row>
    <row r="834" spans="1:14" s="215" customFormat="1" ht="16.5" customHeight="1" x14ac:dyDescent="0.3">
      <c r="A834" s="214"/>
      <c r="D834" s="277"/>
      <c r="F834" s="214"/>
      <c r="H834" s="214"/>
      <c r="I834" s="214"/>
      <c r="J834" s="214"/>
      <c r="K834" s="214"/>
      <c r="L834" s="214"/>
      <c r="M834" s="214"/>
      <c r="N834" s="214"/>
    </row>
    <row r="835" spans="1:14" s="215" customFormat="1" ht="16.5" customHeight="1" x14ac:dyDescent="0.3">
      <c r="A835" s="214"/>
      <c r="D835" s="277"/>
      <c r="F835" s="214"/>
      <c r="H835" s="214"/>
      <c r="I835" s="214"/>
      <c r="J835" s="214"/>
      <c r="K835" s="214"/>
      <c r="L835" s="214"/>
      <c r="M835" s="214"/>
      <c r="N835" s="214"/>
    </row>
    <row r="836" spans="1:14" s="215" customFormat="1" ht="16.5" customHeight="1" x14ac:dyDescent="0.3">
      <c r="A836" s="214"/>
      <c r="D836" s="277"/>
      <c r="F836" s="214"/>
      <c r="H836" s="214"/>
      <c r="I836" s="214"/>
      <c r="J836" s="214"/>
      <c r="K836" s="214"/>
      <c r="L836" s="214"/>
      <c r="M836" s="214"/>
      <c r="N836" s="214"/>
    </row>
    <row r="837" spans="1:14" s="215" customFormat="1" ht="16.5" customHeight="1" x14ac:dyDescent="0.3">
      <c r="A837" s="214"/>
      <c r="D837" s="277"/>
      <c r="F837" s="214"/>
      <c r="H837" s="214"/>
      <c r="I837" s="214"/>
      <c r="J837" s="214"/>
      <c r="K837" s="214"/>
      <c r="L837" s="214"/>
      <c r="M837" s="214"/>
      <c r="N837" s="214"/>
    </row>
    <row r="838" spans="1:14" s="215" customFormat="1" ht="16.5" customHeight="1" x14ac:dyDescent="0.3">
      <c r="A838" s="214"/>
      <c r="D838" s="277"/>
      <c r="F838" s="214"/>
      <c r="H838" s="214"/>
      <c r="I838" s="214"/>
      <c r="J838" s="214"/>
      <c r="K838" s="214"/>
      <c r="L838" s="214"/>
      <c r="M838" s="214"/>
      <c r="N838" s="214"/>
    </row>
    <row r="839" spans="1:14" s="215" customFormat="1" ht="16.5" customHeight="1" x14ac:dyDescent="0.3">
      <c r="A839" s="214"/>
      <c r="D839" s="277"/>
      <c r="F839" s="214"/>
      <c r="H839" s="214"/>
      <c r="I839" s="214"/>
      <c r="J839" s="214"/>
      <c r="K839" s="214"/>
      <c r="L839" s="214"/>
      <c r="M839" s="214"/>
      <c r="N839" s="214"/>
    </row>
    <row r="840" spans="1:14" s="215" customFormat="1" ht="16.5" customHeight="1" x14ac:dyDescent="0.3">
      <c r="A840" s="214"/>
      <c r="D840" s="277"/>
      <c r="F840" s="214"/>
      <c r="H840" s="214"/>
      <c r="I840" s="214"/>
      <c r="J840" s="214"/>
      <c r="K840" s="214"/>
      <c r="L840" s="214"/>
      <c r="M840" s="214"/>
      <c r="N840" s="214"/>
    </row>
    <row r="841" spans="1:14" s="215" customFormat="1" ht="16.5" customHeight="1" x14ac:dyDescent="0.3">
      <c r="A841" s="214"/>
      <c r="D841" s="277"/>
      <c r="F841" s="214"/>
      <c r="H841" s="214"/>
      <c r="I841" s="214"/>
      <c r="J841" s="214"/>
      <c r="K841" s="214"/>
      <c r="L841" s="214"/>
      <c r="M841" s="214"/>
      <c r="N841" s="214"/>
    </row>
    <row r="842" spans="1:14" s="215" customFormat="1" ht="16.5" customHeight="1" x14ac:dyDescent="0.3">
      <c r="A842" s="214"/>
      <c r="D842" s="277"/>
      <c r="F842" s="214"/>
      <c r="H842" s="214"/>
      <c r="I842" s="214"/>
      <c r="J842" s="214"/>
      <c r="K842" s="214"/>
      <c r="L842" s="214"/>
      <c r="M842" s="214"/>
      <c r="N842" s="214"/>
    </row>
    <row r="843" spans="1:14" s="215" customFormat="1" ht="16.5" customHeight="1" x14ac:dyDescent="0.3">
      <c r="A843" s="214"/>
      <c r="D843" s="277"/>
      <c r="F843" s="214"/>
      <c r="H843" s="214"/>
      <c r="I843" s="214"/>
      <c r="J843" s="214"/>
      <c r="K843" s="214"/>
      <c r="L843" s="214"/>
      <c r="M843" s="214"/>
      <c r="N843" s="214"/>
    </row>
    <row r="844" spans="1:14" s="215" customFormat="1" ht="16.5" customHeight="1" x14ac:dyDescent="0.3">
      <c r="A844" s="214"/>
      <c r="D844" s="277"/>
      <c r="F844" s="214"/>
      <c r="H844" s="214"/>
      <c r="I844" s="214"/>
      <c r="J844" s="214"/>
      <c r="K844" s="214"/>
      <c r="L844" s="214"/>
      <c r="M844" s="214"/>
      <c r="N844" s="214"/>
    </row>
    <row r="845" spans="1:14" s="215" customFormat="1" ht="16.5" customHeight="1" x14ac:dyDescent="0.3">
      <c r="A845" s="214"/>
      <c r="D845" s="277"/>
      <c r="F845" s="214"/>
      <c r="H845" s="214"/>
      <c r="I845" s="214"/>
      <c r="J845" s="214"/>
      <c r="K845" s="214"/>
      <c r="L845" s="214"/>
      <c r="M845" s="214"/>
      <c r="N845" s="214"/>
    </row>
    <row r="846" spans="1:14" s="215" customFormat="1" ht="16.5" customHeight="1" x14ac:dyDescent="0.3">
      <c r="A846" s="214"/>
      <c r="D846" s="277"/>
      <c r="F846" s="214"/>
      <c r="H846" s="214"/>
      <c r="I846" s="214"/>
      <c r="J846" s="214"/>
      <c r="K846" s="214"/>
      <c r="L846" s="214"/>
      <c r="M846" s="214"/>
      <c r="N846" s="214"/>
    </row>
    <row r="847" spans="1:14" s="215" customFormat="1" ht="16.5" customHeight="1" x14ac:dyDescent="0.3">
      <c r="A847" s="214"/>
      <c r="D847" s="277"/>
      <c r="F847" s="214"/>
      <c r="H847" s="214"/>
      <c r="I847" s="214"/>
      <c r="J847" s="214"/>
      <c r="K847" s="214"/>
      <c r="L847" s="214"/>
      <c r="M847" s="214"/>
      <c r="N847" s="214"/>
    </row>
    <row r="848" spans="1:14" s="215" customFormat="1" ht="16.5" customHeight="1" x14ac:dyDescent="0.3">
      <c r="A848" s="214"/>
      <c r="D848" s="277"/>
      <c r="F848" s="214"/>
      <c r="H848" s="214"/>
      <c r="I848" s="214"/>
      <c r="J848" s="214"/>
      <c r="K848" s="214"/>
      <c r="L848" s="214"/>
      <c r="M848" s="214"/>
      <c r="N848" s="214"/>
    </row>
    <row r="849" spans="1:14" s="215" customFormat="1" ht="16.5" customHeight="1" x14ac:dyDescent="0.3">
      <c r="A849" s="214"/>
      <c r="D849" s="277"/>
      <c r="F849" s="214"/>
      <c r="H849" s="214"/>
      <c r="I849" s="214"/>
      <c r="J849" s="214"/>
      <c r="K849" s="214"/>
      <c r="L849" s="214"/>
      <c r="M849" s="214"/>
      <c r="N849" s="214"/>
    </row>
    <row r="850" spans="1:14" s="215" customFormat="1" ht="16.5" customHeight="1" x14ac:dyDescent="0.3">
      <c r="A850" s="214"/>
      <c r="D850" s="277"/>
      <c r="F850" s="214"/>
      <c r="H850" s="214"/>
      <c r="I850" s="214"/>
      <c r="J850" s="214"/>
      <c r="K850" s="214"/>
      <c r="L850" s="214"/>
      <c r="M850" s="214"/>
      <c r="N850" s="214"/>
    </row>
    <row r="851" spans="1:14" s="215" customFormat="1" ht="16.5" customHeight="1" x14ac:dyDescent="0.3">
      <c r="A851" s="214"/>
      <c r="D851" s="277"/>
      <c r="F851" s="214"/>
      <c r="H851" s="214"/>
      <c r="I851" s="214"/>
      <c r="J851" s="214"/>
      <c r="K851" s="214"/>
      <c r="L851" s="214"/>
      <c r="M851" s="214"/>
      <c r="N851" s="214"/>
    </row>
    <row r="852" spans="1:14" s="215" customFormat="1" ht="16.5" customHeight="1" x14ac:dyDescent="0.3">
      <c r="A852" s="214"/>
      <c r="D852" s="277"/>
      <c r="F852" s="214"/>
      <c r="H852" s="214"/>
      <c r="I852" s="214"/>
      <c r="J852" s="214"/>
      <c r="K852" s="214"/>
      <c r="L852" s="214"/>
      <c r="M852" s="214"/>
      <c r="N852" s="214"/>
    </row>
    <row r="853" spans="1:14" s="215" customFormat="1" ht="16.5" customHeight="1" x14ac:dyDescent="0.3">
      <c r="A853" s="214"/>
      <c r="D853" s="277"/>
      <c r="F853" s="214"/>
      <c r="H853" s="214"/>
      <c r="I853" s="214"/>
      <c r="J853" s="214"/>
      <c r="K853" s="214"/>
      <c r="L853" s="214"/>
      <c r="M853" s="214"/>
      <c r="N853" s="214"/>
    </row>
    <row r="854" spans="1:14" s="215" customFormat="1" ht="16.5" customHeight="1" x14ac:dyDescent="0.3">
      <c r="A854" s="214"/>
      <c r="D854" s="277"/>
      <c r="F854" s="214"/>
      <c r="H854" s="214"/>
      <c r="I854" s="214"/>
      <c r="J854" s="214"/>
      <c r="K854" s="214"/>
      <c r="L854" s="214"/>
      <c r="M854" s="214"/>
      <c r="N854" s="214"/>
    </row>
    <row r="855" spans="1:14" s="215" customFormat="1" ht="16.5" customHeight="1" x14ac:dyDescent="0.3">
      <c r="A855" s="214"/>
      <c r="D855" s="277"/>
      <c r="F855" s="214"/>
      <c r="H855" s="214"/>
      <c r="I855" s="214"/>
      <c r="J855" s="214"/>
      <c r="K855" s="214"/>
      <c r="L855" s="214"/>
      <c r="M855" s="214"/>
      <c r="N855" s="214"/>
    </row>
    <row r="856" spans="1:14" s="215" customFormat="1" ht="16.5" customHeight="1" x14ac:dyDescent="0.3">
      <c r="A856" s="214"/>
      <c r="D856" s="277"/>
      <c r="F856" s="214"/>
      <c r="H856" s="214"/>
      <c r="I856" s="214"/>
      <c r="J856" s="214"/>
      <c r="K856" s="214"/>
      <c r="L856" s="214"/>
      <c r="M856" s="214"/>
      <c r="N856" s="214"/>
    </row>
    <row r="857" spans="1:14" s="215" customFormat="1" ht="16.5" customHeight="1" x14ac:dyDescent="0.3">
      <c r="A857" s="214"/>
      <c r="D857" s="277"/>
      <c r="F857" s="214"/>
      <c r="H857" s="214"/>
      <c r="I857" s="214"/>
      <c r="J857" s="214"/>
      <c r="K857" s="214"/>
      <c r="L857" s="214"/>
      <c r="M857" s="214"/>
      <c r="N857" s="214"/>
    </row>
    <row r="858" spans="1:14" s="215" customFormat="1" ht="16.5" customHeight="1" x14ac:dyDescent="0.3">
      <c r="A858" s="214"/>
      <c r="D858" s="277"/>
      <c r="F858" s="214"/>
      <c r="H858" s="214"/>
      <c r="I858" s="214"/>
      <c r="J858" s="214"/>
      <c r="K858" s="214"/>
      <c r="L858" s="214"/>
      <c r="M858" s="214"/>
      <c r="N858" s="214"/>
    </row>
    <row r="859" spans="1:14" s="215" customFormat="1" ht="16.5" customHeight="1" x14ac:dyDescent="0.3">
      <c r="A859" s="214"/>
      <c r="D859" s="277"/>
      <c r="F859" s="214"/>
      <c r="H859" s="214"/>
      <c r="I859" s="214"/>
      <c r="J859" s="214"/>
      <c r="K859" s="214"/>
      <c r="L859" s="214"/>
      <c r="M859" s="214"/>
      <c r="N859" s="214"/>
    </row>
    <row r="860" spans="1:14" s="215" customFormat="1" ht="16.5" customHeight="1" x14ac:dyDescent="0.3">
      <c r="A860" s="214"/>
      <c r="D860" s="277"/>
      <c r="F860" s="214"/>
      <c r="H860" s="214"/>
      <c r="I860" s="214"/>
      <c r="J860" s="214"/>
      <c r="K860" s="214"/>
      <c r="L860" s="214"/>
      <c r="M860" s="214"/>
      <c r="N860" s="214"/>
    </row>
    <row r="861" spans="1:14" s="215" customFormat="1" ht="16.5" customHeight="1" x14ac:dyDescent="0.3">
      <c r="A861" s="214"/>
      <c r="D861" s="277"/>
      <c r="F861" s="214"/>
      <c r="H861" s="214"/>
      <c r="I861" s="214"/>
      <c r="J861" s="214"/>
      <c r="K861" s="214"/>
      <c r="L861" s="214"/>
      <c r="M861" s="214"/>
      <c r="N861" s="214"/>
    </row>
    <row r="862" spans="1:14" s="215" customFormat="1" ht="16.5" customHeight="1" x14ac:dyDescent="0.3">
      <c r="A862" s="214"/>
      <c r="D862" s="277"/>
      <c r="F862" s="214"/>
      <c r="H862" s="214"/>
      <c r="I862" s="214"/>
      <c r="J862" s="214"/>
      <c r="K862" s="214"/>
      <c r="L862" s="214"/>
      <c r="M862" s="214"/>
      <c r="N862" s="214"/>
    </row>
    <row r="863" spans="1:14" s="215" customFormat="1" ht="16.5" customHeight="1" x14ac:dyDescent="0.3">
      <c r="A863" s="214"/>
      <c r="D863" s="277"/>
      <c r="F863" s="214"/>
      <c r="H863" s="214"/>
      <c r="I863" s="214"/>
      <c r="J863" s="214"/>
      <c r="K863" s="214"/>
      <c r="L863" s="214"/>
      <c r="M863" s="214"/>
      <c r="N863" s="214"/>
    </row>
    <row r="864" spans="1:14" s="215" customFormat="1" ht="16.5" customHeight="1" x14ac:dyDescent="0.3">
      <c r="A864" s="214"/>
      <c r="D864" s="277"/>
      <c r="F864" s="214"/>
      <c r="H864" s="214"/>
      <c r="I864" s="214"/>
      <c r="J864" s="214"/>
      <c r="K864" s="214"/>
      <c r="L864" s="214"/>
      <c r="M864" s="214"/>
      <c r="N864" s="214"/>
    </row>
    <row r="865" spans="1:14" s="215" customFormat="1" ht="16.5" customHeight="1" x14ac:dyDescent="0.3">
      <c r="A865" s="214"/>
      <c r="D865" s="277"/>
      <c r="F865" s="214"/>
      <c r="H865" s="214"/>
      <c r="I865" s="214"/>
      <c r="J865" s="214"/>
      <c r="K865" s="214"/>
      <c r="L865" s="214"/>
      <c r="M865" s="214"/>
      <c r="N865" s="214"/>
    </row>
    <row r="866" spans="1:14" s="215" customFormat="1" ht="16.5" customHeight="1" x14ac:dyDescent="0.3">
      <c r="A866" s="214"/>
      <c r="D866" s="277"/>
      <c r="F866" s="214"/>
      <c r="H866" s="214"/>
      <c r="I866" s="214"/>
      <c r="J866" s="214"/>
      <c r="K866" s="214"/>
      <c r="L866" s="214"/>
      <c r="M866" s="214"/>
      <c r="N866" s="214"/>
    </row>
    <row r="867" spans="1:14" s="215" customFormat="1" ht="16.5" customHeight="1" x14ac:dyDescent="0.3">
      <c r="A867" s="214"/>
      <c r="D867" s="277"/>
      <c r="F867" s="214"/>
      <c r="H867" s="214"/>
      <c r="I867" s="214"/>
      <c r="J867" s="214"/>
      <c r="K867" s="214"/>
      <c r="L867" s="214"/>
      <c r="M867" s="214"/>
      <c r="N867" s="214"/>
    </row>
    <row r="868" spans="1:14" s="215" customFormat="1" ht="16.5" customHeight="1" x14ac:dyDescent="0.3">
      <c r="A868" s="214"/>
      <c r="D868" s="277"/>
      <c r="F868" s="214"/>
      <c r="H868" s="214"/>
      <c r="I868" s="214"/>
      <c r="J868" s="214"/>
      <c r="K868" s="214"/>
      <c r="L868" s="214"/>
      <c r="M868" s="214"/>
      <c r="N868" s="214"/>
    </row>
    <row r="869" spans="1:14" s="215" customFormat="1" ht="16.5" customHeight="1" x14ac:dyDescent="0.3">
      <c r="A869" s="214"/>
      <c r="D869" s="277"/>
      <c r="F869" s="214"/>
      <c r="H869" s="214"/>
      <c r="I869" s="214"/>
      <c r="J869" s="214"/>
      <c r="K869" s="214"/>
      <c r="L869" s="214"/>
      <c r="M869" s="214"/>
      <c r="N869" s="214"/>
    </row>
    <row r="870" spans="1:14" s="215" customFormat="1" ht="16.5" customHeight="1" x14ac:dyDescent="0.3">
      <c r="A870" s="214"/>
      <c r="D870" s="277"/>
      <c r="F870" s="214"/>
      <c r="H870" s="214"/>
      <c r="I870" s="214"/>
      <c r="J870" s="214"/>
      <c r="K870" s="214"/>
      <c r="L870" s="214"/>
      <c r="M870" s="214"/>
      <c r="N870" s="214"/>
    </row>
    <row r="871" spans="1:14" s="215" customFormat="1" ht="16.5" customHeight="1" x14ac:dyDescent="0.3">
      <c r="A871" s="214"/>
      <c r="D871" s="277"/>
      <c r="F871" s="214"/>
      <c r="H871" s="214"/>
      <c r="I871" s="214"/>
      <c r="J871" s="214"/>
      <c r="K871" s="214"/>
      <c r="L871" s="214"/>
      <c r="M871" s="214"/>
      <c r="N871" s="214"/>
    </row>
    <row r="872" spans="1:14" s="215" customFormat="1" ht="16.5" customHeight="1" x14ac:dyDescent="0.3">
      <c r="A872" s="214"/>
      <c r="D872" s="277"/>
      <c r="F872" s="214"/>
      <c r="H872" s="214"/>
      <c r="I872" s="214"/>
      <c r="J872" s="214"/>
      <c r="K872" s="214"/>
      <c r="L872" s="214"/>
      <c r="M872" s="214"/>
      <c r="N872" s="214"/>
    </row>
    <row r="873" spans="1:14" s="215" customFormat="1" ht="16.5" customHeight="1" x14ac:dyDescent="0.3">
      <c r="A873" s="214"/>
      <c r="D873" s="277"/>
      <c r="F873" s="214"/>
      <c r="H873" s="214"/>
      <c r="I873" s="214"/>
      <c r="J873" s="214"/>
      <c r="K873" s="214"/>
      <c r="L873" s="214"/>
      <c r="M873" s="214"/>
      <c r="N873" s="214"/>
    </row>
    <row r="874" spans="1:14" s="215" customFormat="1" ht="16.5" customHeight="1" x14ac:dyDescent="0.3">
      <c r="A874" s="214"/>
      <c r="D874" s="277"/>
      <c r="F874" s="214"/>
      <c r="H874" s="214"/>
      <c r="I874" s="214"/>
      <c r="J874" s="214"/>
      <c r="K874" s="214"/>
      <c r="L874" s="214"/>
      <c r="M874" s="214"/>
      <c r="N874" s="214"/>
    </row>
    <row r="875" spans="1:14" s="215" customFormat="1" ht="16.5" customHeight="1" x14ac:dyDescent="0.3">
      <c r="A875" s="214"/>
      <c r="D875" s="277"/>
      <c r="F875" s="214"/>
      <c r="H875" s="214"/>
      <c r="I875" s="214"/>
      <c r="J875" s="214"/>
      <c r="K875" s="214"/>
      <c r="L875" s="214"/>
      <c r="M875" s="214"/>
      <c r="N875" s="214"/>
    </row>
    <row r="876" spans="1:14" s="215" customFormat="1" ht="16.5" customHeight="1" x14ac:dyDescent="0.3">
      <c r="A876" s="214"/>
      <c r="D876" s="277"/>
      <c r="F876" s="214"/>
      <c r="H876" s="214"/>
      <c r="I876" s="214"/>
      <c r="J876" s="214"/>
      <c r="K876" s="214"/>
      <c r="L876" s="214"/>
      <c r="M876" s="214"/>
      <c r="N876" s="214"/>
    </row>
    <row r="877" spans="1:14" s="215" customFormat="1" ht="16.5" customHeight="1" x14ac:dyDescent="0.3">
      <c r="A877" s="214"/>
      <c r="D877" s="277"/>
      <c r="F877" s="214"/>
      <c r="H877" s="214"/>
      <c r="I877" s="214"/>
      <c r="J877" s="214"/>
      <c r="K877" s="214"/>
      <c r="L877" s="214"/>
      <c r="M877" s="214"/>
      <c r="N877" s="214"/>
    </row>
    <row r="878" spans="1:14" s="215" customFormat="1" ht="16.5" customHeight="1" x14ac:dyDescent="0.3">
      <c r="A878" s="214"/>
      <c r="D878" s="277"/>
      <c r="F878" s="214"/>
      <c r="H878" s="214"/>
      <c r="I878" s="214"/>
      <c r="J878" s="214"/>
      <c r="K878" s="214"/>
      <c r="L878" s="214"/>
      <c r="M878" s="214"/>
      <c r="N878" s="214"/>
    </row>
    <row r="879" spans="1:14" s="215" customFormat="1" ht="16.5" customHeight="1" x14ac:dyDescent="0.3">
      <c r="A879" s="214"/>
      <c r="D879" s="277"/>
      <c r="F879" s="214"/>
      <c r="H879" s="214"/>
      <c r="I879" s="214"/>
      <c r="J879" s="214"/>
      <c r="K879" s="214"/>
      <c r="L879" s="214"/>
      <c r="M879" s="214"/>
      <c r="N879" s="214"/>
    </row>
    <row r="880" spans="1:14" s="215" customFormat="1" ht="16.5" customHeight="1" x14ac:dyDescent="0.3">
      <c r="A880" s="214"/>
      <c r="D880" s="277"/>
      <c r="F880" s="214"/>
      <c r="H880" s="214"/>
      <c r="I880" s="214"/>
      <c r="J880" s="214"/>
      <c r="K880" s="214"/>
      <c r="L880" s="214"/>
      <c r="M880" s="214"/>
      <c r="N880" s="214"/>
    </row>
    <row r="881" spans="1:14" s="215" customFormat="1" ht="16.5" customHeight="1" x14ac:dyDescent="0.3">
      <c r="A881" s="214"/>
      <c r="D881" s="277"/>
      <c r="F881" s="214"/>
      <c r="H881" s="214"/>
      <c r="I881" s="214"/>
      <c r="J881" s="214"/>
      <c r="K881" s="214"/>
      <c r="L881" s="214"/>
      <c r="M881" s="214"/>
      <c r="N881" s="214"/>
    </row>
    <row r="882" spans="1:14" s="215" customFormat="1" ht="16.5" customHeight="1" x14ac:dyDescent="0.3">
      <c r="A882" s="214"/>
      <c r="D882" s="277"/>
      <c r="F882" s="214"/>
      <c r="H882" s="214"/>
      <c r="I882" s="214"/>
      <c r="J882" s="214"/>
      <c r="K882" s="214"/>
      <c r="L882" s="214"/>
      <c r="M882" s="214"/>
      <c r="N882" s="214"/>
    </row>
    <row r="883" spans="1:14" s="215" customFormat="1" ht="16.5" customHeight="1" x14ac:dyDescent="0.3">
      <c r="A883" s="214"/>
      <c r="D883" s="277"/>
      <c r="F883" s="214"/>
      <c r="H883" s="214"/>
      <c r="I883" s="214"/>
      <c r="J883" s="214"/>
      <c r="K883" s="214"/>
      <c r="L883" s="214"/>
      <c r="M883" s="214"/>
      <c r="N883" s="214"/>
    </row>
    <row r="884" spans="1:14" s="215" customFormat="1" ht="16.5" customHeight="1" x14ac:dyDescent="0.3">
      <c r="A884" s="214"/>
      <c r="D884" s="277"/>
      <c r="F884" s="214"/>
      <c r="H884" s="214"/>
      <c r="I884" s="214"/>
      <c r="J884" s="214"/>
      <c r="K884" s="214"/>
      <c r="L884" s="214"/>
      <c r="M884" s="214"/>
      <c r="N884" s="214"/>
    </row>
    <row r="885" spans="1:14" s="215" customFormat="1" ht="16.5" customHeight="1" x14ac:dyDescent="0.3">
      <c r="A885" s="214"/>
      <c r="D885" s="277"/>
      <c r="F885" s="214"/>
      <c r="H885" s="214"/>
      <c r="I885" s="214"/>
      <c r="J885" s="214"/>
      <c r="K885" s="214"/>
      <c r="L885" s="214"/>
      <c r="M885" s="214"/>
      <c r="N885" s="214"/>
    </row>
    <row r="886" spans="1:14" s="215" customFormat="1" ht="16.5" customHeight="1" x14ac:dyDescent="0.3">
      <c r="A886" s="214"/>
      <c r="D886" s="277"/>
      <c r="F886" s="214"/>
      <c r="H886" s="214"/>
      <c r="I886" s="214"/>
      <c r="J886" s="214"/>
      <c r="K886" s="214"/>
      <c r="L886" s="214"/>
      <c r="M886" s="214"/>
      <c r="N886" s="214"/>
    </row>
    <row r="887" spans="1:14" s="215" customFormat="1" ht="16.5" customHeight="1" x14ac:dyDescent="0.3">
      <c r="A887" s="214"/>
      <c r="D887" s="277"/>
      <c r="F887" s="214"/>
      <c r="H887" s="214"/>
      <c r="I887" s="214"/>
      <c r="J887" s="214"/>
      <c r="K887" s="214"/>
      <c r="L887" s="214"/>
      <c r="M887" s="214"/>
      <c r="N887" s="214"/>
    </row>
    <row r="888" spans="1:14" s="215" customFormat="1" ht="16.5" customHeight="1" x14ac:dyDescent="0.3">
      <c r="A888" s="214"/>
      <c r="D888" s="277"/>
      <c r="F888" s="214"/>
      <c r="H888" s="214"/>
      <c r="I888" s="214"/>
      <c r="J888" s="214"/>
      <c r="K888" s="214"/>
      <c r="L888" s="214"/>
      <c r="M888" s="214"/>
      <c r="N888" s="214"/>
    </row>
    <row r="889" spans="1:14" s="215" customFormat="1" ht="16.5" customHeight="1" x14ac:dyDescent="0.3">
      <c r="A889" s="214"/>
      <c r="D889" s="277"/>
      <c r="F889" s="214"/>
      <c r="H889" s="214"/>
      <c r="I889" s="214"/>
      <c r="J889" s="214"/>
      <c r="K889" s="214"/>
      <c r="L889" s="214"/>
      <c r="M889" s="214"/>
      <c r="N889" s="214"/>
    </row>
    <row r="890" spans="1:14" s="215" customFormat="1" ht="16.5" customHeight="1" x14ac:dyDescent="0.3">
      <c r="A890" s="214"/>
      <c r="D890" s="277"/>
      <c r="F890" s="214"/>
      <c r="H890" s="214"/>
      <c r="I890" s="214"/>
      <c r="J890" s="214"/>
      <c r="K890" s="214"/>
      <c r="L890" s="214"/>
      <c r="M890" s="214"/>
      <c r="N890" s="214"/>
    </row>
    <row r="891" spans="1:14" s="215" customFormat="1" ht="16.5" customHeight="1" x14ac:dyDescent="0.3">
      <c r="A891" s="214"/>
      <c r="D891" s="277"/>
      <c r="F891" s="214"/>
      <c r="H891" s="214"/>
      <c r="I891" s="214"/>
      <c r="J891" s="214"/>
      <c r="K891" s="214"/>
      <c r="L891" s="214"/>
      <c r="M891" s="214"/>
      <c r="N891" s="214"/>
    </row>
    <row r="892" spans="1:14" s="215" customFormat="1" ht="16.5" customHeight="1" x14ac:dyDescent="0.3">
      <c r="A892" s="214"/>
      <c r="D892" s="277"/>
      <c r="F892" s="214"/>
      <c r="H892" s="214"/>
      <c r="I892" s="214"/>
      <c r="J892" s="214"/>
      <c r="K892" s="214"/>
      <c r="L892" s="214"/>
      <c r="M892" s="214"/>
      <c r="N892" s="214"/>
    </row>
    <row r="893" spans="1:14" s="215" customFormat="1" ht="16.5" customHeight="1" x14ac:dyDescent="0.3">
      <c r="A893" s="214"/>
      <c r="D893" s="277"/>
      <c r="F893" s="214"/>
      <c r="H893" s="214"/>
      <c r="I893" s="214"/>
      <c r="J893" s="214"/>
      <c r="K893" s="214"/>
      <c r="L893" s="214"/>
      <c r="M893" s="214"/>
      <c r="N893" s="214"/>
    </row>
    <row r="894" spans="1:14" s="215" customFormat="1" ht="16.5" customHeight="1" x14ac:dyDescent="0.3">
      <c r="A894" s="214"/>
      <c r="D894" s="277"/>
      <c r="F894" s="214"/>
      <c r="H894" s="214"/>
      <c r="I894" s="214"/>
      <c r="J894" s="214"/>
      <c r="K894" s="214"/>
      <c r="L894" s="214"/>
      <c r="M894" s="214"/>
      <c r="N894" s="214"/>
    </row>
    <row r="895" spans="1:14" s="215" customFormat="1" ht="16.5" customHeight="1" x14ac:dyDescent="0.3">
      <c r="A895" s="214"/>
      <c r="D895" s="277"/>
      <c r="F895" s="214"/>
      <c r="H895" s="214"/>
      <c r="I895" s="214"/>
      <c r="J895" s="214"/>
      <c r="K895" s="214"/>
      <c r="L895" s="214"/>
      <c r="M895" s="214"/>
      <c r="N895" s="214"/>
    </row>
    <row r="896" spans="1:14" s="215" customFormat="1" ht="16.5" customHeight="1" x14ac:dyDescent="0.3">
      <c r="A896" s="214"/>
      <c r="D896" s="277"/>
      <c r="F896" s="214"/>
      <c r="H896" s="214"/>
      <c r="I896" s="214"/>
      <c r="J896" s="214"/>
      <c r="K896" s="214"/>
      <c r="L896" s="214"/>
      <c r="M896" s="214"/>
      <c r="N896" s="214"/>
    </row>
    <row r="897" spans="1:14" s="215" customFormat="1" ht="16.5" customHeight="1" x14ac:dyDescent="0.3">
      <c r="A897" s="214"/>
      <c r="D897" s="277"/>
      <c r="F897" s="214"/>
      <c r="H897" s="214"/>
      <c r="I897" s="214"/>
      <c r="J897" s="214"/>
      <c r="K897" s="214"/>
      <c r="L897" s="214"/>
      <c r="M897" s="214"/>
      <c r="N897" s="214"/>
    </row>
    <row r="898" spans="1:14" s="215" customFormat="1" ht="16.5" customHeight="1" x14ac:dyDescent="0.3">
      <c r="A898" s="214"/>
      <c r="D898" s="277"/>
      <c r="F898" s="214"/>
      <c r="H898" s="214"/>
      <c r="I898" s="214"/>
      <c r="J898" s="214"/>
      <c r="K898" s="214"/>
      <c r="L898" s="214"/>
      <c r="M898" s="214"/>
      <c r="N898" s="214"/>
    </row>
    <row r="899" spans="1:14" s="215" customFormat="1" ht="16.5" customHeight="1" x14ac:dyDescent="0.3">
      <c r="A899" s="214"/>
      <c r="D899" s="277"/>
      <c r="F899" s="214"/>
      <c r="H899" s="214"/>
      <c r="I899" s="214"/>
      <c r="J899" s="214"/>
      <c r="K899" s="214"/>
      <c r="L899" s="214"/>
      <c r="M899" s="214"/>
      <c r="N899" s="214"/>
    </row>
    <row r="900" spans="1:14" s="215" customFormat="1" ht="16.5" customHeight="1" x14ac:dyDescent="0.3">
      <c r="A900" s="214"/>
      <c r="D900" s="277"/>
      <c r="F900" s="214"/>
      <c r="H900" s="214"/>
      <c r="I900" s="214"/>
      <c r="J900" s="214"/>
      <c r="K900" s="214"/>
      <c r="L900" s="214"/>
      <c r="M900" s="214"/>
      <c r="N900" s="214"/>
    </row>
    <row r="901" spans="1:14" s="215" customFormat="1" ht="16.5" customHeight="1" x14ac:dyDescent="0.3">
      <c r="A901" s="214"/>
      <c r="D901" s="277"/>
      <c r="F901" s="214"/>
      <c r="H901" s="214"/>
      <c r="I901" s="214"/>
      <c r="J901" s="214"/>
      <c r="K901" s="214"/>
      <c r="L901" s="214"/>
      <c r="M901" s="214"/>
      <c r="N901" s="214"/>
    </row>
    <row r="902" spans="1:14" s="215" customFormat="1" ht="16.5" customHeight="1" x14ac:dyDescent="0.3">
      <c r="A902" s="214"/>
      <c r="D902" s="277"/>
      <c r="F902" s="214"/>
      <c r="H902" s="214"/>
      <c r="I902" s="214"/>
      <c r="J902" s="214"/>
      <c r="K902" s="214"/>
      <c r="L902" s="214"/>
      <c r="M902" s="214"/>
      <c r="N902" s="214"/>
    </row>
    <row r="903" spans="1:14" s="215" customFormat="1" ht="16.5" customHeight="1" x14ac:dyDescent="0.3">
      <c r="A903" s="214"/>
      <c r="D903" s="277"/>
      <c r="F903" s="214"/>
      <c r="H903" s="214"/>
      <c r="I903" s="214"/>
      <c r="J903" s="214"/>
      <c r="K903" s="214"/>
      <c r="L903" s="214"/>
      <c r="M903" s="214"/>
      <c r="N903" s="214"/>
    </row>
    <row r="904" spans="1:14" s="215" customFormat="1" ht="16.5" customHeight="1" x14ac:dyDescent="0.3">
      <c r="A904" s="214"/>
      <c r="D904" s="277"/>
      <c r="F904" s="214"/>
      <c r="H904" s="214"/>
      <c r="I904" s="214"/>
      <c r="J904" s="214"/>
      <c r="K904" s="214"/>
      <c r="L904" s="214"/>
      <c r="M904" s="214"/>
      <c r="N904" s="214"/>
    </row>
    <row r="905" spans="1:14" s="215" customFormat="1" ht="16.5" customHeight="1" x14ac:dyDescent="0.3">
      <c r="A905" s="214"/>
      <c r="D905" s="277"/>
      <c r="F905" s="214"/>
      <c r="H905" s="214"/>
      <c r="I905" s="214"/>
      <c r="J905" s="214"/>
      <c r="K905" s="214"/>
      <c r="L905" s="214"/>
      <c r="M905" s="214"/>
      <c r="N905" s="214"/>
    </row>
    <row r="906" spans="1:14" s="215" customFormat="1" ht="16.5" customHeight="1" x14ac:dyDescent="0.3">
      <c r="A906" s="214"/>
      <c r="D906" s="277"/>
      <c r="F906" s="214"/>
      <c r="H906" s="214"/>
      <c r="I906" s="214"/>
      <c r="J906" s="214"/>
      <c r="K906" s="214"/>
      <c r="L906" s="214"/>
      <c r="M906" s="214"/>
      <c r="N906" s="214"/>
    </row>
    <row r="907" spans="1:14" s="215" customFormat="1" ht="16.5" customHeight="1" x14ac:dyDescent="0.3">
      <c r="A907" s="214"/>
      <c r="D907" s="277"/>
      <c r="F907" s="214"/>
      <c r="H907" s="214"/>
      <c r="I907" s="214"/>
      <c r="J907" s="214"/>
      <c r="K907" s="214"/>
      <c r="L907" s="214"/>
      <c r="M907" s="214"/>
      <c r="N907" s="214"/>
    </row>
    <row r="908" spans="1:14" s="215" customFormat="1" ht="16.5" customHeight="1" x14ac:dyDescent="0.3">
      <c r="A908" s="214"/>
      <c r="D908" s="277"/>
      <c r="F908" s="214"/>
      <c r="H908" s="214"/>
      <c r="I908" s="214"/>
      <c r="J908" s="214"/>
      <c r="K908" s="214"/>
      <c r="L908" s="214"/>
      <c r="M908" s="214"/>
      <c r="N908" s="214"/>
    </row>
    <row r="909" spans="1:14" s="215" customFormat="1" ht="16.5" customHeight="1" x14ac:dyDescent="0.3">
      <c r="A909" s="214"/>
      <c r="D909" s="277"/>
      <c r="F909" s="214"/>
      <c r="H909" s="214"/>
      <c r="I909" s="214"/>
      <c r="J909" s="214"/>
      <c r="K909" s="214"/>
      <c r="L909" s="214"/>
      <c r="M909" s="214"/>
      <c r="N909" s="214"/>
    </row>
    <row r="910" spans="1:14" s="215" customFormat="1" ht="16.5" customHeight="1" x14ac:dyDescent="0.3">
      <c r="A910" s="214"/>
      <c r="D910" s="277"/>
      <c r="F910" s="214"/>
      <c r="H910" s="214"/>
      <c r="I910" s="214"/>
      <c r="J910" s="214"/>
      <c r="K910" s="214"/>
      <c r="L910" s="214"/>
      <c r="M910" s="214"/>
      <c r="N910" s="214"/>
    </row>
    <row r="911" spans="1:14" s="215" customFormat="1" ht="16.5" customHeight="1" x14ac:dyDescent="0.3">
      <c r="A911" s="214"/>
      <c r="D911" s="277"/>
      <c r="F911" s="214"/>
      <c r="H911" s="214"/>
      <c r="I911" s="214"/>
      <c r="J911" s="214"/>
      <c r="K911" s="214"/>
      <c r="L911" s="214"/>
      <c r="M911" s="214"/>
      <c r="N911" s="214"/>
    </row>
    <row r="912" spans="1:14" s="215" customFormat="1" ht="16.5" customHeight="1" x14ac:dyDescent="0.3">
      <c r="A912" s="214"/>
      <c r="D912" s="277"/>
      <c r="F912" s="214"/>
      <c r="H912" s="214"/>
      <c r="I912" s="214"/>
      <c r="J912" s="214"/>
      <c r="K912" s="214"/>
      <c r="L912" s="214"/>
      <c r="M912" s="214"/>
      <c r="N912" s="214"/>
    </row>
    <row r="913" spans="1:14" s="215" customFormat="1" ht="16.5" customHeight="1" x14ac:dyDescent="0.3">
      <c r="A913" s="214"/>
      <c r="D913" s="277"/>
      <c r="F913" s="214"/>
      <c r="H913" s="214"/>
      <c r="I913" s="214"/>
      <c r="J913" s="214"/>
      <c r="K913" s="214"/>
      <c r="L913" s="214"/>
      <c r="M913" s="214"/>
      <c r="N913" s="214"/>
    </row>
    <row r="914" spans="1:14" s="215" customFormat="1" ht="16.5" customHeight="1" x14ac:dyDescent="0.3">
      <c r="A914" s="214"/>
      <c r="D914" s="277"/>
      <c r="F914" s="214"/>
      <c r="H914" s="214"/>
      <c r="I914" s="214"/>
      <c r="J914" s="214"/>
      <c r="K914" s="214"/>
      <c r="L914" s="214"/>
      <c r="M914" s="214"/>
      <c r="N914" s="214"/>
    </row>
    <row r="915" spans="1:14" s="215" customFormat="1" ht="16.5" customHeight="1" x14ac:dyDescent="0.3">
      <c r="A915" s="214"/>
      <c r="D915" s="277"/>
      <c r="F915" s="214"/>
      <c r="H915" s="214"/>
      <c r="I915" s="214"/>
      <c r="J915" s="214"/>
      <c r="K915" s="214"/>
      <c r="L915" s="214"/>
      <c r="M915" s="214"/>
      <c r="N915" s="214"/>
    </row>
    <row r="916" spans="1:14" s="215" customFormat="1" ht="16.5" customHeight="1" x14ac:dyDescent="0.3">
      <c r="A916" s="214"/>
      <c r="D916" s="277"/>
      <c r="F916" s="214"/>
      <c r="H916" s="214"/>
      <c r="I916" s="214"/>
      <c r="J916" s="214"/>
      <c r="K916" s="214"/>
      <c r="L916" s="214"/>
      <c r="M916" s="214"/>
      <c r="N916" s="214"/>
    </row>
    <row r="917" spans="1:14" s="215" customFormat="1" ht="16.5" customHeight="1" x14ac:dyDescent="0.3">
      <c r="A917" s="214"/>
      <c r="D917" s="277"/>
      <c r="F917" s="214"/>
      <c r="H917" s="214"/>
      <c r="I917" s="214"/>
      <c r="J917" s="214"/>
      <c r="K917" s="214"/>
      <c r="L917" s="214"/>
      <c r="M917" s="214"/>
      <c r="N917" s="214"/>
    </row>
    <row r="918" spans="1:14" s="215" customFormat="1" ht="16.5" customHeight="1" x14ac:dyDescent="0.3">
      <c r="A918" s="214"/>
      <c r="D918" s="277"/>
      <c r="F918" s="214"/>
      <c r="H918" s="214"/>
      <c r="I918" s="214"/>
      <c r="J918" s="214"/>
      <c r="K918" s="214"/>
      <c r="L918" s="214"/>
      <c r="M918" s="214"/>
      <c r="N918" s="214"/>
    </row>
    <row r="919" spans="1:14" s="215" customFormat="1" ht="16.5" customHeight="1" x14ac:dyDescent="0.3">
      <c r="A919" s="214"/>
      <c r="D919" s="277"/>
      <c r="F919" s="214"/>
      <c r="H919" s="214"/>
      <c r="I919" s="214"/>
      <c r="J919" s="214"/>
      <c r="K919" s="214"/>
      <c r="L919" s="214"/>
      <c r="M919" s="214"/>
      <c r="N919" s="214"/>
    </row>
    <row r="920" spans="1:14" s="215" customFormat="1" ht="16.5" customHeight="1" x14ac:dyDescent="0.3">
      <c r="A920" s="214"/>
      <c r="D920" s="277"/>
      <c r="F920" s="214"/>
      <c r="H920" s="214"/>
      <c r="I920" s="214"/>
      <c r="J920" s="214"/>
      <c r="K920" s="214"/>
      <c r="L920" s="214"/>
      <c r="M920" s="214"/>
      <c r="N920" s="214"/>
    </row>
    <row r="921" spans="1:14" s="215" customFormat="1" ht="16.5" customHeight="1" x14ac:dyDescent="0.3">
      <c r="A921" s="214"/>
      <c r="D921" s="277"/>
      <c r="F921" s="214"/>
      <c r="H921" s="214"/>
      <c r="I921" s="214"/>
      <c r="J921" s="214"/>
      <c r="K921" s="214"/>
      <c r="L921" s="214"/>
      <c r="M921" s="214"/>
      <c r="N921" s="214"/>
    </row>
    <row r="922" spans="1:14" s="215" customFormat="1" ht="16.5" customHeight="1" x14ac:dyDescent="0.3">
      <c r="A922" s="214"/>
      <c r="D922" s="277"/>
      <c r="F922" s="214"/>
      <c r="H922" s="214"/>
      <c r="I922" s="214"/>
      <c r="J922" s="214"/>
      <c r="K922" s="214"/>
      <c r="L922" s="214"/>
      <c r="M922" s="214"/>
      <c r="N922" s="214"/>
    </row>
    <row r="923" spans="1:14" s="215" customFormat="1" ht="16.5" customHeight="1" x14ac:dyDescent="0.3">
      <c r="A923" s="214"/>
      <c r="D923" s="277"/>
      <c r="F923" s="214"/>
      <c r="H923" s="214"/>
      <c r="I923" s="214"/>
      <c r="J923" s="214"/>
      <c r="K923" s="214"/>
      <c r="L923" s="214"/>
      <c r="M923" s="214"/>
      <c r="N923" s="214"/>
    </row>
    <row r="924" spans="1:14" s="215" customFormat="1" ht="16.5" customHeight="1" x14ac:dyDescent="0.3">
      <c r="A924" s="214"/>
      <c r="D924" s="277"/>
      <c r="F924" s="214"/>
      <c r="H924" s="214"/>
      <c r="I924" s="214"/>
      <c r="J924" s="214"/>
      <c r="K924" s="214"/>
      <c r="L924" s="214"/>
      <c r="M924" s="214"/>
      <c r="N924" s="214"/>
    </row>
    <row r="925" spans="1:14" s="215" customFormat="1" ht="16.5" customHeight="1" x14ac:dyDescent="0.3">
      <c r="A925" s="214"/>
      <c r="D925" s="277"/>
      <c r="F925" s="214"/>
      <c r="H925" s="214"/>
      <c r="I925" s="214"/>
      <c r="J925" s="214"/>
      <c r="K925" s="214"/>
      <c r="L925" s="214"/>
      <c r="M925" s="214"/>
      <c r="N925" s="214"/>
    </row>
    <row r="926" spans="1:14" s="215" customFormat="1" ht="16.5" customHeight="1" x14ac:dyDescent="0.3">
      <c r="A926" s="214"/>
      <c r="D926" s="277"/>
      <c r="F926" s="214"/>
      <c r="H926" s="214"/>
      <c r="I926" s="214"/>
      <c r="J926" s="214"/>
      <c r="K926" s="214"/>
      <c r="L926" s="214"/>
      <c r="M926" s="214"/>
      <c r="N926" s="214"/>
    </row>
    <row r="927" spans="1:14" s="215" customFormat="1" ht="16.5" customHeight="1" x14ac:dyDescent="0.3">
      <c r="A927" s="214"/>
      <c r="D927" s="277"/>
      <c r="F927" s="214"/>
      <c r="H927" s="214"/>
      <c r="I927" s="214"/>
      <c r="J927" s="214"/>
      <c r="K927" s="214"/>
      <c r="L927" s="214"/>
      <c r="M927" s="214"/>
      <c r="N927" s="214"/>
    </row>
    <row r="928" spans="1:14" s="215" customFormat="1" ht="16.5" customHeight="1" x14ac:dyDescent="0.3">
      <c r="A928" s="214"/>
      <c r="D928" s="277"/>
      <c r="F928" s="214"/>
      <c r="H928" s="214"/>
      <c r="I928" s="214"/>
      <c r="J928" s="214"/>
      <c r="K928" s="214"/>
      <c r="L928" s="214"/>
      <c r="M928" s="214"/>
      <c r="N928" s="214"/>
    </row>
    <row r="929" spans="1:14" s="215" customFormat="1" ht="16.5" customHeight="1" x14ac:dyDescent="0.3">
      <c r="A929" s="214"/>
      <c r="D929" s="277"/>
      <c r="F929" s="214"/>
      <c r="H929" s="214"/>
      <c r="I929" s="214"/>
      <c r="J929" s="214"/>
      <c r="K929" s="214"/>
      <c r="L929" s="214"/>
      <c r="M929" s="214"/>
      <c r="N929" s="214"/>
    </row>
    <row r="930" spans="1:14" s="215" customFormat="1" ht="16.5" customHeight="1" x14ac:dyDescent="0.3">
      <c r="A930" s="214"/>
      <c r="D930" s="277"/>
      <c r="F930" s="214"/>
      <c r="H930" s="214"/>
      <c r="I930" s="214"/>
      <c r="J930" s="214"/>
      <c r="K930" s="214"/>
      <c r="L930" s="214"/>
      <c r="M930" s="214"/>
      <c r="N930" s="214"/>
    </row>
    <row r="931" spans="1:14" s="215" customFormat="1" ht="16.5" customHeight="1" x14ac:dyDescent="0.3">
      <c r="A931" s="214"/>
      <c r="D931" s="277"/>
      <c r="F931" s="214"/>
      <c r="H931" s="214"/>
      <c r="I931" s="214"/>
      <c r="J931" s="214"/>
      <c r="K931" s="214"/>
      <c r="L931" s="214"/>
      <c r="M931" s="214"/>
      <c r="N931" s="214"/>
    </row>
    <row r="932" spans="1:14" s="215" customFormat="1" ht="16.5" customHeight="1" x14ac:dyDescent="0.3">
      <c r="A932" s="214"/>
      <c r="D932" s="277"/>
      <c r="F932" s="214"/>
      <c r="H932" s="214"/>
      <c r="I932" s="214"/>
      <c r="J932" s="214"/>
      <c r="K932" s="214"/>
      <c r="L932" s="214"/>
      <c r="M932" s="214"/>
      <c r="N932" s="214"/>
    </row>
    <row r="933" spans="1:14" s="215" customFormat="1" ht="16.5" customHeight="1" x14ac:dyDescent="0.3">
      <c r="A933" s="214"/>
      <c r="D933" s="277"/>
      <c r="F933" s="214"/>
      <c r="H933" s="214"/>
      <c r="I933" s="214"/>
      <c r="J933" s="214"/>
      <c r="K933" s="214"/>
      <c r="L933" s="214"/>
      <c r="M933" s="214"/>
      <c r="N933" s="214"/>
    </row>
    <row r="934" spans="1:14" s="215" customFormat="1" ht="16.5" customHeight="1" x14ac:dyDescent="0.3">
      <c r="A934" s="214"/>
      <c r="D934" s="277"/>
      <c r="F934" s="214"/>
      <c r="H934" s="214"/>
      <c r="I934" s="214"/>
      <c r="J934" s="214"/>
      <c r="K934" s="214"/>
      <c r="L934" s="214"/>
      <c r="M934" s="214"/>
      <c r="N934" s="214"/>
    </row>
    <row r="935" spans="1:14" s="215" customFormat="1" ht="16.5" customHeight="1" x14ac:dyDescent="0.3">
      <c r="A935" s="214"/>
      <c r="D935" s="277"/>
      <c r="F935" s="214"/>
      <c r="H935" s="214"/>
      <c r="I935" s="214"/>
      <c r="J935" s="214"/>
      <c r="K935" s="214"/>
      <c r="L935" s="214"/>
      <c r="M935" s="214"/>
      <c r="N935" s="214"/>
    </row>
    <row r="936" spans="1:14" s="215" customFormat="1" ht="16.5" customHeight="1" x14ac:dyDescent="0.3">
      <c r="A936" s="214"/>
      <c r="D936" s="277"/>
      <c r="F936" s="214"/>
      <c r="H936" s="214"/>
      <c r="I936" s="214"/>
      <c r="J936" s="214"/>
      <c r="K936" s="214"/>
      <c r="L936" s="214"/>
      <c r="M936" s="214"/>
      <c r="N936" s="214"/>
    </row>
    <row r="937" spans="1:14" s="215" customFormat="1" ht="16.5" customHeight="1" x14ac:dyDescent="0.3">
      <c r="A937" s="214"/>
      <c r="D937" s="277"/>
      <c r="F937" s="214"/>
      <c r="H937" s="214"/>
      <c r="I937" s="214"/>
      <c r="J937" s="214"/>
      <c r="K937" s="214"/>
      <c r="L937" s="214"/>
      <c r="M937" s="214"/>
      <c r="N937" s="214"/>
    </row>
    <row r="938" spans="1:14" s="215" customFormat="1" ht="16.5" customHeight="1" x14ac:dyDescent="0.3">
      <c r="A938" s="214"/>
      <c r="D938" s="277"/>
      <c r="F938" s="214"/>
      <c r="H938" s="214"/>
      <c r="I938" s="214"/>
      <c r="J938" s="214"/>
      <c r="K938" s="214"/>
      <c r="L938" s="214"/>
      <c r="M938" s="214"/>
      <c r="N938" s="214"/>
    </row>
    <row r="939" spans="1:14" s="215" customFormat="1" ht="16.5" customHeight="1" x14ac:dyDescent="0.3">
      <c r="A939" s="214"/>
      <c r="D939" s="277"/>
      <c r="F939" s="214"/>
      <c r="H939" s="214"/>
      <c r="I939" s="214"/>
      <c r="J939" s="214"/>
      <c r="K939" s="214"/>
      <c r="L939" s="214"/>
      <c r="M939" s="214"/>
      <c r="N939" s="214"/>
    </row>
    <row r="940" spans="1:14" s="215" customFormat="1" ht="16.5" customHeight="1" x14ac:dyDescent="0.3">
      <c r="A940" s="214"/>
      <c r="D940" s="277"/>
      <c r="F940" s="214"/>
      <c r="H940" s="214"/>
      <c r="I940" s="214"/>
      <c r="J940" s="214"/>
      <c r="K940" s="214"/>
      <c r="L940" s="214"/>
      <c r="M940" s="214"/>
      <c r="N940" s="214"/>
    </row>
    <row r="941" spans="1:14" s="215" customFormat="1" ht="16.5" customHeight="1" x14ac:dyDescent="0.3">
      <c r="A941" s="214"/>
      <c r="D941" s="277"/>
      <c r="F941" s="214"/>
      <c r="H941" s="214"/>
      <c r="I941" s="214"/>
      <c r="J941" s="214"/>
      <c r="K941" s="214"/>
      <c r="L941" s="214"/>
      <c r="M941" s="214"/>
      <c r="N941" s="214"/>
    </row>
    <row r="942" spans="1:14" s="215" customFormat="1" ht="16.5" customHeight="1" x14ac:dyDescent="0.3">
      <c r="A942" s="214"/>
      <c r="D942" s="277"/>
      <c r="F942" s="214"/>
      <c r="H942" s="214"/>
      <c r="I942" s="214"/>
      <c r="J942" s="214"/>
      <c r="K942" s="214"/>
      <c r="L942" s="214"/>
      <c r="M942" s="214"/>
      <c r="N942" s="214"/>
    </row>
    <row r="943" spans="1:14" s="215" customFormat="1" ht="16.5" customHeight="1" x14ac:dyDescent="0.3">
      <c r="A943" s="214"/>
      <c r="D943" s="277"/>
      <c r="F943" s="214"/>
      <c r="H943" s="214"/>
      <c r="I943" s="214"/>
      <c r="J943" s="214"/>
      <c r="K943" s="214"/>
      <c r="L943" s="214"/>
      <c r="M943" s="214"/>
      <c r="N943" s="214"/>
    </row>
    <row r="944" spans="1:14" s="215" customFormat="1" ht="16.5" customHeight="1" x14ac:dyDescent="0.3">
      <c r="A944" s="214"/>
      <c r="D944" s="277"/>
      <c r="F944" s="214"/>
      <c r="H944" s="214"/>
      <c r="I944" s="214"/>
      <c r="J944" s="214"/>
      <c r="K944" s="214"/>
      <c r="L944" s="214"/>
      <c r="M944" s="214"/>
      <c r="N944" s="214"/>
    </row>
    <row r="945" spans="1:14" s="215" customFormat="1" ht="16.5" customHeight="1" x14ac:dyDescent="0.3">
      <c r="A945" s="214"/>
      <c r="D945" s="277"/>
      <c r="F945" s="214"/>
      <c r="H945" s="214"/>
      <c r="I945" s="214"/>
      <c r="J945" s="214"/>
      <c r="K945" s="214"/>
      <c r="L945" s="214"/>
      <c r="M945" s="214"/>
      <c r="N945" s="214"/>
    </row>
    <row r="946" spans="1:14" s="215" customFormat="1" ht="16.5" customHeight="1" x14ac:dyDescent="0.3">
      <c r="A946" s="214"/>
      <c r="D946" s="277"/>
      <c r="F946" s="214"/>
      <c r="H946" s="214"/>
      <c r="I946" s="214"/>
      <c r="J946" s="214"/>
      <c r="K946" s="214"/>
      <c r="L946" s="214"/>
      <c r="M946" s="214"/>
      <c r="N946" s="214"/>
    </row>
    <row r="947" spans="1:14" s="215" customFormat="1" ht="16.5" customHeight="1" x14ac:dyDescent="0.3">
      <c r="A947" s="214"/>
      <c r="D947" s="277"/>
      <c r="F947" s="214"/>
      <c r="H947" s="214"/>
      <c r="I947" s="214"/>
      <c r="J947" s="214"/>
      <c r="K947" s="214"/>
      <c r="L947" s="214"/>
      <c r="M947" s="214"/>
      <c r="N947" s="214"/>
    </row>
    <row r="948" spans="1:14" s="215" customFormat="1" ht="16.5" customHeight="1" x14ac:dyDescent="0.3">
      <c r="A948" s="214"/>
      <c r="D948" s="277"/>
      <c r="F948" s="214"/>
      <c r="H948" s="214"/>
      <c r="I948" s="214"/>
      <c r="J948" s="214"/>
      <c r="K948" s="214"/>
      <c r="L948" s="214"/>
      <c r="M948" s="214"/>
      <c r="N948" s="214"/>
    </row>
    <row r="949" spans="1:14" s="215" customFormat="1" ht="16.5" customHeight="1" x14ac:dyDescent="0.3">
      <c r="A949" s="214"/>
      <c r="D949" s="277"/>
      <c r="F949" s="214"/>
      <c r="H949" s="214"/>
      <c r="I949" s="214"/>
      <c r="J949" s="214"/>
      <c r="K949" s="214"/>
      <c r="L949" s="214"/>
      <c r="M949" s="214"/>
      <c r="N949" s="214"/>
    </row>
    <row r="950" spans="1:14" s="215" customFormat="1" ht="16.5" customHeight="1" x14ac:dyDescent="0.3">
      <c r="A950" s="214"/>
      <c r="D950" s="277"/>
      <c r="F950" s="214"/>
      <c r="H950" s="214"/>
      <c r="I950" s="214"/>
      <c r="J950" s="214"/>
      <c r="K950" s="214"/>
      <c r="L950" s="214"/>
      <c r="M950" s="214"/>
      <c r="N950" s="214"/>
    </row>
    <row r="951" spans="1:14" s="215" customFormat="1" ht="16.5" customHeight="1" x14ac:dyDescent="0.3">
      <c r="A951" s="214"/>
      <c r="D951" s="277"/>
      <c r="F951" s="214"/>
      <c r="H951" s="214"/>
      <c r="I951" s="214"/>
      <c r="J951" s="214"/>
      <c r="K951" s="214"/>
      <c r="L951" s="214"/>
      <c r="M951" s="214"/>
      <c r="N951" s="214"/>
    </row>
    <row r="952" spans="1:14" s="215" customFormat="1" ht="16.5" customHeight="1" x14ac:dyDescent="0.3">
      <c r="A952" s="214"/>
      <c r="D952" s="277"/>
      <c r="F952" s="214"/>
      <c r="H952" s="214"/>
      <c r="I952" s="214"/>
      <c r="J952" s="214"/>
      <c r="K952" s="214"/>
      <c r="L952" s="214"/>
      <c r="M952" s="214"/>
      <c r="N952" s="214"/>
    </row>
    <row r="953" spans="1:14" s="215" customFormat="1" ht="16.5" customHeight="1" x14ac:dyDescent="0.3">
      <c r="A953" s="214"/>
      <c r="D953" s="277"/>
      <c r="F953" s="214"/>
      <c r="H953" s="214"/>
      <c r="I953" s="214"/>
      <c r="J953" s="214"/>
      <c r="K953" s="214"/>
      <c r="L953" s="214"/>
      <c r="M953" s="214"/>
      <c r="N953" s="214"/>
    </row>
    <row r="954" spans="1:14" s="215" customFormat="1" ht="16.5" customHeight="1" x14ac:dyDescent="0.3">
      <c r="A954" s="214"/>
      <c r="D954" s="277"/>
      <c r="F954" s="214"/>
      <c r="H954" s="214"/>
      <c r="I954" s="214"/>
      <c r="J954" s="214"/>
      <c r="K954" s="214"/>
      <c r="L954" s="214"/>
      <c r="M954" s="214"/>
      <c r="N954" s="214"/>
    </row>
    <row r="955" spans="1:14" s="215" customFormat="1" ht="16.5" customHeight="1" x14ac:dyDescent="0.3">
      <c r="A955" s="214"/>
      <c r="D955" s="277"/>
      <c r="F955" s="214"/>
      <c r="H955" s="214"/>
      <c r="I955" s="214"/>
      <c r="J955" s="214"/>
      <c r="K955" s="214"/>
      <c r="L955" s="214"/>
      <c r="M955" s="214"/>
      <c r="N955" s="214"/>
    </row>
    <row r="956" spans="1:14" s="215" customFormat="1" ht="16.5" customHeight="1" x14ac:dyDescent="0.3">
      <c r="A956" s="214"/>
      <c r="D956" s="277"/>
      <c r="F956" s="214"/>
      <c r="H956" s="214"/>
      <c r="I956" s="214"/>
      <c r="J956" s="214"/>
      <c r="K956" s="214"/>
      <c r="L956" s="214"/>
      <c r="M956" s="214"/>
      <c r="N956" s="214"/>
    </row>
    <row r="957" spans="1:14" s="215" customFormat="1" ht="16.5" customHeight="1" x14ac:dyDescent="0.3">
      <c r="A957" s="214"/>
      <c r="D957" s="277"/>
      <c r="F957" s="214"/>
      <c r="H957" s="214"/>
      <c r="I957" s="214"/>
      <c r="J957" s="214"/>
      <c r="K957" s="214"/>
      <c r="L957" s="214"/>
      <c r="M957" s="214"/>
      <c r="N957" s="214"/>
    </row>
    <row r="958" spans="1:14" s="215" customFormat="1" ht="16.5" customHeight="1" x14ac:dyDescent="0.3">
      <c r="A958" s="214"/>
      <c r="D958" s="277"/>
      <c r="F958" s="214"/>
      <c r="H958" s="214"/>
      <c r="I958" s="214"/>
      <c r="J958" s="214"/>
      <c r="K958" s="214"/>
      <c r="L958" s="214"/>
      <c r="M958" s="214"/>
      <c r="N958" s="214"/>
    </row>
    <row r="959" spans="1:14" s="215" customFormat="1" ht="16.5" customHeight="1" x14ac:dyDescent="0.3">
      <c r="A959" s="214"/>
      <c r="D959" s="277"/>
      <c r="F959" s="214"/>
      <c r="H959" s="214"/>
      <c r="I959" s="214"/>
      <c r="J959" s="214"/>
      <c r="K959" s="214"/>
      <c r="L959" s="214"/>
      <c r="M959" s="214"/>
      <c r="N959" s="214"/>
    </row>
    <row r="960" spans="1:14" s="215" customFormat="1" ht="16.5" customHeight="1" x14ac:dyDescent="0.3">
      <c r="A960" s="214"/>
      <c r="D960" s="277"/>
      <c r="F960" s="214"/>
      <c r="H960" s="214"/>
      <c r="I960" s="214"/>
      <c r="J960" s="214"/>
      <c r="K960" s="214"/>
      <c r="L960" s="214"/>
      <c r="M960" s="214"/>
      <c r="N960" s="214"/>
    </row>
    <row r="961" spans="1:14" s="215" customFormat="1" ht="16.5" customHeight="1" x14ac:dyDescent="0.3">
      <c r="A961" s="214"/>
      <c r="D961" s="277"/>
      <c r="F961" s="214"/>
      <c r="H961" s="214"/>
      <c r="I961" s="214"/>
      <c r="J961" s="214"/>
      <c r="K961" s="214"/>
      <c r="L961" s="214"/>
      <c r="M961" s="214"/>
      <c r="N961" s="214"/>
    </row>
    <row r="962" spans="1:14" s="215" customFormat="1" ht="16.5" customHeight="1" x14ac:dyDescent="0.3">
      <c r="A962" s="214"/>
      <c r="D962" s="277"/>
      <c r="F962" s="214"/>
      <c r="H962" s="214"/>
      <c r="I962" s="214"/>
      <c r="J962" s="214"/>
      <c r="K962" s="214"/>
      <c r="L962" s="214"/>
      <c r="M962" s="214"/>
      <c r="N962" s="214"/>
    </row>
    <row r="963" spans="1:14" s="215" customFormat="1" ht="16.5" customHeight="1" x14ac:dyDescent="0.3">
      <c r="A963" s="214"/>
      <c r="D963" s="277"/>
      <c r="F963" s="214"/>
      <c r="H963" s="214"/>
      <c r="I963" s="214"/>
      <c r="J963" s="214"/>
      <c r="K963" s="214"/>
      <c r="L963" s="214"/>
      <c r="M963" s="214"/>
      <c r="N963" s="214"/>
    </row>
    <row r="964" spans="1:14" s="215" customFormat="1" ht="16.5" customHeight="1" x14ac:dyDescent="0.3">
      <c r="A964" s="214"/>
      <c r="D964" s="277"/>
      <c r="F964" s="214"/>
      <c r="H964" s="214"/>
      <c r="I964" s="214"/>
      <c r="J964" s="214"/>
      <c r="K964" s="214"/>
      <c r="L964" s="214"/>
      <c r="M964" s="214"/>
      <c r="N964" s="214"/>
    </row>
    <row r="965" spans="1:14" s="215" customFormat="1" ht="16.5" customHeight="1" x14ac:dyDescent="0.3">
      <c r="A965" s="214"/>
      <c r="D965" s="277"/>
      <c r="F965" s="214"/>
      <c r="H965" s="214"/>
      <c r="I965" s="214"/>
      <c r="J965" s="214"/>
      <c r="K965" s="214"/>
      <c r="L965" s="214"/>
      <c r="M965" s="214"/>
      <c r="N965" s="214"/>
    </row>
    <row r="966" spans="1:14" s="215" customFormat="1" ht="16.5" customHeight="1" x14ac:dyDescent="0.3">
      <c r="A966" s="214"/>
      <c r="D966" s="277"/>
      <c r="F966" s="214"/>
      <c r="H966" s="214"/>
      <c r="I966" s="214"/>
      <c r="J966" s="214"/>
      <c r="K966" s="214"/>
      <c r="L966" s="214"/>
      <c r="M966" s="214"/>
      <c r="N966" s="214"/>
    </row>
    <row r="967" spans="1:14" s="215" customFormat="1" ht="16.5" customHeight="1" x14ac:dyDescent="0.3">
      <c r="A967" s="214"/>
      <c r="D967" s="277"/>
      <c r="F967" s="214"/>
      <c r="H967" s="214"/>
      <c r="I967" s="214"/>
      <c r="J967" s="214"/>
      <c r="K967" s="214"/>
      <c r="L967" s="214"/>
      <c r="M967" s="214"/>
      <c r="N967" s="214"/>
    </row>
    <row r="968" spans="1:14" s="215" customFormat="1" ht="16.5" customHeight="1" x14ac:dyDescent="0.3">
      <c r="A968" s="214"/>
      <c r="D968" s="277"/>
      <c r="F968" s="214"/>
      <c r="H968" s="214"/>
      <c r="I968" s="214"/>
      <c r="J968" s="214"/>
      <c r="K968" s="214"/>
      <c r="L968" s="214"/>
      <c r="M968" s="214"/>
      <c r="N968" s="214"/>
    </row>
    <row r="969" spans="1:14" s="215" customFormat="1" ht="16.5" customHeight="1" x14ac:dyDescent="0.3">
      <c r="A969" s="214"/>
      <c r="D969" s="277"/>
      <c r="F969" s="214"/>
      <c r="H969" s="214"/>
      <c r="I969" s="214"/>
      <c r="J969" s="214"/>
      <c r="K969" s="214"/>
      <c r="L969" s="214"/>
      <c r="M969" s="214"/>
      <c r="N969" s="214"/>
    </row>
    <row r="970" spans="1:14" s="215" customFormat="1" ht="16.5" customHeight="1" x14ac:dyDescent="0.3">
      <c r="A970" s="214"/>
      <c r="D970" s="277"/>
      <c r="F970" s="214"/>
      <c r="H970" s="214"/>
      <c r="I970" s="214"/>
      <c r="J970" s="214"/>
      <c r="K970" s="214"/>
      <c r="L970" s="214"/>
      <c r="M970" s="214"/>
      <c r="N970" s="214"/>
    </row>
    <row r="971" spans="1:14" s="215" customFormat="1" ht="16.5" customHeight="1" x14ac:dyDescent="0.3">
      <c r="A971" s="214"/>
      <c r="D971" s="277"/>
      <c r="F971" s="214"/>
      <c r="H971" s="214"/>
      <c r="I971" s="214"/>
      <c r="J971" s="214"/>
      <c r="K971" s="214"/>
      <c r="L971" s="214"/>
      <c r="M971" s="214"/>
      <c r="N971" s="214"/>
    </row>
    <row r="972" spans="1:14" s="215" customFormat="1" ht="16.5" customHeight="1" x14ac:dyDescent="0.3">
      <c r="A972" s="214"/>
      <c r="D972" s="277"/>
      <c r="F972" s="214"/>
      <c r="H972" s="214"/>
      <c r="I972" s="214"/>
      <c r="J972" s="214"/>
      <c r="K972" s="214"/>
      <c r="L972" s="214"/>
      <c r="M972" s="214"/>
      <c r="N972" s="214"/>
    </row>
    <row r="973" spans="1:14" s="215" customFormat="1" ht="16.5" customHeight="1" x14ac:dyDescent="0.3">
      <c r="A973" s="214"/>
      <c r="D973" s="277"/>
      <c r="F973" s="214"/>
      <c r="H973" s="214"/>
      <c r="I973" s="214"/>
      <c r="J973" s="214"/>
      <c r="K973" s="214"/>
      <c r="L973" s="214"/>
      <c r="M973" s="214"/>
      <c r="N973" s="214"/>
    </row>
    <row r="974" spans="1:14" s="215" customFormat="1" ht="16.5" customHeight="1" x14ac:dyDescent="0.3">
      <c r="A974" s="214"/>
      <c r="D974" s="277"/>
      <c r="F974" s="214"/>
      <c r="H974" s="214"/>
      <c r="I974" s="214"/>
      <c r="J974" s="214"/>
      <c r="K974" s="214"/>
      <c r="L974" s="214"/>
      <c r="M974" s="214"/>
      <c r="N974" s="214"/>
    </row>
    <row r="975" spans="1:14" s="215" customFormat="1" ht="16.5" customHeight="1" x14ac:dyDescent="0.3">
      <c r="A975" s="214"/>
      <c r="D975" s="277"/>
      <c r="F975" s="214"/>
      <c r="H975" s="214"/>
      <c r="I975" s="214"/>
      <c r="J975" s="214"/>
      <c r="K975" s="214"/>
      <c r="L975" s="214"/>
      <c r="M975" s="214"/>
      <c r="N975" s="214"/>
    </row>
    <row r="976" spans="1:14" s="215" customFormat="1" ht="16.5" customHeight="1" x14ac:dyDescent="0.3">
      <c r="A976" s="214"/>
      <c r="D976" s="277"/>
      <c r="F976" s="214"/>
      <c r="H976" s="214"/>
      <c r="I976" s="214"/>
      <c r="J976" s="214"/>
      <c r="K976" s="214"/>
      <c r="L976" s="214"/>
      <c r="M976" s="214"/>
      <c r="N976" s="214"/>
    </row>
    <row r="977" spans="1:14" s="215" customFormat="1" ht="16.5" customHeight="1" x14ac:dyDescent="0.3">
      <c r="A977" s="214"/>
      <c r="D977" s="277"/>
      <c r="F977" s="214"/>
      <c r="H977" s="214"/>
      <c r="I977" s="214"/>
      <c r="J977" s="214"/>
      <c r="K977" s="214"/>
      <c r="L977" s="214"/>
      <c r="M977" s="214"/>
      <c r="N977" s="214"/>
    </row>
    <row r="978" spans="1:14" s="215" customFormat="1" ht="16.5" customHeight="1" x14ac:dyDescent="0.3">
      <c r="A978" s="214"/>
      <c r="D978" s="277"/>
      <c r="F978" s="214"/>
      <c r="H978" s="214"/>
      <c r="I978" s="214"/>
      <c r="J978" s="214"/>
      <c r="K978" s="214"/>
      <c r="L978" s="214"/>
      <c r="M978" s="214"/>
      <c r="N978" s="214"/>
    </row>
    <row r="979" spans="1:14" s="215" customFormat="1" ht="16.5" customHeight="1" x14ac:dyDescent="0.3">
      <c r="A979" s="214"/>
      <c r="D979" s="277"/>
      <c r="F979" s="214"/>
      <c r="H979" s="214"/>
      <c r="I979" s="214"/>
      <c r="J979" s="214"/>
      <c r="K979" s="214"/>
      <c r="L979" s="214"/>
      <c r="M979" s="214"/>
      <c r="N979" s="214"/>
    </row>
    <row r="980" spans="1:14" s="215" customFormat="1" ht="16.5" customHeight="1" x14ac:dyDescent="0.3">
      <c r="A980" s="214"/>
      <c r="D980" s="277"/>
      <c r="F980" s="214"/>
      <c r="H980" s="214"/>
      <c r="I980" s="214"/>
      <c r="J980" s="214"/>
      <c r="K980" s="214"/>
      <c r="L980" s="214"/>
      <c r="M980" s="214"/>
      <c r="N980" s="214"/>
    </row>
    <row r="981" spans="1:14" s="215" customFormat="1" ht="16.5" customHeight="1" x14ac:dyDescent="0.3">
      <c r="A981" s="214"/>
      <c r="D981" s="277"/>
      <c r="F981" s="214"/>
      <c r="H981" s="214"/>
      <c r="I981" s="214"/>
      <c r="J981" s="214"/>
      <c r="K981" s="214"/>
      <c r="L981" s="214"/>
      <c r="M981" s="214"/>
      <c r="N981" s="214"/>
    </row>
    <row r="982" spans="1:14" s="215" customFormat="1" ht="16.5" customHeight="1" x14ac:dyDescent="0.3">
      <c r="A982" s="214"/>
      <c r="D982" s="277"/>
      <c r="F982" s="214"/>
      <c r="H982" s="214"/>
      <c r="I982" s="214"/>
      <c r="J982" s="214"/>
      <c r="K982" s="214"/>
      <c r="L982" s="214"/>
      <c r="M982" s="214"/>
      <c r="N982" s="214"/>
    </row>
    <row r="983" spans="1:14" s="215" customFormat="1" ht="16.5" customHeight="1" x14ac:dyDescent="0.3">
      <c r="A983" s="214"/>
      <c r="D983" s="277"/>
      <c r="F983" s="214"/>
      <c r="H983" s="214"/>
      <c r="I983" s="214"/>
      <c r="J983" s="214"/>
      <c r="K983" s="214"/>
      <c r="L983" s="214"/>
      <c r="M983" s="214"/>
      <c r="N983" s="214"/>
    </row>
    <row r="984" spans="1:14" s="215" customFormat="1" ht="16.5" customHeight="1" x14ac:dyDescent="0.3">
      <c r="A984" s="214"/>
      <c r="D984" s="277"/>
      <c r="F984" s="214"/>
      <c r="H984" s="214"/>
      <c r="I984" s="214"/>
      <c r="J984" s="214"/>
      <c r="K984" s="214"/>
      <c r="L984" s="214"/>
      <c r="M984" s="214"/>
      <c r="N984" s="214"/>
    </row>
    <row r="985" spans="1:14" s="215" customFormat="1" ht="16.5" customHeight="1" x14ac:dyDescent="0.3">
      <c r="A985" s="214"/>
      <c r="D985" s="277"/>
      <c r="F985" s="214"/>
      <c r="H985" s="214"/>
      <c r="I985" s="214"/>
      <c r="J985" s="214"/>
      <c r="K985" s="214"/>
      <c r="L985" s="214"/>
      <c r="M985" s="214"/>
      <c r="N985" s="214"/>
    </row>
    <row r="986" spans="1:14" s="215" customFormat="1" ht="16.5" customHeight="1" x14ac:dyDescent="0.3">
      <c r="A986" s="214"/>
      <c r="D986" s="277"/>
      <c r="F986" s="214"/>
      <c r="H986" s="214"/>
      <c r="I986" s="214"/>
      <c r="J986" s="214"/>
      <c r="K986" s="214"/>
      <c r="L986" s="214"/>
      <c r="M986" s="214"/>
      <c r="N986" s="214"/>
    </row>
    <row r="987" spans="1:14" s="215" customFormat="1" ht="16.5" customHeight="1" x14ac:dyDescent="0.3">
      <c r="A987" s="214"/>
      <c r="D987" s="277"/>
      <c r="F987" s="214"/>
      <c r="H987" s="214"/>
      <c r="I987" s="214"/>
      <c r="J987" s="214"/>
      <c r="K987" s="214"/>
      <c r="L987" s="214"/>
      <c r="M987" s="214"/>
      <c r="N987" s="214"/>
    </row>
    <row r="988" spans="1:14" s="215" customFormat="1" ht="16.5" customHeight="1" x14ac:dyDescent="0.3">
      <c r="A988" s="214"/>
      <c r="D988" s="277"/>
      <c r="F988" s="214"/>
      <c r="H988" s="214"/>
      <c r="I988" s="214"/>
      <c r="J988" s="214"/>
      <c r="K988" s="214"/>
      <c r="L988" s="214"/>
      <c r="M988" s="214"/>
      <c r="N988" s="214"/>
    </row>
    <row r="989" spans="1:14" s="215" customFormat="1" ht="16.5" customHeight="1" x14ac:dyDescent="0.3">
      <c r="A989" s="214"/>
      <c r="D989" s="277"/>
      <c r="F989" s="214"/>
      <c r="H989" s="214"/>
      <c r="I989" s="214"/>
      <c r="J989" s="214"/>
      <c r="K989" s="214"/>
      <c r="L989" s="214"/>
      <c r="M989" s="214"/>
      <c r="N989" s="214"/>
    </row>
    <row r="990" spans="1:14" s="215" customFormat="1" ht="16.5" customHeight="1" x14ac:dyDescent="0.3">
      <c r="A990" s="214"/>
      <c r="D990" s="277"/>
      <c r="F990" s="214"/>
      <c r="H990" s="214"/>
      <c r="I990" s="214"/>
      <c r="J990" s="214"/>
      <c r="K990" s="214"/>
      <c r="L990" s="214"/>
      <c r="M990" s="214"/>
      <c r="N990" s="214"/>
    </row>
    <row r="991" spans="1:14" s="215" customFormat="1" ht="16.5" customHeight="1" x14ac:dyDescent="0.3">
      <c r="A991" s="214"/>
      <c r="D991" s="277"/>
      <c r="F991" s="214"/>
      <c r="H991" s="214"/>
      <c r="I991" s="214"/>
      <c r="J991" s="214"/>
      <c r="K991" s="214"/>
      <c r="L991" s="214"/>
      <c r="M991" s="214"/>
      <c r="N991" s="214"/>
    </row>
    <row r="992" spans="1:14" s="215" customFormat="1" ht="16.5" customHeight="1" x14ac:dyDescent="0.3">
      <c r="A992" s="214"/>
      <c r="D992" s="277"/>
      <c r="F992" s="214"/>
      <c r="H992" s="214"/>
      <c r="I992" s="214"/>
      <c r="J992" s="214"/>
      <c r="K992" s="214"/>
      <c r="L992" s="214"/>
      <c r="M992" s="214"/>
      <c r="N992" s="214"/>
    </row>
    <row r="993" spans="1:14" s="215" customFormat="1" ht="16.5" customHeight="1" x14ac:dyDescent="0.3">
      <c r="A993" s="214"/>
      <c r="D993" s="277"/>
      <c r="F993" s="214"/>
      <c r="H993" s="214"/>
      <c r="I993" s="214"/>
      <c r="J993" s="214"/>
      <c r="K993" s="214"/>
      <c r="L993" s="214"/>
      <c r="M993" s="214"/>
      <c r="N993" s="214"/>
    </row>
    <row r="994" spans="1:14" s="215" customFormat="1" ht="16.5" customHeight="1" x14ac:dyDescent="0.3">
      <c r="A994" s="214"/>
      <c r="D994" s="277"/>
      <c r="F994" s="214"/>
      <c r="H994" s="214"/>
      <c r="I994" s="214"/>
      <c r="J994" s="214"/>
      <c r="K994" s="214"/>
      <c r="L994" s="214"/>
      <c r="M994" s="214"/>
      <c r="N994" s="214"/>
    </row>
    <row r="995" spans="1:14" s="215" customFormat="1" ht="16.5" customHeight="1" x14ac:dyDescent="0.3">
      <c r="A995" s="214"/>
      <c r="D995" s="277"/>
      <c r="F995" s="214"/>
      <c r="H995" s="214"/>
      <c r="I995" s="214"/>
      <c r="J995" s="214"/>
      <c r="K995" s="214"/>
      <c r="L995" s="214"/>
      <c r="M995" s="214"/>
      <c r="N995" s="214"/>
    </row>
    <row r="996" spans="1:14" s="215" customFormat="1" ht="16.5" customHeight="1" x14ac:dyDescent="0.3">
      <c r="A996" s="214"/>
      <c r="D996" s="277"/>
      <c r="F996" s="214"/>
      <c r="H996" s="214"/>
      <c r="I996" s="214"/>
      <c r="J996" s="214"/>
      <c r="K996" s="214"/>
      <c r="L996" s="214"/>
      <c r="M996" s="214"/>
      <c r="N996" s="214"/>
    </row>
    <row r="997" spans="1:14" s="215" customFormat="1" ht="16.5" customHeight="1" x14ac:dyDescent="0.3">
      <c r="A997" s="214"/>
      <c r="D997" s="277"/>
      <c r="F997" s="214"/>
      <c r="H997" s="214"/>
      <c r="I997" s="214"/>
      <c r="J997" s="214"/>
      <c r="K997" s="214"/>
      <c r="L997" s="214"/>
      <c r="M997" s="214"/>
      <c r="N997" s="214"/>
    </row>
    <row r="998" spans="1:14" s="215" customFormat="1" ht="16.5" customHeight="1" x14ac:dyDescent="0.3">
      <c r="A998" s="214"/>
      <c r="D998" s="277"/>
      <c r="F998" s="214"/>
      <c r="H998" s="214"/>
      <c r="I998" s="214"/>
      <c r="J998" s="214"/>
      <c r="K998" s="214"/>
      <c r="L998" s="214"/>
      <c r="M998" s="214"/>
      <c r="N998" s="214"/>
    </row>
    <row r="999" spans="1:14" s="215" customFormat="1" ht="16.5" customHeight="1" x14ac:dyDescent="0.3">
      <c r="A999" s="214"/>
      <c r="D999" s="277"/>
      <c r="F999" s="214"/>
      <c r="H999" s="214"/>
      <c r="I999" s="214"/>
      <c r="J999" s="214"/>
      <c r="K999" s="214"/>
      <c r="L999" s="214"/>
      <c r="M999" s="214"/>
      <c r="N999" s="214"/>
    </row>
    <row r="1000" spans="1:14" s="215" customFormat="1" ht="16.5" customHeight="1" x14ac:dyDescent="0.3">
      <c r="A1000" s="214"/>
      <c r="D1000" s="277"/>
      <c r="F1000" s="214"/>
      <c r="H1000" s="214"/>
      <c r="I1000" s="214"/>
      <c r="J1000" s="214"/>
      <c r="K1000" s="214"/>
      <c r="L1000" s="214"/>
      <c r="M1000" s="214"/>
      <c r="N1000" s="214"/>
    </row>
    <row r="1001" spans="1:14" s="215" customFormat="1" ht="16.5" customHeight="1" x14ac:dyDescent="0.3">
      <c r="A1001" s="214"/>
      <c r="D1001" s="277"/>
      <c r="F1001" s="214"/>
      <c r="H1001" s="214"/>
      <c r="I1001" s="214"/>
      <c r="J1001" s="214"/>
      <c r="K1001" s="214"/>
      <c r="L1001" s="214"/>
      <c r="M1001" s="214"/>
      <c r="N1001" s="214"/>
    </row>
    <row r="1002" spans="1:14" s="215" customFormat="1" ht="16.5" customHeight="1" x14ac:dyDescent="0.3">
      <c r="A1002" s="214"/>
      <c r="D1002" s="277"/>
      <c r="F1002" s="214"/>
      <c r="H1002" s="214"/>
      <c r="I1002" s="214"/>
      <c r="J1002" s="214"/>
      <c r="K1002" s="214"/>
      <c r="L1002" s="214"/>
      <c r="M1002" s="214"/>
      <c r="N1002" s="214"/>
    </row>
    <row r="1003" spans="1:14" s="215" customFormat="1" ht="16.5" customHeight="1" x14ac:dyDescent="0.3">
      <c r="A1003" s="214"/>
      <c r="D1003" s="277"/>
      <c r="F1003" s="214"/>
      <c r="H1003" s="214"/>
      <c r="I1003" s="214"/>
      <c r="J1003" s="214"/>
      <c r="K1003" s="214"/>
      <c r="L1003" s="214"/>
      <c r="M1003" s="214"/>
      <c r="N1003" s="214"/>
    </row>
    <row r="1004" spans="1:14" s="215" customFormat="1" ht="16.5" customHeight="1" x14ac:dyDescent="0.3">
      <c r="A1004" s="214"/>
      <c r="D1004" s="277"/>
      <c r="F1004" s="214"/>
      <c r="H1004" s="214"/>
      <c r="I1004" s="214"/>
      <c r="J1004" s="214"/>
      <c r="K1004" s="214"/>
      <c r="L1004" s="214"/>
      <c r="M1004" s="214"/>
      <c r="N1004" s="214"/>
    </row>
    <row r="1005" spans="1:14" s="215" customFormat="1" ht="16.5" customHeight="1" x14ac:dyDescent="0.3">
      <c r="A1005" s="214"/>
      <c r="D1005" s="277"/>
      <c r="F1005" s="214"/>
      <c r="H1005" s="214"/>
      <c r="I1005" s="214"/>
      <c r="J1005" s="214"/>
      <c r="K1005" s="214"/>
      <c r="L1005" s="214"/>
      <c r="M1005" s="214"/>
      <c r="N1005" s="214"/>
    </row>
    <row r="1006" spans="1:14" s="215" customFormat="1" ht="16.5" customHeight="1" x14ac:dyDescent="0.3">
      <c r="A1006" s="214"/>
      <c r="D1006" s="277"/>
      <c r="F1006" s="214"/>
      <c r="H1006" s="214"/>
      <c r="I1006" s="214"/>
      <c r="J1006" s="214"/>
      <c r="K1006" s="214"/>
      <c r="L1006" s="214"/>
      <c r="M1006" s="214"/>
      <c r="N1006" s="214"/>
    </row>
    <row r="1007" spans="1:14" s="215" customFormat="1" ht="16.5" customHeight="1" x14ac:dyDescent="0.3">
      <c r="A1007" s="214"/>
      <c r="D1007" s="277"/>
      <c r="F1007" s="214"/>
      <c r="H1007" s="214"/>
      <c r="I1007" s="214"/>
      <c r="J1007" s="214"/>
      <c r="K1007" s="214"/>
      <c r="L1007" s="214"/>
      <c r="M1007" s="214"/>
      <c r="N1007" s="214"/>
    </row>
    <row r="1008" spans="1:14" s="215" customFormat="1" ht="16.5" customHeight="1" x14ac:dyDescent="0.3">
      <c r="A1008" s="214"/>
      <c r="D1008" s="277"/>
      <c r="F1008" s="214"/>
      <c r="H1008" s="214"/>
      <c r="I1008" s="214"/>
      <c r="J1008" s="214"/>
      <c r="K1008" s="214"/>
      <c r="L1008" s="214"/>
      <c r="M1008" s="214"/>
      <c r="N1008" s="214"/>
    </row>
    <row r="1009" spans="1:14" s="215" customFormat="1" ht="16.5" customHeight="1" x14ac:dyDescent="0.3">
      <c r="A1009" s="214"/>
      <c r="D1009" s="277"/>
      <c r="F1009" s="214"/>
      <c r="H1009" s="214"/>
      <c r="I1009" s="214"/>
      <c r="J1009" s="214"/>
      <c r="K1009" s="214"/>
      <c r="L1009" s="214"/>
      <c r="M1009" s="214"/>
      <c r="N1009" s="214"/>
    </row>
    <row r="1010" spans="1:14" s="215" customFormat="1" ht="16.5" customHeight="1" x14ac:dyDescent="0.3">
      <c r="A1010" s="214"/>
      <c r="D1010" s="277"/>
      <c r="F1010" s="214"/>
      <c r="H1010" s="214"/>
      <c r="I1010" s="214"/>
      <c r="J1010" s="214"/>
      <c r="K1010" s="214"/>
      <c r="L1010" s="214"/>
      <c r="M1010" s="214"/>
      <c r="N1010" s="214"/>
    </row>
    <row r="1011" spans="1:14" s="215" customFormat="1" ht="16.5" customHeight="1" x14ac:dyDescent="0.3">
      <c r="A1011" s="214"/>
      <c r="D1011" s="277"/>
      <c r="F1011" s="214"/>
      <c r="H1011" s="214"/>
      <c r="I1011" s="214"/>
      <c r="J1011" s="214"/>
      <c r="K1011" s="214"/>
      <c r="L1011" s="214"/>
      <c r="M1011" s="214"/>
      <c r="N1011" s="214"/>
    </row>
    <row r="1012" spans="1:14" s="215" customFormat="1" ht="16.5" customHeight="1" x14ac:dyDescent="0.3">
      <c r="A1012" s="214"/>
      <c r="D1012" s="277"/>
      <c r="F1012" s="214"/>
      <c r="H1012" s="214"/>
      <c r="I1012" s="214"/>
      <c r="J1012" s="214"/>
      <c r="K1012" s="214"/>
      <c r="L1012" s="214"/>
      <c r="M1012" s="214"/>
      <c r="N1012" s="214"/>
    </row>
    <row r="1013" spans="1:14" s="215" customFormat="1" ht="16.5" customHeight="1" x14ac:dyDescent="0.3">
      <c r="A1013" s="214"/>
      <c r="D1013" s="277"/>
      <c r="F1013" s="214"/>
      <c r="H1013" s="214"/>
      <c r="I1013" s="214"/>
      <c r="J1013" s="214"/>
      <c r="K1013" s="214"/>
      <c r="L1013" s="214"/>
      <c r="M1013" s="214"/>
      <c r="N1013" s="214"/>
    </row>
    <row r="1014" spans="1:14" s="215" customFormat="1" ht="16.5" customHeight="1" x14ac:dyDescent="0.3">
      <c r="A1014" s="214"/>
      <c r="D1014" s="277"/>
      <c r="F1014" s="214"/>
      <c r="H1014" s="214"/>
      <c r="I1014" s="214"/>
      <c r="J1014" s="214"/>
      <c r="K1014" s="214"/>
      <c r="L1014" s="214"/>
      <c r="M1014" s="214"/>
      <c r="N1014" s="214"/>
    </row>
    <row r="1015" spans="1:14" s="215" customFormat="1" ht="16.5" customHeight="1" x14ac:dyDescent="0.3">
      <c r="A1015" s="214"/>
      <c r="D1015" s="277"/>
      <c r="F1015" s="214"/>
      <c r="H1015" s="214"/>
      <c r="I1015" s="214"/>
      <c r="J1015" s="214"/>
      <c r="K1015" s="214"/>
      <c r="L1015" s="214"/>
      <c r="M1015" s="214"/>
      <c r="N1015" s="214"/>
    </row>
    <row r="1016" spans="1:14" s="215" customFormat="1" ht="16.5" customHeight="1" x14ac:dyDescent="0.3">
      <c r="A1016" s="214"/>
      <c r="D1016" s="277"/>
      <c r="F1016" s="214"/>
      <c r="H1016" s="214"/>
      <c r="I1016" s="214"/>
      <c r="J1016" s="214"/>
      <c r="K1016" s="214"/>
      <c r="L1016" s="214"/>
      <c r="M1016" s="214"/>
      <c r="N1016" s="214"/>
    </row>
    <row r="1017" spans="1:14" s="215" customFormat="1" ht="16.5" customHeight="1" x14ac:dyDescent="0.3">
      <c r="A1017" s="214"/>
      <c r="D1017" s="277"/>
      <c r="F1017" s="214"/>
      <c r="H1017" s="214"/>
      <c r="I1017" s="214"/>
      <c r="J1017" s="214"/>
      <c r="K1017" s="214"/>
      <c r="L1017" s="214"/>
      <c r="M1017" s="214"/>
      <c r="N1017" s="214"/>
    </row>
    <row r="1018" spans="1:14" s="215" customFormat="1" ht="16.5" customHeight="1" x14ac:dyDescent="0.3">
      <c r="A1018" s="214"/>
      <c r="D1018" s="277"/>
      <c r="F1018" s="214"/>
      <c r="H1018" s="214"/>
      <c r="I1018" s="214"/>
      <c r="J1018" s="214"/>
      <c r="K1018" s="214"/>
      <c r="L1018" s="214"/>
      <c r="M1018" s="214"/>
      <c r="N1018" s="214"/>
    </row>
    <row r="1019" spans="1:14" s="215" customFormat="1" ht="16.5" customHeight="1" x14ac:dyDescent="0.3">
      <c r="A1019" s="214"/>
      <c r="D1019" s="277"/>
      <c r="F1019" s="214"/>
      <c r="H1019" s="214"/>
      <c r="I1019" s="214"/>
      <c r="J1019" s="214"/>
      <c r="K1019" s="214"/>
      <c r="L1019" s="214"/>
      <c r="M1019" s="214"/>
      <c r="N1019" s="214"/>
    </row>
    <row r="1020" spans="1:14" s="215" customFormat="1" ht="16.5" customHeight="1" x14ac:dyDescent="0.3">
      <c r="A1020" s="214"/>
      <c r="D1020" s="277"/>
      <c r="F1020" s="214"/>
      <c r="H1020" s="214"/>
      <c r="I1020" s="214"/>
      <c r="J1020" s="214"/>
      <c r="K1020" s="214"/>
      <c r="L1020" s="214"/>
      <c r="M1020" s="214"/>
      <c r="N1020" s="214"/>
    </row>
    <row r="1021" spans="1:14" s="215" customFormat="1" ht="16.5" customHeight="1" x14ac:dyDescent="0.3">
      <c r="A1021" s="214"/>
      <c r="D1021" s="277"/>
      <c r="F1021" s="214"/>
      <c r="H1021" s="214"/>
      <c r="I1021" s="214"/>
      <c r="J1021" s="214"/>
      <c r="K1021" s="214"/>
      <c r="L1021" s="214"/>
      <c r="M1021" s="214"/>
      <c r="N1021" s="214"/>
    </row>
    <row r="1022" spans="1:14" s="215" customFormat="1" ht="16.5" customHeight="1" x14ac:dyDescent="0.3">
      <c r="A1022" s="214"/>
      <c r="D1022" s="277"/>
      <c r="F1022" s="214"/>
      <c r="H1022" s="214"/>
      <c r="I1022" s="214"/>
      <c r="J1022" s="214"/>
      <c r="K1022" s="214"/>
      <c r="L1022" s="214"/>
      <c r="M1022" s="214"/>
      <c r="N1022" s="214"/>
    </row>
    <row r="1023" spans="1:14" s="215" customFormat="1" ht="16.5" customHeight="1" x14ac:dyDescent="0.3">
      <c r="A1023" s="214"/>
      <c r="D1023" s="277"/>
      <c r="F1023" s="214"/>
      <c r="H1023" s="214"/>
      <c r="I1023" s="214"/>
      <c r="J1023" s="214"/>
      <c r="K1023" s="214"/>
      <c r="L1023" s="214"/>
      <c r="M1023" s="214"/>
      <c r="N1023" s="214"/>
    </row>
    <row r="1024" spans="1:14" s="215" customFormat="1" ht="16.5" customHeight="1" x14ac:dyDescent="0.3">
      <c r="A1024" s="214"/>
      <c r="D1024" s="277"/>
      <c r="F1024" s="214"/>
      <c r="H1024" s="214"/>
      <c r="I1024" s="214"/>
      <c r="J1024" s="214"/>
      <c r="K1024" s="214"/>
      <c r="L1024" s="214"/>
      <c r="M1024" s="214"/>
      <c r="N1024" s="214"/>
    </row>
    <row r="1025" spans="1:14" s="215" customFormat="1" ht="16.5" customHeight="1" x14ac:dyDescent="0.3">
      <c r="A1025" s="214"/>
      <c r="D1025" s="277"/>
      <c r="F1025" s="214"/>
      <c r="H1025" s="214"/>
      <c r="I1025" s="214"/>
      <c r="J1025" s="214"/>
      <c r="K1025" s="214"/>
      <c r="L1025" s="214"/>
      <c r="M1025" s="214"/>
      <c r="N1025" s="214"/>
    </row>
    <row r="1026" spans="1:14" s="215" customFormat="1" ht="16.5" customHeight="1" x14ac:dyDescent="0.3">
      <c r="A1026" s="214"/>
      <c r="D1026" s="277"/>
      <c r="F1026" s="214"/>
      <c r="H1026" s="214"/>
      <c r="I1026" s="214"/>
      <c r="J1026" s="214"/>
      <c r="K1026" s="214"/>
      <c r="L1026" s="214"/>
      <c r="M1026" s="214"/>
      <c r="N1026" s="214"/>
    </row>
    <row r="1027" spans="1:14" s="215" customFormat="1" ht="16.5" customHeight="1" x14ac:dyDescent="0.3">
      <c r="A1027" s="214"/>
      <c r="D1027" s="277"/>
      <c r="F1027" s="214"/>
      <c r="H1027" s="214"/>
      <c r="I1027" s="214"/>
      <c r="J1027" s="214"/>
      <c r="K1027" s="214"/>
      <c r="L1027" s="214"/>
      <c r="M1027" s="214"/>
      <c r="N1027" s="214"/>
    </row>
    <row r="1028" spans="1:14" s="215" customFormat="1" ht="16.5" customHeight="1" x14ac:dyDescent="0.3">
      <c r="A1028" s="214"/>
      <c r="D1028" s="277"/>
      <c r="F1028" s="214"/>
      <c r="H1028" s="214"/>
      <c r="I1028" s="214"/>
      <c r="J1028" s="214"/>
      <c r="K1028" s="214"/>
      <c r="L1028" s="214"/>
      <c r="M1028" s="214"/>
      <c r="N1028" s="214"/>
    </row>
    <row r="1029" spans="1:14" s="215" customFormat="1" ht="16.5" customHeight="1" x14ac:dyDescent="0.3">
      <c r="A1029" s="214"/>
      <c r="D1029" s="277"/>
      <c r="F1029" s="214"/>
      <c r="H1029" s="214"/>
      <c r="I1029" s="214"/>
      <c r="J1029" s="214"/>
      <c r="K1029" s="214"/>
      <c r="L1029" s="214"/>
      <c r="M1029" s="214"/>
      <c r="N1029" s="214"/>
    </row>
    <row r="1030" spans="1:14" s="215" customFormat="1" ht="16.5" customHeight="1" x14ac:dyDescent="0.3">
      <c r="A1030" s="214"/>
      <c r="D1030" s="277"/>
      <c r="F1030" s="214"/>
      <c r="H1030" s="214"/>
      <c r="I1030" s="214"/>
      <c r="J1030" s="214"/>
      <c r="K1030" s="214"/>
      <c r="L1030" s="214"/>
      <c r="M1030" s="214"/>
      <c r="N1030" s="214"/>
    </row>
    <row r="1031" spans="1:14" s="215" customFormat="1" ht="16.5" customHeight="1" x14ac:dyDescent="0.3">
      <c r="A1031" s="214"/>
      <c r="D1031" s="277"/>
      <c r="F1031" s="214"/>
      <c r="H1031" s="214"/>
      <c r="I1031" s="214"/>
      <c r="J1031" s="214"/>
      <c r="K1031" s="214"/>
      <c r="L1031" s="214"/>
      <c r="M1031" s="214"/>
      <c r="N1031" s="214"/>
    </row>
    <row r="1032" spans="1:14" s="215" customFormat="1" ht="16.5" customHeight="1" x14ac:dyDescent="0.3">
      <c r="A1032" s="214"/>
      <c r="D1032" s="277"/>
      <c r="F1032" s="214"/>
      <c r="H1032" s="214"/>
      <c r="I1032" s="214"/>
      <c r="J1032" s="214"/>
      <c r="K1032" s="214"/>
      <c r="L1032" s="214"/>
      <c r="M1032" s="214"/>
      <c r="N1032" s="214"/>
    </row>
    <row r="1033" spans="1:14" s="215" customFormat="1" ht="16.5" customHeight="1" x14ac:dyDescent="0.3">
      <c r="A1033" s="214"/>
      <c r="D1033" s="277"/>
      <c r="F1033" s="214"/>
      <c r="H1033" s="214"/>
      <c r="I1033" s="214"/>
      <c r="J1033" s="214"/>
      <c r="K1033" s="214"/>
      <c r="L1033" s="214"/>
      <c r="M1033" s="214"/>
      <c r="N1033" s="214"/>
    </row>
    <row r="1034" spans="1:14" s="215" customFormat="1" ht="16.5" customHeight="1" x14ac:dyDescent="0.3">
      <c r="A1034" s="214"/>
      <c r="D1034" s="277"/>
      <c r="F1034" s="214"/>
      <c r="H1034" s="214"/>
      <c r="I1034" s="214"/>
      <c r="J1034" s="214"/>
      <c r="K1034" s="214"/>
      <c r="L1034" s="214"/>
      <c r="M1034" s="214"/>
      <c r="N1034" s="214"/>
    </row>
    <row r="1035" spans="1:14" s="215" customFormat="1" ht="16.5" customHeight="1" x14ac:dyDescent="0.3">
      <c r="A1035" s="214"/>
      <c r="D1035" s="277"/>
      <c r="F1035" s="214"/>
      <c r="H1035" s="214"/>
      <c r="I1035" s="214"/>
      <c r="J1035" s="214"/>
      <c r="K1035" s="214"/>
      <c r="L1035" s="214"/>
      <c r="M1035" s="214"/>
      <c r="N1035" s="214"/>
    </row>
    <row r="1036" spans="1:14" s="215" customFormat="1" ht="16.5" customHeight="1" x14ac:dyDescent="0.3">
      <c r="A1036" s="214"/>
      <c r="D1036" s="277"/>
      <c r="F1036" s="214"/>
      <c r="H1036" s="214"/>
      <c r="I1036" s="214"/>
      <c r="J1036" s="214"/>
      <c r="K1036" s="214"/>
      <c r="L1036" s="214"/>
      <c r="M1036" s="214"/>
      <c r="N1036" s="214"/>
    </row>
    <row r="1037" spans="1:14" s="215" customFormat="1" ht="16.5" customHeight="1" x14ac:dyDescent="0.3">
      <c r="A1037" s="214"/>
      <c r="D1037" s="277"/>
      <c r="F1037" s="214"/>
      <c r="H1037" s="214"/>
      <c r="I1037" s="214"/>
      <c r="J1037" s="214"/>
      <c r="K1037" s="214"/>
      <c r="L1037" s="214"/>
      <c r="M1037" s="214"/>
      <c r="N1037" s="214"/>
    </row>
    <row r="1038" spans="1:14" s="215" customFormat="1" ht="16.5" customHeight="1" x14ac:dyDescent="0.3">
      <c r="A1038" s="214"/>
      <c r="D1038" s="277"/>
      <c r="F1038" s="214"/>
      <c r="H1038" s="214"/>
      <c r="I1038" s="214"/>
      <c r="J1038" s="214"/>
      <c r="K1038" s="214"/>
      <c r="L1038" s="214"/>
      <c r="M1038" s="214"/>
      <c r="N1038" s="214"/>
    </row>
    <row r="1039" spans="1:14" s="215" customFormat="1" ht="16.5" customHeight="1" x14ac:dyDescent="0.3">
      <c r="A1039" s="214"/>
      <c r="D1039" s="277"/>
      <c r="F1039" s="214"/>
      <c r="H1039" s="214"/>
      <c r="I1039" s="214"/>
      <c r="J1039" s="214"/>
      <c r="K1039" s="214"/>
      <c r="L1039" s="214"/>
      <c r="M1039" s="214"/>
      <c r="N1039" s="214"/>
    </row>
    <row r="1040" spans="1:14" s="215" customFormat="1" ht="16.5" customHeight="1" x14ac:dyDescent="0.3">
      <c r="A1040" s="214"/>
      <c r="D1040" s="277"/>
      <c r="F1040" s="214"/>
      <c r="H1040" s="214"/>
      <c r="I1040" s="214"/>
      <c r="J1040" s="214"/>
      <c r="K1040" s="214"/>
      <c r="L1040" s="214"/>
      <c r="M1040" s="214"/>
      <c r="N1040" s="214"/>
    </row>
    <row r="1041" spans="1:14" s="215" customFormat="1" ht="16.5" customHeight="1" x14ac:dyDescent="0.3">
      <c r="A1041" s="214"/>
      <c r="D1041" s="277"/>
      <c r="F1041" s="214"/>
      <c r="H1041" s="214"/>
      <c r="I1041" s="214"/>
      <c r="J1041" s="214"/>
      <c r="K1041" s="214"/>
      <c r="L1041" s="214"/>
      <c r="M1041" s="214"/>
      <c r="N1041" s="214"/>
    </row>
    <row r="1042" spans="1:14" s="215" customFormat="1" ht="16.5" customHeight="1" x14ac:dyDescent="0.3">
      <c r="A1042" s="214"/>
      <c r="D1042" s="277"/>
      <c r="F1042" s="214"/>
      <c r="H1042" s="214"/>
      <c r="I1042" s="214"/>
      <c r="J1042" s="214"/>
      <c r="K1042" s="214"/>
      <c r="L1042" s="214"/>
      <c r="M1042" s="214"/>
      <c r="N1042" s="214"/>
    </row>
    <row r="1043" spans="1:14" s="215" customFormat="1" ht="16.5" customHeight="1" x14ac:dyDescent="0.3">
      <c r="A1043" s="214"/>
      <c r="D1043" s="277"/>
      <c r="F1043" s="214"/>
      <c r="H1043" s="214"/>
      <c r="I1043" s="214"/>
      <c r="J1043" s="214"/>
      <c r="K1043" s="214"/>
      <c r="L1043" s="214"/>
      <c r="M1043" s="214"/>
      <c r="N1043" s="214"/>
    </row>
    <row r="1044" spans="1:14" s="215" customFormat="1" ht="16.5" customHeight="1" x14ac:dyDescent="0.3">
      <c r="A1044" s="214"/>
      <c r="D1044" s="277"/>
      <c r="F1044" s="214"/>
      <c r="H1044" s="214"/>
      <c r="I1044" s="214"/>
      <c r="J1044" s="214"/>
      <c r="K1044" s="214"/>
      <c r="L1044" s="214"/>
      <c r="M1044" s="214"/>
      <c r="N1044" s="214"/>
    </row>
    <row r="1045" spans="1:14" s="215" customFormat="1" ht="16.5" customHeight="1" x14ac:dyDescent="0.3">
      <c r="A1045" s="214"/>
      <c r="D1045" s="277"/>
      <c r="F1045" s="214"/>
      <c r="H1045" s="214"/>
      <c r="I1045" s="214"/>
      <c r="J1045" s="214"/>
      <c r="K1045" s="214"/>
      <c r="L1045" s="214"/>
      <c r="M1045" s="214"/>
      <c r="N1045" s="214"/>
    </row>
    <row r="1046" spans="1:14" s="215" customFormat="1" ht="16.5" customHeight="1" x14ac:dyDescent="0.3">
      <c r="A1046" s="214"/>
      <c r="D1046" s="277"/>
      <c r="F1046" s="214"/>
      <c r="H1046" s="214"/>
      <c r="I1046" s="214"/>
      <c r="J1046" s="214"/>
      <c r="K1046" s="214"/>
      <c r="L1046" s="214"/>
      <c r="M1046" s="214"/>
      <c r="N1046" s="214"/>
    </row>
    <row r="1047" spans="1:14" s="215" customFormat="1" ht="16.5" customHeight="1" x14ac:dyDescent="0.3">
      <c r="A1047" s="214"/>
      <c r="D1047" s="277"/>
      <c r="F1047" s="214"/>
      <c r="H1047" s="214"/>
      <c r="I1047" s="214"/>
      <c r="J1047" s="214"/>
      <c r="K1047" s="214"/>
      <c r="L1047" s="214"/>
      <c r="M1047" s="214"/>
      <c r="N1047" s="214"/>
    </row>
    <row r="1048" spans="1:14" s="215" customFormat="1" ht="16.5" customHeight="1" x14ac:dyDescent="0.3">
      <c r="A1048" s="214"/>
      <c r="D1048" s="277"/>
      <c r="F1048" s="214"/>
      <c r="H1048" s="214"/>
      <c r="I1048" s="214"/>
      <c r="J1048" s="214"/>
      <c r="K1048" s="214"/>
      <c r="L1048" s="214"/>
      <c r="M1048" s="214"/>
      <c r="N1048" s="214"/>
    </row>
    <row r="1049" spans="1:14" s="215" customFormat="1" ht="16.5" customHeight="1" x14ac:dyDescent="0.3">
      <c r="A1049" s="214"/>
      <c r="D1049" s="277"/>
      <c r="F1049" s="214"/>
      <c r="H1049" s="214"/>
      <c r="I1049" s="214"/>
      <c r="J1049" s="214"/>
      <c r="K1049" s="214"/>
      <c r="L1049" s="214"/>
      <c r="M1049" s="214"/>
      <c r="N1049" s="214"/>
    </row>
    <row r="1050" spans="1:14" s="215" customFormat="1" ht="16.5" customHeight="1" x14ac:dyDescent="0.3">
      <c r="A1050" s="214"/>
      <c r="D1050" s="277"/>
      <c r="F1050" s="214"/>
      <c r="H1050" s="214"/>
      <c r="I1050" s="214"/>
      <c r="J1050" s="214"/>
      <c r="K1050" s="214"/>
      <c r="L1050" s="214"/>
      <c r="M1050" s="214"/>
      <c r="N1050" s="214"/>
    </row>
    <row r="1051" spans="1:14" s="215" customFormat="1" ht="16.5" customHeight="1" x14ac:dyDescent="0.3">
      <c r="A1051" s="214"/>
      <c r="D1051" s="277"/>
      <c r="F1051" s="214"/>
      <c r="H1051" s="214"/>
      <c r="I1051" s="214"/>
      <c r="J1051" s="214"/>
      <c r="K1051" s="214"/>
      <c r="L1051" s="214"/>
      <c r="M1051" s="214"/>
      <c r="N1051" s="214"/>
    </row>
    <row r="1052" spans="1:14" s="215" customFormat="1" ht="16.5" customHeight="1" x14ac:dyDescent="0.3">
      <c r="A1052" s="214"/>
      <c r="D1052" s="277"/>
      <c r="F1052" s="214"/>
      <c r="H1052" s="214"/>
      <c r="I1052" s="214"/>
      <c r="J1052" s="214"/>
      <c r="K1052" s="214"/>
      <c r="L1052" s="214"/>
      <c r="M1052" s="214"/>
      <c r="N1052" s="214"/>
    </row>
    <row r="1053" spans="1:14" s="215" customFormat="1" ht="16.5" customHeight="1" x14ac:dyDescent="0.3">
      <c r="A1053" s="214"/>
      <c r="D1053" s="277"/>
      <c r="F1053" s="214"/>
      <c r="H1053" s="214"/>
      <c r="I1053" s="214"/>
      <c r="J1053" s="214"/>
      <c r="K1053" s="214"/>
      <c r="L1053" s="214"/>
      <c r="M1053" s="214"/>
      <c r="N1053" s="214"/>
    </row>
    <row r="1054" spans="1:14" s="215" customFormat="1" ht="16.5" customHeight="1" x14ac:dyDescent="0.3">
      <c r="A1054" s="214"/>
      <c r="D1054" s="277"/>
      <c r="F1054" s="214"/>
      <c r="H1054" s="214"/>
      <c r="I1054" s="214"/>
      <c r="J1054" s="214"/>
      <c r="K1054" s="214"/>
      <c r="L1054" s="214"/>
      <c r="M1054" s="214"/>
      <c r="N1054" s="214"/>
    </row>
    <row r="1055" spans="1:14" s="215" customFormat="1" ht="16.5" customHeight="1" x14ac:dyDescent="0.3">
      <c r="A1055" s="214"/>
      <c r="D1055" s="277"/>
      <c r="F1055" s="214"/>
      <c r="H1055" s="214"/>
      <c r="I1055" s="214"/>
      <c r="J1055" s="214"/>
      <c r="K1055" s="214"/>
      <c r="L1055" s="214"/>
      <c r="M1055" s="214"/>
      <c r="N1055" s="214"/>
    </row>
    <row r="1056" spans="1:14" s="215" customFormat="1" ht="16.5" customHeight="1" x14ac:dyDescent="0.3">
      <c r="A1056" s="214"/>
      <c r="D1056" s="277"/>
      <c r="F1056" s="214"/>
      <c r="H1056" s="214"/>
      <c r="I1056" s="214"/>
      <c r="J1056" s="214"/>
      <c r="K1056" s="214"/>
      <c r="L1056" s="214"/>
      <c r="M1056" s="214"/>
      <c r="N1056" s="214"/>
    </row>
    <row r="1057" spans="1:14" s="215" customFormat="1" ht="16.5" customHeight="1" x14ac:dyDescent="0.3">
      <c r="A1057" s="214"/>
      <c r="D1057" s="277"/>
      <c r="F1057" s="214"/>
      <c r="H1057" s="214"/>
      <c r="I1057" s="214"/>
      <c r="J1057" s="214"/>
      <c r="K1057" s="214"/>
      <c r="L1057" s="214"/>
      <c r="M1057" s="214"/>
      <c r="N1057" s="214"/>
    </row>
    <row r="1058" spans="1:14" s="215" customFormat="1" ht="16.5" customHeight="1" x14ac:dyDescent="0.3">
      <c r="A1058" s="214"/>
      <c r="D1058" s="277"/>
      <c r="F1058" s="214"/>
      <c r="H1058" s="214"/>
      <c r="I1058" s="214"/>
      <c r="J1058" s="214"/>
      <c r="K1058" s="214"/>
      <c r="L1058" s="214"/>
      <c r="M1058" s="214"/>
      <c r="N1058" s="214"/>
    </row>
    <row r="1059" spans="1:14" s="215" customFormat="1" ht="16.5" customHeight="1" x14ac:dyDescent="0.3">
      <c r="A1059" s="214"/>
      <c r="D1059" s="277"/>
      <c r="F1059" s="214"/>
      <c r="H1059" s="214"/>
      <c r="I1059" s="214"/>
      <c r="J1059" s="214"/>
      <c r="K1059" s="214"/>
      <c r="L1059" s="214"/>
      <c r="M1059" s="214"/>
      <c r="N1059" s="214"/>
    </row>
    <row r="1060" spans="1:14" s="215" customFormat="1" ht="16.5" customHeight="1" x14ac:dyDescent="0.3">
      <c r="A1060" s="214"/>
      <c r="D1060" s="277"/>
      <c r="F1060" s="214"/>
      <c r="H1060" s="214"/>
      <c r="I1060" s="214"/>
      <c r="J1060" s="214"/>
      <c r="K1060" s="214"/>
      <c r="L1060" s="214"/>
      <c r="M1060" s="214"/>
      <c r="N1060" s="214"/>
    </row>
    <row r="1061" spans="1:14" s="215" customFormat="1" ht="16.5" customHeight="1" x14ac:dyDescent="0.3">
      <c r="A1061" s="214"/>
      <c r="D1061" s="277"/>
      <c r="F1061" s="214"/>
      <c r="H1061" s="214"/>
      <c r="I1061" s="214"/>
      <c r="J1061" s="214"/>
      <c r="K1061" s="214"/>
      <c r="L1061" s="214"/>
      <c r="M1061" s="214"/>
      <c r="N1061" s="214"/>
    </row>
    <row r="1062" spans="1:14" s="215" customFormat="1" ht="16.5" customHeight="1" x14ac:dyDescent="0.3">
      <c r="A1062" s="214"/>
      <c r="D1062" s="277"/>
      <c r="F1062" s="214"/>
      <c r="H1062" s="214"/>
      <c r="I1062" s="214"/>
      <c r="J1062" s="214"/>
      <c r="K1062" s="214"/>
      <c r="L1062" s="214"/>
      <c r="M1062" s="214"/>
      <c r="N1062" s="214"/>
    </row>
    <row r="1063" spans="1:14" s="215" customFormat="1" ht="16.5" customHeight="1" x14ac:dyDescent="0.3">
      <c r="A1063" s="214"/>
      <c r="D1063" s="277"/>
      <c r="F1063" s="214"/>
      <c r="H1063" s="214"/>
      <c r="I1063" s="214"/>
      <c r="J1063" s="214"/>
      <c r="K1063" s="214"/>
      <c r="L1063" s="214"/>
      <c r="M1063" s="214"/>
      <c r="N1063" s="214"/>
    </row>
    <row r="1064" spans="1:14" s="215" customFormat="1" ht="16.5" customHeight="1" x14ac:dyDescent="0.3">
      <c r="A1064" s="214"/>
      <c r="D1064" s="277"/>
      <c r="F1064" s="214"/>
      <c r="H1064" s="214"/>
      <c r="I1064" s="214"/>
      <c r="J1064" s="214"/>
      <c r="K1064" s="214"/>
      <c r="L1064" s="214"/>
      <c r="M1064" s="214"/>
      <c r="N1064" s="214"/>
    </row>
    <row r="1065" spans="1:14" s="215" customFormat="1" ht="16.5" customHeight="1" x14ac:dyDescent="0.3">
      <c r="A1065" s="214"/>
      <c r="D1065" s="277"/>
      <c r="F1065" s="214"/>
      <c r="H1065" s="214"/>
      <c r="I1065" s="214"/>
      <c r="J1065" s="214"/>
      <c r="K1065" s="214"/>
      <c r="L1065" s="214"/>
      <c r="M1065" s="214"/>
      <c r="N1065" s="214"/>
    </row>
    <row r="1066" spans="1:14" s="215" customFormat="1" ht="16.5" customHeight="1" x14ac:dyDescent="0.3">
      <c r="A1066" s="214"/>
      <c r="D1066" s="277"/>
      <c r="F1066" s="214"/>
      <c r="H1066" s="214"/>
      <c r="I1066" s="214"/>
      <c r="J1066" s="214"/>
      <c r="K1066" s="214"/>
      <c r="L1066" s="214"/>
      <c r="M1066" s="214"/>
      <c r="N1066" s="214"/>
    </row>
    <row r="1067" spans="1:14" s="215" customFormat="1" ht="16.5" customHeight="1" x14ac:dyDescent="0.3">
      <c r="A1067" s="214"/>
      <c r="D1067" s="277"/>
      <c r="F1067" s="214"/>
      <c r="H1067" s="214"/>
      <c r="I1067" s="214"/>
      <c r="J1067" s="214"/>
      <c r="K1067" s="214"/>
      <c r="L1067" s="214"/>
      <c r="M1067" s="214"/>
      <c r="N1067" s="214"/>
    </row>
    <row r="1068" spans="1:14" s="215" customFormat="1" ht="16.5" customHeight="1" x14ac:dyDescent="0.3">
      <c r="A1068" s="214"/>
      <c r="D1068" s="277"/>
      <c r="F1068" s="214"/>
      <c r="H1068" s="214"/>
      <c r="I1068" s="214"/>
      <c r="J1068" s="214"/>
      <c r="K1068" s="214"/>
      <c r="L1068" s="214"/>
      <c r="M1068" s="214"/>
      <c r="N1068" s="214"/>
    </row>
    <row r="1069" spans="1:14" s="215" customFormat="1" ht="16.5" customHeight="1" x14ac:dyDescent="0.3">
      <c r="A1069" s="214"/>
      <c r="D1069" s="277"/>
      <c r="F1069" s="214"/>
      <c r="H1069" s="214"/>
      <c r="I1069" s="214"/>
      <c r="J1069" s="214"/>
      <c r="K1069" s="214"/>
      <c r="L1069" s="214"/>
      <c r="M1069" s="214"/>
      <c r="N1069" s="214"/>
    </row>
    <row r="1070" spans="1:14" s="215" customFormat="1" ht="16.5" customHeight="1" x14ac:dyDescent="0.3">
      <c r="A1070" s="214"/>
      <c r="D1070" s="277"/>
      <c r="F1070" s="214"/>
      <c r="H1070" s="214"/>
      <c r="I1070" s="214"/>
      <c r="J1070" s="214"/>
      <c r="K1070" s="214"/>
      <c r="L1070" s="214"/>
      <c r="M1070" s="214"/>
      <c r="N1070" s="214"/>
    </row>
    <row r="1071" spans="1:14" s="215" customFormat="1" ht="16.5" customHeight="1" x14ac:dyDescent="0.3">
      <c r="A1071" s="214"/>
      <c r="D1071" s="277"/>
      <c r="F1071" s="214"/>
      <c r="H1071" s="214"/>
      <c r="I1071" s="214"/>
      <c r="J1071" s="214"/>
      <c r="K1071" s="214"/>
      <c r="L1071" s="214"/>
      <c r="M1071" s="214"/>
      <c r="N1071" s="214"/>
    </row>
    <row r="1072" spans="1:14" s="215" customFormat="1" ht="16.5" customHeight="1" x14ac:dyDescent="0.3">
      <c r="A1072" s="214"/>
      <c r="D1072" s="277"/>
      <c r="F1072" s="214"/>
      <c r="H1072" s="214"/>
      <c r="I1072" s="214"/>
      <c r="J1072" s="214"/>
      <c r="K1072" s="214"/>
      <c r="L1072" s="214"/>
      <c r="M1072" s="214"/>
      <c r="N1072" s="214"/>
    </row>
    <row r="1073" spans="1:14" s="215" customFormat="1" ht="16.5" customHeight="1" x14ac:dyDescent="0.3">
      <c r="A1073" s="214"/>
      <c r="D1073" s="277"/>
      <c r="F1073" s="214"/>
      <c r="H1073" s="214"/>
      <c r="I1073" s="214"/>
      <c r="J1073" s="214"/>
      <c r="K1073" s="214"/>
      <c r="L1073" s="214"/>
      <c r="M1073" s="214"/>
      <c r="N1073" s="214"/>
    </row>
    <row r="1074" spans="1:14" s="215" customFormat="1" ht="16.5" customHeight="1" x14ac:dyDescent="0.3">
      <c r="A1074" s="214"/>
      <c r="D1074" s="277"/>
      <c r="F1074" s="214"/>
      <c r="H1074" s="214"/>
      <c r="I1074" s="214"/>
      <c r="J1074" s="214"/>
      <c r="K1074" s="214"/>
      <c r="L1074" s="214"/>
      <c r="M1074" s="214"/>
      <c r="N1074" s="214"/>
    </row>
    <row r="1075" spans="1:14" s="215" customFormat="1" ht="16.5" customHeight="1" x14ac:dyDescent="0.3">
      <c r="A1075" s="214"/>
      <c r="D1075" s="277"/>
      <c r="F1075" s="214"/>
      <c r="H1075" s="214"/>
      <c r="I1075" s="214"/>
      <c r="J1075" s="214"/>
      <c r="K1075" s="214"/>
      <c r="L1075" s="214"/>
      <c r="M1075" s="214"/>
      <c r="N1075" s="214"/>
    </row>
    <row r="1076" spans="1:14" s="215" customFormat="1" ht="16.5" customHeight="1" x14ac:dyDescent="0.3">
      <c r="A1076" s="214"/>
      <c r="D1076" s="277"/>
      <c r="F1076" s="214"/>
      <c r="H1076" s="214"/>
      <c r="I1076" s="214"/>
      <c r="J1076" s="214"/>
      <c r="K1076" s="214"/>
      <c r="L1076" s="214"/>
      <c r="M1076" s="214"/>
      <c r="N1076" s="214"/>
    </row>
    <row r="1077" spans="1:14" s="215" customFormat="1" ht="16.5" customHeight="1" x14ac:dyDescent="0.3">
      <c r="A1077" s="214"/>
      <c r="D1077" s="277"/>
      <c r="F1077" s="214"/>
      <c r="H1077" s="214"/>
      <c r="I1077" s="214"/>
      <c r="J1077" s="214"/>
      <c r="K1077" s="214"/>
      <c r="L1077" s="214"/>
      <c r="M1077" s="214"/>
      <c r="N1077" s="214"/>
    </row>
    <row r="1078" spans="1:14" s="215" customFormat="1" ht="16.5" customHeight="1" x14ac:dyDescent="0.3">
      <c r="A1078" s="214"/>
      <c r="D1078" s="277"/>
      <c r="F1078" s="214"/>
      <c r="H1078" s="214"/>
      <c r="I1078" s="214"/>
      <c r="J1078" s="214"/>
      <c r="K1078" s="214"/>
      <c r="L1078" s="214"/>
      <c r="M1078" s="214"/>
      <c r="N1078" s="214"/>
    </row>
    <row r="1079" spans="1:14" s="215" customFormat="1" ht="16.5" customHeight="1" x14ac:dyDescent="0.3">
      <c r="A1079" s="214"/>
      <c r="D1079" s="277"/>
      <c r="F1079" s="214"/>
      <c r="H1079" s="214"/>
      <c r="I1079" s="214"/>
      <c r="J1079" s="214"/>
      <c r="K1079" s="214"/>
      <c r="L1079" s="214"/>
      <c r="M1079" s="214"/>
      <c r="N1079" s="214"/>
    </row>
    <row r="1080" spans="1:14" s="215" customFormat="1" ht="16.5" customHeight="1" x14ac:dyDescent="0.3">
      <c r="A1080" s="214"/>
      <c r="D1080" s="277"/>
      <c r="F1080" s="214"/>
      <c r="H1080" s="214"/>
      <c r="I1080" s="214"/>
      <c r="J1080" s="214"/>
      <c r="K1080" s="214"/>
      <c r="L1080" s="214"/>
      <c r="M1080" s="214"/>
      <c r="N1080" s="214"/>
    </row>
    <row r="1081" spans="1:14" s="215" customFormat="1" ht="16.5" customHeight="1" x14ac:dyDescent="0.3">
      <c r="A1081" s="214"/>
      <c r="D1081" s="277"/>
      <c r="F1081" s="214"/>
      <c r="H1081" s="214"/>
      <c r="I1081" s="214"/>
      <c r="J1081" s="214"/>
      <c r="K1081" s="214"/>
      <c r="L1081" s="214"/>
      <c r="M1081" s="214"/>
      <c r="N1081" s="214"/>
    </row>
    <row r="1082" spans="1:14" s="215" customFormat="1" ht="16.5" customHeight="1" x14ac:dyDescent="0.3">
      <c r="A1082" s="214"/>
      <c r="D1082" s="277"/>
      <c r="F1082" s="214"/>
      <c r="H1082" s="214"/>
      <c r="I1082" s="214"/>
      <c r="J1082" s="214"/>
      <c r="K1082" s="214"/>
      <c r="L1082" s="214"/>
      <c r="M1082" s="214"/>
      <c r="N1082" s="214"/>
    </row>
    <row r="1083" spans="1:14" s="215" customFormat="1" ht="16.5" customHeight="1" x14ac:dyDescent="0.3">
      <c r="A1083" s="214"/>
      <c r="D1083" s="277"/>
      <c r="F1083" s="214"/>
      <c r="H1083" s="214"/>
      <c r="I1083" s="214"/>
      <c r="J1083" s="214"/>
      <c r="K1083" s="214"/>
      <c r="L1083" s="214"/>
      <c r="M1083" s="214"/>
      <c r="N1083" s="214"/>
    </row>
    <row r="1084" spans="1:14" s="215" customFormat="1" ht="16.5" customHeight="1" x14ac:dyDescent="0.3">
      <c r="A1084" s="214"/>
      <c r="D1084" s="277"/>
      <c r="F1084" s="214"/>
      <c r="H1084" s="214"/>
      <c r="I1084" s="214"/>
      <c r="J1084" s="214"/>
      <c r="K1084" s="214"/>
      <c r="L1084" s="214"/>
      <c r="M1084" s="214"/>
      <c r="N1084" s="214"/>
    </row>
    <row r="1085" spans="1:14" s="215" customFormat="1" ht="16.5" customHeight="1" x14ac:dyDescent="0.3">
      <c r="A1085" s="214"/>
      <c r="D1085" s="277"/>
      <c r="F1085" s="214"/>
      <c r="H1085" s="214"/>
      <c r="I1085" s="214"/>
      <c r="J1085" s="214"/>
      <c r="K1085" s="214"/>
      <c r="L1085" s="214"/>
      <c r="M1085" s="214"/>
      <c r="N1085" s="214"/>
    </row>
    <row r="1086" spans="1:14" s="215" customFormat="1" ht="16.5" customHeight="1" x14ac:dyDescent="0.3">
      <c r="A1086" s="214"/>
      <c r="D1086" s="277"/>
      <c r="F1086" s="214"/>
      <c r="H1086" s="214"/>
      <c r="I1086" s="214"/>
      <c r="J1086" s="214"/>
      <c r="K1086" s="214"/>
      <c r="L1086" s="214"/>
      <c r="M1086" s="214"/>
      <c r="N1086" s="214"/>
    </row>
    <row r="1087" spans="1:14" s="215" customFormat="1" ht="16.5" customHeight="1" x14ac:dyDescent="0.3">
      <c r="A1087" s="214"/>
      <c r="D1087" s="277"/>
      <c r="F1087" s="214"/>
      <c r="H1087" s="214"/>
      <c r="I1087" s="214"/>
      <c r="J1087" s="214"/>
      <c r="K1087" s="214"/>
      <c r="L1087" s="214"/>
      <c r="M1087" s="214"/>
      <c r="N1087" s="214"/>
    </row>
    <row r="1088" spans="1:14" s="215" customFormat="1" ht="16.5" customHeight="1" x14ac:dyDescent="0.3">
      <c r="A1088" s="214"/>
      <c r="D1088" s="277"/>
      <c r="F1088" s="214"/>
      <c r="H1088" s="214"/>
      <c r="I1088" s="214"/>
      <c r="J1088" s="214"/>
      <c r="K1088" s="214"/>
      <c r="L1088" s="214"/>
      <c r="M1088" s="214"/>
      <c r="N1088" s="214"/>
    </row>
    <row r="1089" spans="1:14" s="215" customFormat="1" ht="16.5" customHeight="1" x14ac:dyDescent="0.3">
      <c r="A1089" s="214"/>
      <c r="D1089" s="277"/>
      <c r="F1089" s="214"/>
      <c r="H1089" s="214"/>
      <c r="I1089" s="214"/>
      <c r="J1089" s="214"/>
      <c r="K1089" s="214"/>
      <c r="L1089" s="214"/>
      <c r="M1089" s="214"/>
      <c r="N1089" s="214"/>
    </row>
    <row r="1090" spans="1:14" s="215" customFormat="1" ht="16.5" customHeight="1" x14ac:dyDescent="0.3">
      <c r="A1090" s="214"/>
      <c r="D1090" s="277"/>
      <c r="F1090" s="214"/>
      <c r="H1090" s="214"/>
      <c r="I1090" s="214"/>
      <c r="J1090" s="214"/>
      <c r="K1090" s="214"/>
      <c r="L1090" s="214"/>
      <c r="M1090" s="214"/>
      <c r="N1090" s="214"/>
    </row>
    <row r="1091" spans="1:14" s="215" customFormat="1" ht="16.5" customHeight="1" x14ac:dyDescent="0.3">
      <c r="A1091" s="214"/>
      <c r="D1091" s="277"/>
      <c r="F1091" s="214"/>
      <c r="H1091" s="214"/>
      <c r="I1091" s="214"/>
      <c r="J1091" s="214"/>
      <c r="K1091" s="214"/>
      <c r="L1091" s="214"/>
      <c r="M1091" s="214"/>
      <c r="N1091" s="214"/>
    </row>
    <row r="1092" spans="1:14" s="215" customFormat="1" ht="16.5" customHeight="1" x14ac:dyDescent="0.3">
      <c r="A1092" s="214"/>
      <c r="D1092" s="277"/>
      <c r="F1092" s="214"/>
      <c r="H1092" s="214"/>
      <c r="I1092" s="214"/>
      <c r="J1092" s="214"/>
      <c r="K1092" s="214"/>
      <c r="L1092" s="214"/>
      <c r="M1092" s="214"/>
      <c r="N1092" s="214"/>
    </row>
    <row r="1093" spans="1:14" s="215" customFormat="1" ht="16.5" customHeight="1" x14ac:dyDescent="0.3">
      <c r="A1093" s="214"/>
      <c r="D1093" s="277"/>
      <c r="F1093" s="214"/>
      <c r="H1093" s="214"/>
      <c r="I1093" s="214"/>
      <c r="J1093" s="214"/>
      <c r="K1093" s="214"/>
      <c r="L1093" s="214"/>
      <c r="M1093" s="214"/>
      <c r="N1093" s="214"/>
    </row>
    <row r="1094" spans="1:14" s="215" customFormat="1" ht="16.5" customHeight="1" x14ac:dyDescent="0.3">
      <c r="A1094" s="214"/>
      <c r="D1094" s="277"/>
      <c r="F1094" s="214"/>
      <c r="H1094" s="214"/>
      <c r="I1094" s="214"/>
      <c r="J1094" s="214"/>
      <c r="K1094" s="214"/>
      <c r="L1094" s="214"/>
      <c r="M1094" s="214"/>
      <c r="N1094" s="214"/>
    </row>
    <row r="1095" spans="1:14" s="215" customFormat="1" ht="16.5" customHeight="1" x14ac:dyDescent="0.3">
      <c r="A1095" s="214"/>
      <c r="D1095" s="277"/>
      <c r="F1095" s="214"/>
      <c r="H1095" s="214"/>
      <c r="I1095" s="214"/>
      <c r="J1095" s="214"/>
      <c r="K1095" s="214"/>
      <c r="L1095" s="214"/>
      <c r="M1095" s="214"/>
      <c r="N1095" s="214"/>
    </row>
    <row r="1096" spans="1:14" s="215" customFormat="1" ht="16.5" customHeight="1" x14ac:dyDescent="0.3">
      <c r="A1096" s="214"/>
      <c r="D1096" s="277"/>
      <c r="F1096" s="214"/>
      <c r="H1096" s="214"/>
      <c r="I1096" s="214"/>
      <c r="J1096" s="214"/>
      <c r="K1096" s="214"/>
      <c r="L1096" s="214"/>
      <c r="M1096" s="214"/>
      <c r="N1096" s="214"/>
    </row>
    <row r="1097" spans="1:14" s="215" customFormat="1" ht="16.5" customHeight="1" x14ac:dyDescent="0.3">
      <c r="A1097" s="214"/>
      <c r="D1097" s="277"/>
      <c r="F1097" s="214"/>
      <c r="H1097" s="214"/>
      <c r="I1097" s="214"/>
      <c r="J1097" s="214"/>
      <c r="K1097" s="214"/>
      <c r="L1097" s="214"/>
      <c r="M1097" s="214"/>
      <c r="N1097" s="214"/>
    </row>
    <row r="1098" spans="1:14" s="215" customFormat="1" ht="16.5" customHeight="1" x14ac:dyDescent="0.3">
      <c r="A1098" s="214"/>
      <c r="D1098" s="277"/>
      <c r="F1098" s="214"/>
      <c r="H1098" s="214"/>
      <c r="I1098" s="214"/>
      <c r="J1098" s="214"/>
      <c r="K1098" s="214"/>
      <c r="L1098" s="214"/>
      <c r="M1098" s="214"/>
      <c r="N1098" s="214"/>
    </row>
    <row r="1099" spans="1:14" s="215" customFormat="1" ht="16.5" customHeight="1" x14ac:dyDescent="0.3">
      <c r="A1099" s="214"/>
      <c r="D1099" s="277"/>
      <c r="F1099" s="214"/>
      <c r="H1099" s="214"/>
      <c r="I1099" s="214"/>
      <c r="J1099" s="214"/>
      <c r="K1099" s="214"/>
      <c r="L1099" s="214"/>
      <c r="M1099" s="214"/>
      <c r="N1099" s="214"/>
    </row>
    <row r="1100" spans="1:14" s="215" customFormat="1" ht="16.5" customHeight="1" x14ac:dyDescent="0.3">
      <c r="A1100" s="214"/>
      <c r="D1100" s="277"/>
      <c r="F1100" s="214"/>
      <c r="H1100" s="214"/>
      <c r="I1100" s="214"/>
      <c r="J1100" s="214"/>
      <c r="K1100" s="214"/>
      <c r="L1100" s="214"/>
      <c r="M1100" s="214"/>
      <c r="N1100" s="214"/>
    </row>
    <row r="1101" spans="1:14" s="215" customFormat="1" ht="16.5" customHeight="1" x14ac:dyDescent="0.3">
      <c r="A1101" s="214"/>
      <c r="D1101" s="277"/>
      <c r="F1101" s="214"/>
      <c r="H1101" s="214"/>
      <c r="I1101" s="214"/>
      <c r="J1101" s="214"/>
      <c r="K1101" s="214"/>
      <c r="L1101" s="214"/>
      <c r="M1101" s="214"/>
      <c r="N1101" s="214"/>
    </row>
    <row r="1102" spans="1:14" s="215" customFormat="1" ht="16.5" customHeight="1" x14ac:dyDescent="0.3">
      <c r="A1102" s="214"/>
      <c r="D1102" s="277"/>
      <c r="F1102" s="214"/>
      <c r="H1102" s="214"/>
      <c r="I1102" s="214"/>
      <c r="J1102" s="214"/>
      <c r="K1102" s="214"/>
      <c r="L1102" s="214"/>
      <c r="M1102" s="214"/>
      <c r="N1102" s="214"/>
    </row>
    <row r="1103" spans="1:14" s="215" customFormat="1" ht="16.5" customHeight="1" x14ac:dyDescent="0.3">
      <c r="A1103" s="214"/>
      <c r="D1103" s="277"/>
      <c r="F1103" s="214"/>
      <c r="H1103" s="214"/>
      <c r="I1103" s="214"/>
      <c r="J1103" s="214"/>
      <c r="K1103" s="214"/>
      <c r="L1103" s="214"/>
      <c r="M1103" s="214"/>
      <c r="N1103" s="214"/>
    </row>
    <row r="1104" spans="1:14" s="215" customFormat="1" ht="16.5" customHeight="1" x14ac:dyDescent="0.3">
      <c r="A1104" s="214"/>
      <c r="D1104" s="277"/>
      <c r="F1104" s="214"/>
      <c r="H1104" s="214"/>
      <c r="I1104" s="214"/>
      <c r="J1104" s="214"/>
      <c r="K1104" s="214"/>
      <c r="L1104" s="214"/>
      <c r="M1104" s="214"/>
      <c r="N1104" s="214"/>
    </row>
    <row r="1105" spans="1:14" s="215" customFormat="1" ht="16.5" customHeight="1" x14ac:dyDescent="0.3">
      <c r="A1105" s="214"/>
      <c r="D1105" s="277"/>
      <c r="F1105" s="214"/>
      <c r="H1105" s="214"/>
      <c r="I1105" s="214"/>
      <c r="J1105" s="214"/>
      <c r="K1105" s="214"/>
      <c r="L1105" s="214"/>
      <c r="M1105" s="214"/>
      <c r="N1105" s="214"/>
    </row>
    <row r="1106" spans="1:14" s="215" customFormat="1" ht="16.5" customHeight="1" x14ac:dyDescent="0.3">
      <c r="A1106" s="214"/>
      <c r="D1106" s="277"/>
      <c r="F1106" s="214"/>
      <c r="H1106" s="214"/>
      <c r="I1106" s="214"/>
      <c r="J1106" s="214"/>
      <c r="K1106" s="214"/>
      <c r="L1106" s="214"/>
      <c r="M1106" s="214"/>
      <c r="N1106" s="214"/>
    </row>
    <row r="1107" spans="1:14" s="215" customFormat="1" ht="16.5" customHeight="1" x14ac:dyDescent="0.3">
      <c r="A1107" s="214"/>
      <c r="D1107" s="277"/>
      <c r="F1107" s="214"/>
      <c r="H1107" s="214"/>
      <c r="I1107" s="214"/>
      <c r="J1107" s="214"/>
      <c r="K1107" s="214"/>
      <c r="L1107" s="214"/>
      <c r="M1107" s="214"/>
      <c r="N1107" s="214"/>
    </row>
    <row r="1108" spans="1:14" s="215" customFormat="1" ht="16.5" customHeight="1" x14ac:dyDescent="0.3">
      <c r="A1108" s="214"/>
      <c r="D1108" s="277"/>
      <c r="F1108" s="214"/>
      <c r="H1108" s="214"/>
      <c r="I1108" s="214"/>
      <c r="J1108" s="214"/>
      <c r="K1108" s="214"/>
      <c r="L1108" s="214"/>
      <c r="M1108" s="214"/>
      <c r="N1108" s="214"/>
    </row>
    <row r="1109" spans="1:14" s="215" customFormat="1" ht="16.5" customHeight="1" x14ac:dyDescent="0.3">
      <c r="A1109" s="214"/>
      <c r="D1109" s="277"/>
      <c r="F1109" s="214"/>
      <c r="H1109" s="214"/>
      <c r="I1109" s="214"/>
      <c r="J1109" s="214"/>
      <c r="K1109" s="214"/>
      <c r="L1109" s="214"/>
      <c r="M1109" s="214"/>
      <c r="N1109" s="214"/>
    </row>
    <row r="1110" spans="1:14" s="215" customFormat="1" ht="16.5" customHeight="1" x14ac:dyDescent="0.3">
      <c r="A1110" s="214"/>
      <c r="D1110" s="277"/>
      <c r="F1110" s="214"/>
      <c r="H1110" s="214"/>
      <c r="I1110" s="214"/>
      <c r="J1110" s="214"/>
      <c r="K1110" s="214"/>
      <c r="L1110" s="214"/>
      <c r="M1110" s="214"/>
      <c r="N1110" s="214"/>
    </row>
    <row r="1111" spans="1:14" s="215" customFormat="1" ht="16.5" customHeight="1" x14ac:dyDescent="0.3">
      <c r="A1111" s="214"/>
      <c r="D1111" s="277"/>
      <c r="F1111" s="214"/>
      <c r="H1111" s="214"/>
      <c r="I1111" s="214"/>
      <c r="J1111" s="214"/>
      <c r="K1111" s="214"/>
      <c r="L1111" s="214"/>
      <c r="M1111" s="214"/>
      <c r="N1111" s="214"/>
    </row>
    <row r="1112" spans="1:14" s="215" customFormat="1" ht="16.5" customHeight="1" x14ac:dyDescent="0.3">
      <c r="A1112" s="214"/>
      <c r="D1112" s="277"/>
      <c r="F1112" s="214"/>
      <c r="H1112" s="214"/>
      <c r="I1112" s="214"/>
      <c r="J1112" s="214"/>
      <c r="K1112" s="214"/>
      <c r="L1112" s="214"/>
      <c r="M1112" s="214"/>
      <c r="N1112" s="214"/>
    </row>
    <row r="1113" spans="1:14" s="215" customFormat="1" ht="16.5" customHeight="1" x14ac:dyDescent="0.3">
      <c r="A1113" s="214"/>
      <c r="D1113" s="277"/>
      <c r="F1113" s="214"/>
      <c r="H1113" s="214"/>
      <c r="I1113" s="214"/>
      <c r="J1113" s="214"/>
      <c r="K1113" s="214"/>
      <c r="L1113" s="214"/>
      <c r="M1113" s="214"/>
      <c r="N1113" s="214"/>
    </row>
    <row r="1114" spans="1:14" s="215" customFormat="1" ht="16.5" customHeight="1" x14ac:dyDescent="0.3">
      <c r="A1114" s="214"/>
      <c r="D1114" s="277"/>
      <c r="F1114" s="214"/>
      <c r="H1114" s="214"/>
      <c r="I1114" s="214"/>
      <c r="J1114" s="214"/>
      <c r="K1114" s="214"/>
      <c r="L1114" s="214"/>
      <c r="M1114" s="214"/>
      <c r="N1114" s="214"/>
    </row>
    <row r="1115" spans="1:14" s="215" customFormat="1" ht="16.5" customHeight="1" x14ac:dyDescent="0.3">
      <c r="A1115" s="214"/>
      <c r="D1115" s="277"/>
      <c r="F1115" s="214"/>
      <c r="H1115" s="214"/>
      <c r="I1115" s="214"/>
      <c r="J1115" s="214"/>
      <c r="K1115" s="214"/>
      <c r="L1115" s="214"/>
      <c r="M1115" s="214"/>
      <c r="N1115" s="214"/>
    </row>
    <row r="1116" spans="1:14" s="215" customFormat="1" ht="16.5" customHeight="1" x14ac:dyDescent="0.3">
      <c r="A1116" s="214"/>
      <c r="D1116" s="277"/>
      <c r="F1116" s="214"/>
      <c r="H1116" s="214"/>
      <c r="I1116" s="214"/>
      <c r="J1116" s="214"/>
      <c r="K1116" s="214"/>
      <c r="L1116" s="214"/>
      <c r="M1116" s="214"/>
      <c r="N1116" s="214"/>
    </row>
    <row r="1117" spans="1:14" s="215" customFormat="1" ht="16.5" customHeight="1" x14ac:dyDescent="0.3">
      <c r="A1117" s="214"/>
      <c r="D1117" s="277"/>
      <c r="F1117" s="214"/>
      <c r="H1117" s="214"/>
      <c r="I1117" s="214"/>
      <c r="J1117" s="214"/>
      <c r="K1117" s="214"/>
      <c r="L1117" s="214"/>
      <c r="M1117" s="214"/>
      <c r="N1117" s="214"/>
    </row>
    <row r="1118" spans="1:14" s="215" customFormat="1" ht="16.5" customHeight="1" x14ac:dyDescent="0.3">
      <c r="A1118" s="214"/>
      <c r="D1118" s="277"/>
      <c r="F1118" s="214"/>
      <c r="H1118" s="214"/>
      <c r="I1118" s="214"/>
      <c r="J1118" s="214"/>
      <c r="K1118" s="214"/>
      <c r="L1118" s="214"/>
      <c r="M1118" s="214"/>
      <c r="N1118" s="214"/>
    </row>
    <row r="1119" spans="1:14" s="215" customFormat="1" ht="16.5" customHeight="1" x14ac:dyDescent="0.3">
      <c r="A1119" s="214"/>
      <c r="D1119" s="277"/>
      <c r="F1119" s="214"/>
      <c r="H1119" s="214"/>
      <c r="I1119" s="214"/>
      <c r="J1119" s="214"/>
      <c r="K1119" s="214"/>
      <c r="L1119" s="214"/>
      <c r="M1119" s="214"/>
      <c r="N1119" s="214"/>
    </row>
    <row r="1120" spans="1:14" s="215" customFormat="1" ht="16.5" customHeight="1" x14ac:dyDescent="0.3">
      <c r="A1120" s="214"/>
      <c r="D1120" s="277"/>
      <c r="F1120" s="214"/>
      <c r="H1120" s="214"/>
      <c r="I1120" s="214"/>
      <c r="J1120" s="214"/>
      <c r="K1120" s="214"/>
      <c r="L1120" s="214"/>
      <c r="M1120" s="214"/>
      <c r="N1120" s="214"/>
    </row>
    <row r="1121" spans="1:14" s="215" customFormat="1" ht="16.5" customHeight="1" x14ac:dyDescent="0.3">
      <c r="A1121" s="214"/>
      <c r="D1121" s="277"/>
      <c r="F1121" s="214"/>
      <c r="H1121" s="214"/>
      <c r="I1121" s="214"/>
      <c r="J1121" s="214"/>
      <c r="K1121" s="214"/>
      <c r="L1121" s="214"/>
      <c r="M1121" s="214"/>
      <c r="N1121" s="214"/>
    </row>
    <row r="1122" spans="1:14" s="215" customFormat="1" ht="16.5" customHeight="1" x14ac:dyDescent="0.3">
      <c r="A1122" s="214"/>
      <c r="D1122" s="277"/>
      <c r="F1122" s="214"/>
      <c r="H1122" s="214"/>
      <c r="I1122" s="214"/>
      <c r="J1122" s="214"/>
      <c r="K1122" s="214"/>
      <c r="L1122" s="214"/>
      <c r="M1122" s="214"/>
      <c r="N1122" s="214"/>
    </row>
    <row r="1123" spans="1:14" s="215" customFormat="1" ht="16.5" customHeight="1" x14ac:dyDescent="0.3">
      <c r="A1123" s="214"/>
      <c r="D1123" s="277"/>
      <c r="F1123" s="214"/>
      <c r="H1123" s="214"/>
      <c r="I1123" s="214"/>
      <c r="J1123" s="214"/>
      <c r="K1123" s="214"/>
      <c r="L1123" s="214"/>
      <c r="M1123" s="214"/>
      <c r="N1123" s="214"/>
    </row>
    <row r="1124" spans="1:14" s="215" customFormat="1" ht="16.5" customHeight="1" x14ac:dyDescent="0.3">
      <c r="A1124" s="214"/>
      <c r="D1124" s="277"/>
      <c r="F1124" s="214"/>
      <c r="H1124" s="214"/>
      <c r="I1124" s="214"/>
      <c r="J1124" s="214"/>
      <c r="K1124" s="214"/>
      <c r="L1124" s="214"/>
      <c r="M1124" s="214"/>
      <c r="N1124" s="214"/>
    </row>
    <row r="1125" spans="1:14" s="215" customFormat="1" ht="16.5" customHeight="1" x14ac:dyDescent="0.3">
      <c r="A1125" s="214"/>
      <c r="D1125" s="277"/>
      <c r="F1125" s="214"/>
      <c r="H1125" s="214"/>
      <c r="I1125" s="214"/>
      <c r="J1125" s="214"/>
      <c r="K1125" s="214"/>
      <c r="L1125" s="214"/>
      <c r="M1125" s="214"/>
      <c r="N1125" s="214"/>
    </row>
    <row r="1126" spans="1:14" s="215" customFormat="1" ht="16.5" customHeight="1" x14ac:dyDescent="0.3">
      <c r="A1126" s="214"/>
      <c r="D1126" s="277"/>
      <c r="F1126" s="214"/>
      <c r="H1126" s="214"/>
      <c r="I1126" s="214"/>
      <c r="J1126" s="214"/>
      <c r="K1126" s="214"/>
      <c r="L1126" s="214"/>
      <c r="M1126" s="214"/>
      <c r="N1126" s="214"/>
    </row>
    <row r="1127" spans="1:14" s="215" customFormat="1" ht="16.5" customHeight="1" x14ac:dyDescent="0.3">
      <c r="A1127" s="214"/>
      <c r="D1127" s="277"/>
      <c r="F1127" s="214"/>
      <c r="H1127" s="214"/>
      <c r="I1127" s="214"/>
      <c r="J1127" s="214"/>
      <c r="K1127" s="214"/>
      <c r="L1127" s="214"/>
      <c r="M1127" s="214"/>
      <c r="N1127" s="214"/>
    </row>
    <row r="1128" spans="1:14" s="215" customFormat="1" ht="16.5" customHeight="1" x14ac:dyDescent="0.3">
      <c r="A1128" s="214"/>
      <c r="D1128" s="277"/>
      <c r="F1128" s="214"/>
      <c r="H1128" s="214"/>
      <c r="I1128" s="214"/>
      <c r="J1128" s="214"/>
      <c r="K1128" s="214"/>
      <c r="L1128" s="214"/>
      <c r="M1128" s="214"/>
      <c r="N1128" s="214"/>
    </row>
    <row r="1129" spans="1:14" s="215" customFormat="1" ht="16.5" customHeight="1" x14ac:dyDescent="0.3">
      <c r="A1129" s="214"/>
      <c r="D1129" s="277"/>
      <c r="F1129" s="214"/>
      <c r="H1129" s="214"/>
      <c r="I1129" s="214"/>
      <c r="J1129" s="214"/>
      <c r="K1129" s="214"/>
      <c r="L1129" s="214"/>
      <c r="M1129" s="214"/>
      <c r="N1129" s="214"/>
    </row>
    <row r="1130" spans="1:14" s="215" customFormat="1" ht="16.5" customHeight="1" x14ac:dyDescent="0.3">
      <c r="A1130" s="214"/>
      <c r="D1130" s="277"/>
      <c r="F1130" s="214"/>
      <c r="H1130" s="214"/>
      <c r="I1130" s="214"/>
      <c r="J1130" s="214"/>
      <c r="K1130" s="214"/>
      <c r="L1130" s="214"/>
      <c r="M1130" s="214"/>
      <c r="N1130" s="214"/>
    </row>
    <row r="1131" spans="1:14" s="215" customFormat="1" ht="16.5" customHeight="1" x14ac:dyDescent="0.3">
      <c r="A1131" s="214"/>
      <c r="D1131" s="277"/>
      <c r="F1131" s="214"/>
      <c r="H1131" s="214"/>
      <c r="I1131" s="214"/>
      <c r="J1131" s="214"/>
      <c r="K1131" s="214"/>
      <c r="L1131" s="214"/>
      <c r="M1131" s="214"/>
      <c r="N1131" s="214"/>
    </row>
    <row r="1132" spans="1:14" s="215" customFormat="1" ht="16.5" customHeight="1" x14ac:dyDescent="0.3">
      <c r="A1132" s="214"/>
      <c r="D1132" s="277"/>
      <c r="F1132" s="214"/>
      <c r="H1132" s="214"/>
      <c r="I1132" s="214"/>
      <c r="J1132" s="214"/>
      <c r="K1132" s="214"/>
      <c r="L1132" s="214"/>
      <c r="M1132" s="214"/>
      <c r="N1132" s="214"/>
    </row>
    <row r="1133" spans="1:14" s="215" customFormat="1" ht="16.5" customHeight="1" x14ac:dyDescent="0.3">
      <c r="A1133" s="214"/>
      <c r="D1133" s="277"/>
      <c r="F1133" s="214"/>
      <c r="H1133" s="214"/>
      <c r="I1133" s="214"/>
      <c r="J1133" s="214"/>
      <c r="K1133" s="214"/>
      <c r="L1133" s="214"/>
      <c r="M1133" s="214"/>
      <c r="N1133" s="214"/>
    </row>
    <row r="1134" spans="1:14" s="215" customFormat="1" ht="16.5" customHeight="1" x14ac:dyDescent="0.3">
      <c r="A1134" s="214"/>
      <c r="D1134" s="277"/>
      <c r="F1134" s="214"/>
      <c r="H1134" s="214"/>
      <c r="I1134" s="214"/>
      <c r="J1134" s="214"/>
      <c r="K1134" s="214"/>
      <c r="L1134" s="214"/>
      <c r="M1134" s="214"/>
      <c r="N1134" s="214"/>
    </row>
    <row r="1135" spans="1:14" s="215" customFormat="1" ht="16.5" customHeight="1" x14ac:dyDescent="0.3">
      <c r="A1135" s="214"/>
      <c r="D1135" s="277"/>
      <c r="F1135" s="214"/>
      <c r="H1135" s="214"/>
      <c r="I1135" s="214"/>
      <c r="J1135" s="214"/>
      <c r="K1135" s="214"/>
      <c r="L1135" s="214"/>
      <c r="M1135" s="214"/>
      <c r="N1135" s="214"/>
    </row>
    <row r="1136" spans="1:14" s="215" customFormat="1" ht="16.5" customHeight="1" x14ac:dyDescent="0.3">
      <c r="A1136" s="214"/>
      <c r="D1136" s="277"/>
      <c r="F1136" s="214"/>
      <c r="H1136" s="214"/>
      <c r="I1136" s="214"/>
      <c r="J1136" s="214"/>
      <c r="K1136" s="214"/>
      <c r="L1136" s="214"/>
      <c r="M1136" s="214"/>
      <c r="N1136" s="214"/>
    </row>
    <row r="1137" spans="1:14" s="215" customFormat="1" ht="16.5" customHeight="1" x14ac:dyDescent="0.3">
      <c r="A1137" s="214"/>
      <c r="D1137" s="277"/>
      <c r="F1137" s="214"/>
      <c r="H1137" s="214"/>
      <c r="I1137" s="214"/>
      <c r="J1137" s="214"/>
      <c r="K1137" s="214"/>
      <c r="L1137" s="214"/>
      <c r="M1137" s="214"/>
      <c r="N1137" s="214"/>
    </row>
    <row r="1138" spans="1:14" s="215" customFormat="1" ht="16.5" customHeight="1" x14ac:dyDescent="0.3">
      <c r="A1138" s="214"/>
      <c r="D1138" s="277"/>
      <c r="F1138" s="214"/>
      <c r="H1138" s="214"/>
      <c r="I1138" s="214"/>
      <c r="J1138" s="214"/>
      <c r="K1138" s="214"/>
      <c r="L1138" s="214"/>
      <c r="M1138" s="214"/>
      <c r="N1138" s="214"/>
    </row>
    <row r="1139" spans="1:14" s="215" customFormat="1" ht="16.5" customHeight="1" x14ac:dyDescent="0.3">
      <c r="A1139" s="214"/>
      <c r="D1139" s="277"/>
      <c r="F1139" s="214"/>
      <c r="H1139" s="214"/>
      <c r="I1139" s="214"/>
      <c r="J1139" s="214"/>
      <c r="K1139" s="214"/>
      <c r="L1139" s="214"/>
      <c r="M1139" s="214"/>
      <c r="N1139" s="214"/>
    </row>
    <row r="1140" spans="1:14" s="215" customFormat="1" ht="16.5" customHeight="1" x14ac:dyDescent="0.3">
      <c r="A1140" s="214"/>
      <c r="D1140" s="277"/>
      <c r="F1140" s="214"/>
      <c r="H1140" s="214"/>
      <c r="I1140" s="214"/>
      <c r="J1140" s="214"/>
      <c r="K1140" s="214"/>
      <c r="L1140" s="214"/>
      <c r="M1140" s="214"/>
      <c r="N1140" s="214"/>
    </row>
    <row r="1141" spans="1:14" s="215" customFormat="1" ht="16.5" customHeight="1" x14ac:dyDescent="0.3">
      <c r="A1141" s="214"/>
      <c r="D1141" s="277"/>
      <c r="F1141" s="214"/>
      <c r="H1141" s="214"/>
      <c r="I1141" s="214"/>
      <c r="J1141" s="214"/>
      <c r="K1141" s="214"/>
      <c r="L1141" s="214"/>
      <c r="M1141" s="214"/>
      <c r="N1141" s="214"/>
    </row>
    <row r="1142" spans="1:14" s="215" customFormat="1" ht="16.5" customHeight="1" x14ac:dyDescent="0.3">
      <c r="A1142" s="214"/>
      <c r="D1142" s="277"/>
      <c r="F1142" s="214"/>
      <c r="H1142" s="214"/>
      <c r="I1142" s="214"/>
      <c r="J1142" s="214"/>
      <c r="K1142" s="214"/>
      <c r="L1142" s="214"/>
      <c r="M1142" s="214"/>
      <c r="N1142" s="214"/>
    </row>
    <row r="1143" spans="1:14" s="215" customFormat="1" ht="16.5" customHeight="1" x14ac:dyDescent="0.3">
      <c r="A1143" s="214"/>
      <c r="D1143" s="277"/>
      <c r="F1143" s="214"/>
      <c r="H1143" s="214"/>
      <c r="I1143" s="214"/>
      <c r="J1143" s="214"/>
      <c r="K1143" s="214"/>
      <c r="L1143" s="214"/>
      <c r="M1143" s="214"/>
      <c r="N1143" s="214"/>
    </row>
    <row r="1144" spans="1:14" s="215" customFormat="1" ht="16.5" customHeight="1" x14ac:dyDescent="0.3">
      <c r="A1144" s="214"/>
      <c r="D1144" s="277"/>
      <c r="F1144" s="214"/>
      <c r="H1144" s="214"/>
      <c r="I1144" s="214"/>
      <c r="J1144" s="214"/>
      <c r="K1144" s="214"/>
      <c r="L1144" s="214"/>
      <c r="M1144" s="214"/>
      <c r="N1144" s="214"/>
    </row>
    <row r="1145" spans="1:14" s="215" customFormat="1" ht="16.5" customHeight="1" x14ac:dyDescent="0.3">
      <c r="A1145" s="214"/>
      <c r="D1145" s="277"/>
      <c r="F1145" s="214"/>
      <c r="H1145" s="214"/>
      <c r="I1145" s="214"/>
      <c r="J1145" s="214"/>
      <c r="K1145" s="214"/>
      <c r="L1145" s="214"/>
      <c r="M1145" s="214"/>
      <c r="N1145" s="214"/>
    </row>
    <row r="1146" spans="1:14" s="215" customFormat="1" ht="16.5" customHeight="1" x14ac:dyDescent="0.3">
      <c r="A1146" s="214"/>
      <c r="D1146" s="277"/>
      <c r="F1146" s="214"/>
      <c r="H1146" s="214"/>
      <c r="I1146" s="214"/>
      <c r="J1146" s="214"/>
      <c r="K1146" s="214"/>
      <c r="L1146" s="214"/>
      <c r="M1146" s="214"/>
      <c r="N1146" s="214"/>
    </row>
    <row r="1147" spans="1:14" s="215" customFormat="1" ht="16.5" customHeight="1" x14ac:dyDescent="0.3">
      <c r="A1147" s="214"/>
      <c r="D1147" s="277"/>
      <c r="F1147" s="214"/>
      <c r="H1147" s="214"/>
      <c r="I1147" s="214"/>
      <c r="J1147" s="214"/>
      <c r="K1147" s="214"/>
      <c r="L1147" s="214"/>
      <c r="M1147" s="214"/>
      <c r="N1147" s="214"/>
    </row>
    <row r="1148" spans="1:14" s="215" customFormat="1" ht="16.5" customHeight="1" x14ac:dyDescent="0.3">
      <c r="A1148" s="214"/>
      <c r="D1148" s="277"/>
      <c r="F1148" s="214"/>
      <c r="H1148" s="214"/>
      <c r="I1148" s="214"/>
      <c r="J1148" s="214"/>
      <c r="K1148" s="214"/>
      <c r="L1148" s="214"/>
      <c r="M1148" s="214"/>
      <c r="N1148" s="214"/>
    </row>
    <row r="1149" spans="1:14" s="215" customFormat="1" ht="16.5" customHeight="1" x14ac:dyDescent="0.3">
      <c r="A1149" s="214"/>
      <c r="D1149" s="277"/>
      <c r="F1149" s="214"/>
      <c r="H1149" s="214"/>
      <c r="I1149" s="214"/>
      <c r="J1149" s="214"/>
      <c r="K1149" s="214"/>
      <c r="L1149" s="214"/>
      <c r="M1149" s="214"/>
      <c r="N1149" s="214"/>
    </row>
    <row r="1150" spans="1:14" s="215" customFormat="1" ht="16.5" customHeight="1" x14ac:dyDescent="0.3">
      <c r="A1150" s="214"/>
      <c r="D1150" s="277"/>
      <c r="F1150" s="214"/>
      <c r="H1150" s="214"/>
      <c r="I1150" s="214"/>
      <c r="J1150" s="214"/>
      <c r="K1150" s="214"/>
      <c r="L1150" s="214"/>
      <c r="M1150" s="214"/>
      <c r="N1150" s="214"/>
    </row>
    <row r="1151" spans="1:14" s="215" customFormat="1" ht="16.5" customHeight="1" x14ac:dyDescent="0.3">
      <c r="A1151" s="214"/>
      <c r="D1151" s="277"/>
      <c r="F1151" s="214"/>
      <c r="H1151" s="214"/>
      <c r="I1151" s="214"/>
      <c r="J1151" s="214"/>
      <c r="K1151" s="214"/>
      <c r="L1151" s="214"/>
      <c r="M1151" s="214"/>
      <c r="N1151" s="214"/>
    </row>
    <row r="1152" spans="1:14" s="215" customFormat="1" ht="16.5" customHeight="1" x14ac:dyDescent="0.3">
      <c r="A1152" s="214"/>
      <c r="D1152" s="277"/>
      <c r="F1152" s="214"/>
      <c r="H1152" s="214"/>
      <c r="I1152" s="214"/>
      <c r="J1152" s="214"/>
      <c r="K1152" s="214"/>
      <c r="L1152" s="214"/>
      <c r="M1152" s="214"/>
      <c r="N1152" s="214"/>
    </row>
    <row r="1153" spans="1:14" s="215" customFormat="1" ht="16.5" customHeight="1" x14ac:dyDescent="0.3">
      <c r="A1153" s="214"/>
      <c r="D1153" s="277"/>
      <c r="F1153" s="214"/>
      <c r="H1153" s="214"/>
      <c r="I1153" s="214"/>
      <c r="J1153" s="214"/>
      <c r="K1153" s="214"/>
      <c r="L1153" s="214"/>
      <c r="M1153" s="214"/>
      <c r="N1153" s="214"/>
    </row>
    <row r="1154" spans="1:14" s="215" customFormat="1" ht="16.5" customHeight="1" x14ac:dyDescent="0.3">
      <c r="A1154" s="214"/>
      <c r="D1154" s="277"/>
      <c r="F1154" s="214"/>
      <c r="H1154" s="214"/>
      <c r="I1154" s="214"/>
      <c r="J1154" s="214"/>
      <c r="K1154" s="214"/>
      <c r="L1154" s="214"/>
      <c r="M1154" s="214"/>
      <c r="N1154" s="214"/>
    </row>
    <row r="1155" spans="1:14" s="215" customFormat="1" ht="16.5" customHeight="1" x14ac:dyDescent="0.3">
      <c r="A1155" s="214"/>
      <c r="D1155" s="277"/>
      <c r="F1155" s="214"/>
      <c r="H1155" s="214"/>
      <c r="I1155" s="214"/>
      <c r="J1155" s="214"/>
      <c r="K1155" s="214"/>
      <c r="L1155" s="214"/>
      <c r="M1155" s="214"/>
      <c r="N1155" s="214"/>
    </row>
    <row r="1156" spans="1:14" s="215" customFormat="1" ht="16.5" customHeight="1" x14ac:dyDescent="0.3">
      <c r="A1156" s="214"/>
      <c r="D1156" s="277"/>
      <c r="F1156" s="214"/>
      <c r="H1156" s="214"/>
      <c r="I1156" s="214"/>
      <c r="J1156" s="214"/>
      <c r="K1156" s="214"/>
      <c r="L1156" s="214"/>
      <c r="M1156" s="214"/>
      <c r="N1156" s="214"/>
    </row>
    <row r="1157" spans="1:14" s="215" customFormat="1" ht="16.5" customHeight="1" x14ac:dyDescent="0.3">
      <c r="A1157" s="214"/>
      <c r="D1157" s="277"/>
      <c r="F1157" s="214"/>
      <c r="H1157" s="214"/>
      <c r="I1157" s="214"/>
      <c r="J1157" s="214"/>
      <c r="K1157" s="214"/>
      <c r="L1157" s="214"/>
      <c r="M1157" s="214"/>
      <c r="N1157" s="214"/>
    </row>
    <row r="1158" spans="1:14" s="215" customFormat="1" ht="16.5" customHeight="1" x14ac:dyDescent="0.3">
      <c r="A1158" s="214"/>
      <c r="D1158" s="277"/>
      <c r="F1158" s="214"/>
      <c r="H1158" s="214"/>
      <c r="I1158" s="214"/>
      <c r="J1158" s="214"/>
      <c r="K1158" s="214"/>
      <c r="L1158" s="214"/>
      <c r="M1158" s="214"/>
      <c r="N1158" s="214"/>
    </row>
    <row r="1159" spans="1:14" s="215" customFormat="1" ht="16.5" customHeight="1" x14ac:dyDescent="0.3">
      <c r="A1159" s="214"/>
      <c r="D1159" s="277"/>
      <c r="F1159" s="214"/>
      <c r="H1159" s="214"/>
      <c r="I1159" s="214"/>
      <c r="J1159" s="214"/>
      <c r="K1159" s="214"/>
      <c r="L1159" s="214"/>
      <c r="M1159" s="214"/>
      <c r="N1159" s="214"/>
    </row>
    <row r="1160" spans="1:14" s="215" customFormat="1" ht="16.5" customHeight="1" x14ac:dyDescent="0.3">
      <c r="A1160" s="214"/>
      <c r="D1160" s="277"/>
      <c r="F1160" s="214"/>
      <c r="H1160" s="214"/>
      <c r="I1160" s="214"/>
      <c r="J1160" s="214"/>
      <c r="K1160" s="214"/>
      <c r="L1160" s="214"/>
      <c r="M1160" s="214"/>
      <c r="N1160" s="214"/>
    </row>
    <row r="1161" spans="1:14" s="215" customFormat="1" ht="16.5" customHeight="1" x14ac:dyDescent="0.3">
      <c r="A1161" s="214"/>
      <c r="D1161" s="277"/>
      <c r="F1161" s="214"/>
      <c r="H1161" s="214"/>
      <c r="I1161" s="214"/>
      <c r="J1161" s="214"/>
      <c r="K1161" s="214"/>
      <c r="L1161" s="214"/>
      <c r="M1161" s="214"/>
      <c r="N1161" s="214"/>
    </row>
    <row r="1162" spans="1:14" s="215" customFormat="1" ht="16.5" customHeight="1" x14ac:dyDescent="0.3">
      <c r="A1162" s="214"/>
      <c r="D1162" s="277"/>
      <c r="F1162" s="214"/>
      <c r="H1162" s="214"/>
      <c r="I1162" s="214"/>
      <c r="J1162" s="214"/>
      <c r="K1162" s="214"/>
      <c r="L1162" s="214"/>
      <c r="M1162" s="214"/>
      <c r="N1162" s="214"/>
    </row>
    <row r="1163" spans="1:14" s="215" customFormat="1" ht="16.5" customHeight="1" x14ac:dyDescent="0.3">
      <c r="A1163" s="214"/>
      <c r="D1163" s="277"/>
      <c r="F1163" s="214"/>
      <c r="H1163" s="214"/>
      <c r="I1163" s="214"/>
      <c r="J1163" s="214"/>
      <c r="K1163" s="214"/>
      <c r="L1163" s="214"/>
      <c r="M1163" s="214"/>
      <c r="N1163" s="214"/>
    </row>
    <row r="1164" spans="1:14" s="215" customFormat="1" ht="16.5" customHeight="1" x14ac:dyDescent="0.3">
      <c r="A1164" s="214"/>
      <c r="D1164" s="277"/>
      <c r="F1164" s="214"/>
      <c r="H1164" s="214"/>
      <c r="I1164" s="214"/>
      <c r="J1164" s="214"/>
      <c r="K1164" s="214"/>
      <c r="L1164" s="214"/>
      <c r="M1164" s="214"/>
      <c r="N1164" s="214"/>
    </row>
    <row r="1165" spans="1:14" s="215" customFormat="1" ht="16.5" customHeight="1" x14ac:dyDescent="0.3">
      <c r="A1165" s="214"/>
      <c r="D1165" s="277"/>
      <c r="F1165" s="214"/>
      <c r="H1165" s="214"/>
      <c r="I1165" s="214"/>
      <c r="J1165" s="214"/>
      <c r="K1165" s="214"/>
      <c r="L1165" s="214"/>
      <c r="M1165" s="214"/>
      <c r="N1165" s="214"/>
    </row>
    <row r="1166" spans="1:14" s="215" customFormat="1" ht="16.5" customHeight="1" x14ac:dyDescent="0.3">
      <c r="A1166" s="214"/>
      <c r="D1166" s="277"/>
      <c r="F1166" s="214"/>
      <c r="H1166" s="214"/>
      <c r="I1166" s="214"/>
      <c r="J1166" s="214"/>
      <c r="K1166" s="214"/>
      <c r="L1166" s="214"/>
      <c r="M1166" s="214"/>
      <c r="N1166" s="214"/>
    </row>
    <row r="1167" spans="1:14" s="215" customFormat="1" ht="16.5" customHeight="1" x14ac:dyDescent="0.3">
      <c r="A1167" s="214"/>
      <c r="D1167" s="277"/>
      <c r="F1167" s="214"/>
      <c r="H1167" s="214"/>
      <c r="I1167" s="214"/>
      <c r="J1167" s="214"/>
      <c r="K1167" s="214"/>
      <c r="L1167" s="214"/>
      <c r="M1167" s="214"/>
      <c r="N1167" s="214"/>
    </row>
    <row r="1168" spans="1:14" s="215" customFormat="1" ht="16.5" customHeight="1" x14ac:dyDescent="0.3">
      <c r="A1168" s="214"/>
      <c r="D1168" s="277"/>
      <c r="F1168" s="214"/>
      <c r="H1168" s="214"/>
      <c r="I1168" s="214"/>
      <c r="J1168" s="214"/>
      <c r="K1168" s="214"/>
      <c r="L1168" s="214"/>
      <c r="M1168" s="214"/>
      <c r="N1168" s="214"/>
    </row>
    <row r="1169" spans="1:14" s="215" customFormat="1" ht="16.5" customHeight="1" x14ac:dyDescent="0.3">
      <c r="A1169" s="214"/>
      <c r="D1169" s="277"/>
      <c r="F1169" s="214"/>
      <c r="H1169" s="214"/>
      <c r="I1169" s="214"/>
      <c r="J1169" s="214"/>
      <c r="K1169" s="214"/>
      <c r="L1169" s="214"/>
      <c r="M1169" s="214"/>
      <c r="N1169" s="214"/>
    </row>
    <row r="1170" spans="1:14" s="215" customFormat="1" ht="16.5" customHeight="1" x14ac:dyDescent="0.3">
      <c r="A1170" s="214"/>
      <c r="D1170" s="277"/>
      <c r="F1170" s="214"/>
      <c r="H1170" s="214"/>
      <c r="I1170" s="214"/>
      <c r="J1170" s="214"/>
      <c r="K1170" s="214"/>
      <c r="L1170" s="214"/>
      <c r="M1170" s="214"/>
      <c r="N1170" s="214"/>
    </row>
    <row r="1171" spans="1:14" s="215" customFormat="1" ht="16.5" customHeight="1" x14ac:dyDescent="0.3">
      <c r="A1171" s="214"/>
      <c r="D1171" s="277"/>
      <c r="F1171" s="214"/>
      <c r="H1171" s="214"/>
      <c r="I1171" s="214"/>
      <c r="J1171" s="214"/>
      <c r="K1171" s="214"/>
      <c r="L1171" s="214"/>
      <c r="M1171" s="214"/>
      <c r="N1171" s="214"/>
    </row>
    <row r="1172" spans="1:14" s="215" customFormat="1" ht="16.5" customHeight="1" x14ac:dyDescent="0.3">
      <c r="A1172" s="214"/>
      <c r="D1172" s="277"/>
      <c r="F1172" s="214"/>
      <c r="H1172" s="214"/>
      <c r="I1172" s="214"/>
      <c r="J1172" s="214"/>
      <c r="K1172" s="214"/>
      <c r="L1172" s="214"/>
      <c r="M1172" s="214"/>
      <c r="N1172" s="214"/>
    </row>
    <row r="1173" spans="1:14" s="215" customFormat="1" ht="16.5" customHeight="1" x14ac:dyDescent="0.3">
      <c r="A1173" s="214"/>
      <c r="D1173" s="277"/>
      <c r="F1173" s="214"/>
      <c r="H1173" s="214"/>
      <c r="I1173" s="214"/>
      <c r="J1173" s="214"/>
      <c r="K1173" s="214"/>
      <c r="L1173" s="214"/>
      <c r="M1173" s="214"/>
      <c r="N1173" s="214"/>
    </row>
    <row r="1174" spans="1:14" s="215" customFormat="1" ht="16.5" customHeight="1" x14ac:dyDescent="0.3">
      <c r="A1174" s="214"/>
      <c r="D1174" s="277"/>
      <c r="F1174" s="214"/>
      <c r="H1174" s="214"/>
      <c r="I1174" s="214"/>
      <c r="J1174" s="214"/>
      <c r="K1174" s="214"/>
      <c r="L1174" s="214"/>
      <c r="M1174" s="214"/>
      <c r="N1174" s="214"/>
    </row>
    <row r="1175" spans="1:14" s="215" customFormat="1" ht="16.5" customHeight="1" x14ac:dyDescent="0.3">
      <c r="A1175" s="214"/>
      <c r="D1175" s="277"/>
      <c r="F1175" s="214"/>
      <c r="H1175" s="214"/>
      <c r="I1175" s="214"/>
      <c r="J1175" s="214"/>
      <c r="K1175" s="214"/>
      <c r="L1175" s="214"/>
      <c r="M1175" s="214"/>
      <c r="N1175" s="214"/>
    </row>
    <row r="1176" spans="1:14" s="215" customFormat="1" ht="16.5" customHeight="1" x14ac:dyDescent="0.3">
      <c r="A1176" s="214"/>
      <c r="D1176" s="277"/>
      <c r="F1176" s="214"/>
      <c r="H1176" s="214"/>
      <c r="I1176" s="214"/>
      <c r="J1176" s="214"/>
      <c r="K1176" s="214"/>
      <c r="L1176" s="214"/>
      <c r="M1176" s="214"/>
      <c r="N1176" s="214"/>
    </row>
    <row r="1177" spans="1:14" s="215" customFormat="1" ht="16.5" customHeight="1" x14ac:dyDescent="0.3">
      <c r="A1177" s="214"/>
      <c r="D1177" s="277"/>
      <c r="F1177" s="214"/>
      <c r="H1177" s="214"/>
      <c r="I1177" s="214"/>
      <c r="J1177" s="214"/>
      <c r="K1177" s="214"/>
      <c r="L1177" s="214"/>
      <c r="M1177" s="214"/>
      <c r="N1177" s="214"/>
    </row>
    <row r="1178" spans="1:14" s="215" customFormat="1" ht="16.5" customHeight="1" x14ac:dyDescent="0.3">
      <c r="A1178" s="214"/>
      <c r="D1178" s="277"/>
      <c r="F1178" s="214"/>
      <c r="H1178" s="214"/>
      <c r="I1178" s="214"/>
      <c r="J1178" s="214"/>
      <c r="K1178" s="214"/>
      <c r="L1178" s="214"/>
      <c r="M1178" s="214"/>
      <c r="N1178" s="214"/>
    </row>
    <row r="1179" spans="1:14" s="215" customFormat="1" ht="16.5" customHeight="1" x14ac:dyDescent="0.3">
      <c r="A1179" s="214"/>
      <c r="D1179" s="277"/>
      <c r="F1179" s="214"/>
      <c r="H1179" s="214"/>
      <c r="I1179" s="214"/>
      <c r="J1179" s="214"/>
      <c r="K1179" s="214"/>
      <c r="L1179" s="214"/>
      <c r="M1179" s="214"/>
      <c r="N1179" s="214"/>
    </row>
    <row r="1180" spans="1:14" s="215" customFormat="1" ht="16.5" customHeight="1" x14ac:dyDescent="0.3">
      <c r="A1180" s="214"/>
      <c r="D1180" s="277"/>
      <c r="F1180" s="214"/>
      <c r="H1180" s="214"/>
      <c r="I1180" s="214"/>
      <c r="J1180" s="214"/>
      <c r="K1180" s="214"/>
      <c r="L1180" s="214"/>
      <c r="M1180" s="214"/>
      <c r="N1180" s="214"/>
    </row>
    <row r="1181" spans="1:14" s="215" customFormat="1" ht="16.5" customHeight="1" x14ac:dyDescent="0.3">
      <c r="A1181" s="214"/>
      <c r="D1181" s="277"/>
      <c r="F1181" s="214"/>
      <c r="H1181" s="214"/>
      <c r="I1181" s="214"/>
      <c r="J1181" s="214"/>
      <c r="K1181" s="214"/>
      <c r="L1181" s="214"/>
      <c r="M1181" s="214"/>
      <c r="N1181" s="214"/>
    </row>
    <row r="1182" spans="1:14" s="215" customFormat="1" ht="16.5" customHeight="1" x14ac:dyDescent="0.3">
      <c r="A1182" s="214"/>
      <c r="D1182" s="277"/>
      <c r="F1182" s="214"/>
      <c r="H1182" s="214"/>
      <c r="I1182" s="214"/>
      <c r="J1182" s="214"/>
      <c r="K1182" s="214"/>
      <c r="L1182" s="214"/>
      <c r="M1182" s="214"/>
      <c r="N1182" s="214"/>
    </row>
    <row r="1183" spans="1:14" s="215" customFormat="1" ht="16.5" customHeight="1" x14ac:dyDescent="0.3">
      <c r="A1183" s="214"/>
      <c r="D1183" s="277"/>
      <c r="F1183" s="214"/>
      <c r="H1183" s="214"/>
      <c r="I1183" s="214"/>
      <c r="J1183" s="214"/>
      <c r="K1183" s="214"/>
      <c r="L1183" s="214"/>
      <c r="M1183" s="214"/>
      <c r="N1183" s="214"/>
    </row>
    <row r="1184" spans="1:14" s="215" customFormat="1" ht="16.5" customHeight="1" x14ac:dyDescent="0.3">
      <c r="A1184" s="214"/>
      <c r="D1184" s="277"/>
      <c r="F1184" s="214"/>
      <c r="H1184" s="214"/>
      <c r="I1184" s="214"/>
      <c r="J1184" s="214"/>
      <c r="K1184" s="214"/>
      <c r="L1184" s="214"/>
      <c r="M1184" s="214"/>
      <c r="N1184" s="214"/>
    </row>
    <row r="1185" spans="1:14" s="215" customFormat="1" ht="16.5" customHeight="1" x14ac:dyDescent="0.3">
      <c r="A1185" s="214"/>
      <c r="D1185" s="277"/>
      <c r="F1185" s="214"/>
      <c r="H1185" s="214"/>
      <c r="I1185" s="214"/>
      <c r="J1185" s="214"/>
      <c r="K1185" s="214"/>
      <c r="L1185" s="214"/>
      <c r="M1185" s="214"/>
      <c r="N1185" s="214"/>
    </row>
    <row r="1186" spans="1:14" s="215" customFormat="1" ht="16.5" customHeight="1" x14ac:dyDescent="0.3">
      <c r="A1186" s="214"/>
      <c r="D1186" s="277"/>
      <c r="F1186" s="214"/>
      <c r="H1186" s="214"/>
      <c r="I1186" s="214"/>
      <c r="J1186" s="214"/>
      <c r="K1186" s="214"/>
      <c r="L1186" s="214"/>
      <c r="M1186" s="214"/>
      <c r="N1186" s="214"/>
    </row>
    <row r="1187" spans="1:14" s="215" customFormat="1" ht="16.5" customHeight="1" x14ac:dyDescent="0.3">
      <c r="A1187" s="214"/>
      <c r="D1187" s="277"/>
      <c r="F1187" s="214"/>
      <c r="H1187" s="214"/>
      <c r="I1187" s="214"/>
      <c r="J1187" s="214"/>
      <c r="K1187" s="214"/>
      <c r="L1187" s="214"/>
      <c r="M1187" s="214"/>
      <c r="N1187" s="214"/>
    </row>
    <row r="1188" spans="1:14" s="215" customFormat="1" ht="16.5" customHeight="1" x14ac:dyDescent="0.3">
      <c r="A1188" s="214"/>
      <c r="D1188" s="277"/>
      <c r="F1188" s="214"/>
      <c r="H1188" s="214"/>
      <c r="I1188" s="214"/>
      <c r="J1188" s="214"/>
      <c r="K1188" s="214"/>
      <c r="L1188" s="214"/>
      <c r="M1188" s="214"/>
      <c r="N1188" s="214"/>
    </row>
    <row r="1189" spans="1:14" s="215" customFormat="1" ht="16.5" customHeight="1" x14ac:dyDescent="0.3">
      <c r="A1189" s="214"/>
      <c r="D1189" s="277"/>
      <c r="F1189" s="214"/>
      <c r="H1189" s="214"/>
      <c r="I1189" s="214"/>
      <c r="J1189" s="214"/>
      <c r="K1189" s="214"/>
      <c r="L1189" s="214"/>
      <c r="M1189" s="214"/>
      <c r="N1189" s="214"/>
    </row>
    <row r="1190" spans="1:14" s="215" customFormat="1" ht="16.5" customHeight="1" x14ac:dyDescent="0.3">
      <c r="A1190" s="214"/>
      <c r="D1190" s="277"/>
      <c r="F1190" s="214"/>
      <c r="H1190" s="214"/>
      <c r="I1190" s="214"/>
      <c r="J1190" s="214"/>
      <c r="K1190" s="214"/>
      <c r="L1190" s="214"/>
      <c r="M1190" s="214"/>
      <c r="N1190" s="214"/>
    </row>
    <row r="1191" spans="1:14" s="215" customFormat="1" ht="16.5" customHeight="1" x14ac:dyDescent="0.3">
      <c r="A1191" s="214"/>
      <c r="D1191" s="277"/>
      <c r="F1191" s="214"/>
      <c r="H1191" s="214"/>
      <c r="I1191" s="214"/>
      <c r="J1191" s="214"/>
      <c r="K1191" s="214"/>
      <c r="L1191" s="214"/>
      <c r="M1191" s="214"/>
      <c r="N1191" s="214"/>
    </row>
    <row r="1192" spans="1:14" s="215" customFormat="1" ht="16.5" customHeight="1" x14ac:dyDescent="0.3">
      <c r="A1192" s="214"/>
      <c r="D1192" s="277"/>
      <c r="F1192" s="214"/>
      <c r="H1192" s="214"/>
      <c r="I1192" s="214"/>
      <c r="J1192" s="214"/>
      <c r="K1192" s="214"/>
      <c r="L1192" s="214"/>
      <c r="M1192" s="214"/>
      <c r="N1192" s="214"/>
    </row>
    <row r="1193" spans="1:14" s="215" customFormat="1" ht="16.5" customHeight="1" x14ac:dyDescent="0.3">
      <c r="A1193" s="214"/>
      <c r="D1193" s="277"/>
      <c r="F1193" s="214"/>
      <c r="H1193" s="214"/>
      <c r="I1193" s="214"/>
      <c r="J1193" s="214"/>
      <c r="K1193" s="214"/>
      <c r="L1193" s="214"/>
      <c r="M1193" s="214"/>
      <c r="N1193" s="214"/>
    </row>
    <row r="1194" spans="1:14" s="215" customFormat="1" ht="16.5" customHeight="1" x14ac:dyDescent="0.3">
      <c r="A1194" s="214"/>
      <c r="D1194" s="277"/>
      <c r="F1194" s="214"/>
      <c r="H1194" s="214"/>
      <c r="I1194" s="214"/>
      <c r="J1194" s="214"/>
      <c r="K1194" s="214"/>
      <c r="L1194" s="214"/>
      <c r="M1194" s="214"/>
      <c r="N1194" s="214"/>
    </row>
    <row r="1195" spans="1:14" s="215" customFormat="1" ht="16.5" customHeight="1" x14ac:dyDescent="0.3">
      <c r="A1195" s="214"/>
      <c r="D1195" s="277"/>
      <c r="F1195" s="214"/>
      <c r="H1195" s="214"/>
      <c r="I1195" s="214"/>
      <c r="J1195" s="214"/>
      <c r="K1195" s="214"/>
      <c r="L1195" s="214"/>
      <c r="M1195" s="214"/>
      <c r="N1195" s="214"/>
    </row>
    <row r="1196" spans="1:14" s="215" customFormat="1" ht="16.5" customHeight="1" x14ac:dyDescent="0.3">
      <c r="A1196" s="214"/>
      <c r="D1196" s="277"/>
      <c r="F1196" s="214"/>
      <c r="H1196" s="214"/>
      <c r="I1196" s="214"/>
      <c r="J1196" s="214"/>
      <c r="K1196" s="214"/>
      <c r="L1196" s="214"/>
      <c r="M1196" s="214"/>
      <c r="N1196" s="214"/>
    </row>
    <row r="1197" spans="1:14" s="215" customFormat="1" ht="16.5" customHeight="1" x14ac:dyDescent="0.3">
      <c r="A1197" s="214"/>
      <c r="D1197" s="277"/>
      <c r="F1197" s="214"/>
      <c r="H1197" s="214"/>
      <c r="I1197" s="214"/>
      <c r="J1197" s="214"/>
      <c r="K1197" s="214"/>
      <c r="L1197" s="214"/>
      <c r="M1197" s="214"/>
      <c r="N1197" s="214"/>
    </row>
    <row r="1198" spans="1:14" s="215" customFormat="1" ht="16.5" customHeight="1" x14ac:dyDescent="0.3">
      <c r="A1198" s="214"/>
      <c r="D1198" s="277"/>
      <c r="F1198" s="214"/>
      <c r="H1198" s="214"/>
      <c r="I1198" s="214"/>
      <c r="J1198" s="214"/>
      <c r="K1198" s="214"/>
      <c r="L1198" s="214"/>
      <c r="M1198" s="214"/>
      <c r="N1198" s="214"/>
    </row>
    <row r="1199" spans="1:14" s="215" customFormat="1" ht="16.5" customHeight="1" x14ac:dyDescent="0.3">
      <c r="A1199" s="214"/>
      <c r="D1199" s="277"/>
      <c r="F1199" s="214"/>
      <c r="H1199" s="214"/>
      <c r="I1199" s="214"/>
      <c r="J1199" s="214"/>
      <c r="K1199" s="214"/>
      <c r="L1199" s="214"/>
      <c r="M1199" s="214"/>
      <c r="N1199" s="214"/>
    </row>
    <row r="1200" spans="1:14" s="215" customFormat="1" ht="16.5" customHeight="1" x14ac:dyDescent="0.3">
      <c r="A1200" s="214"/>
      <c r="D1200" s="277"/>
      <c r="F1200" s="214"/>
      <c r="H1200" s="214"/>
      <c r="I1200" s="214"/>
      <c r="J1200" s="214"/>
      <c r="K1200" s="214"/>
      <c r="L1200" s="214"/>
      <c r="M1200" s="214"/>
      <c r="N1200" s="214"/>
    </row>
    <row r="1201" spans="1:14" s="215" customFormat="1" ht="16.5" customHeight="1" x14ac:dyDescent="0.3">
      <c r="A1201" s="214"/>
      <c r="D1201" s="277"/>
      <c r="F1201" s="214"/>
      <c r="H1201" s="214"/>
      <c r="I1201" s="214"/>
      <c r="J1201" s="214"/>
      <c r="K1201" s="214"/>
      <c r="L1201" s="214"/>
      <c r="M1201" s="214"/>
      <c r="N1201" s="214"/>
    </row>
    <row r="1202" spans="1:14" s="215" customFormat="1" ht="16.5" customHeight="1" x14ac:dyDescent="0.3">
      <c r="A1202" s="214"/>
      <c r="D1202" s="277"/>
      <c r="F1202" s="214"/>
      <c r="H1202" s="214"/>
      <c r="I1202" s="214"/>
      <c r="J1202" s="214"/>
      <c r="K1202" s="214"/>
      <c r="L1202" s="214"/>
      <c r="M1202" s="214"/>
      <c r="N1202" s="214"/>
    </row>
    <row r="1203" spans="1:14" s="215" customFormat="1" ht="16.5" customHeight="1" x14ac:dyDescent="0.3">
      <c r="A1203" s="214"/>
      <c r="D1203" s="277"/>
      <c r="F1203" s="214"/>
      <c r="H1203" s="214"/>
      <c r="I1203" s="214"/>
      <c r="J1203" s="214"/>
      <c r="K1203" s="214"/>
      <c r="L1203" s="214"/>
      <c r="M1203" s="214"/>
      <c r="N1203" s="214"/>
    </row>
    <row r="1204" spans="1:14" s="215" customFormat="1" ht="16.5" customHeight="1" x14ac:dyDescent="0.3">
      <c r="A1204" s="214"/>
      <c r="D1204" s="277"/>
      <c r="F1204" s="214"/>
      <c r="H1204" s="214"/>
      <c r="I1204" s="214"/>
      <c r="J1204" s="214"/>
      <c r="K1204" s="214"/>
      <c r="L1204" s="214"/>
      <c r="M1204" s="214"/>
      <c r="N1204" s="214"/>
    </row>
    <row r="1205" spans="1:14" s="215" customFormat="1" ht="16.5" customHeight="1" x14ac:dyDescent="0.3">
      <c r="A1205" s="214"/>
      <c r="D1205" s="277"/>
      <c r="F1205" s="214"/>
      <c r="H1205" s="214"/>
      <c r="I1205" s="214"/>
      <c r="J1205" s="214"/>
      <c r="K1205" s="214"/>
      <c r="L1205" s="214"/>
      <c r="M1205" s="214"/>
      <c r="N1205" s="214"/>
    </row>
    <row r="1206" spans="1:14" s="215" customFormat="1" ht="16.5" customHeight="1" x14ac:dyDescent="0.3">
      <c r="A1206" s="214"/>
      <c r="D1206" s="277"/>
      <c r="F1206" s="214"/>
      <c r="H1206" s="214"/>
      <c r="I1206" s="214"/>
      <c r="J1206" s="214"/>
      <c r="K1206" s="214"/>
      <c r="L1206" s="214"/>
      <c r="M1206" s="214"/>
      <c r="N1206" s="214"/>
    </row>
    <row r="1207" spans="1:14" s="215" customFormat="1" ht="16.5" customHeight="1" x14ac:dyDescent="0.3">
      <c r="A1207" s="214"/>
      <c r="D1207" s="277"/>
      <c r="F1207" s="214"/>
      <c r="H1207" s="214"/>
      <c r="I1207" s="214"/>
      <c r="J1207" s="214"/>
      <c r="K1207" s="214"/>
      <c r="L1207" s="214"/>
      <c r="M1207" s="214"/>
      <c r="N1207" s="214"/>
    </row>
    <row r="1208" spans="1:14" s="215" customFormat="1" ht="16.5" customHeight="1" x14ac:dyDescent="0.3">
      <c r="A1208" s="214"/>
      <c r="D1208" s="277"/>
      <c r="F1208" s="214"/>
      <c r="H1208" s="214"/>
      <c r="I1208" s="214"/>
      <c r="J1208" s="214"/>
      <c r="K1208" s="214"/>
      <c r="L1208" s="214"/>
      <c r="M1208" s="214"/>
      <c r="N1208" s="214"/>
    </row>
    <row r="1209" spans="1:14" s="215" customFormat="1" ht="16.5" customHeight="1" x14ac:dyDescent="0.3">
      <c r="A1209" s="214"/>
      <c r="D1209" s="277"/>
      <c r="F1209" s="214"/>
      <c r="H1209" s="214"/>
      <c r="I1209" s="214"/>
      <c r="J1209" s="214"/>
      <c r="K1209" s="214"/>
      <c r="L1209" s="214"/>
      <c r="M1209" s="214"/>
      <c r="N1209" s="214"/>
    </row>
    <row r="1210" spans="1:14" s="215" customFormat="1" ht="16.5" customHeight="1" x14ac:dyDescent="0.3">
      <c r="A1210" s="214"/>
      <c r="D1210" s="277"/>
      <c r="F1210" s="214"/>
      <c r="H1210" s="214"/>
      <c r="I1210" s="214"/>
      <c r="J1210" s="214"/>
      <c r="K1210" s="214"/>
      <c r="L1210" s="214"/>
      <c r="M1210" s="214"/>
      <c r="N1210" s="214"/>
    </row>
    <row r="1211" spans="1:14" s="215" customFormat="1" ht="16.5" customHeight="1" x14ac:dyDescent="0.3">
      <c r="A1211" s="214"/>
      <c r="D1211" s="277"/>
      <c r="F1211" s="214"/>
      <c r="H1211" s="214"/>
      <c r="I1211" s="214"/>
      <c r="J1211" s="214"/>
      <c r="K1211" s="214"/>
      <c r="L1211" s="214"/>
      <c r="M1211" s="214"/>
      <c r="N1211" s="214"/>
    </row>
    <row r="1212" spans="1:14" s="215" customFormat="1" ht="16.5" customHeight="1" x14ac:dyDescent="0.3">
      <c r="A1212" s="214"/>
      <c r="D1212" s="277"/>
      <c r="F1212" s="214"/>
      <c r="H1212" s="214"/>
      <c r="I1212" s="214"/>
      <c r="J1212" s="214"/>
      <c r="K1212" s="214"/>
      <c r="L1212" s="214"/>
      <c r="M1212" s="214"/>
      <c r="N1212" s="214"/>
    </row>
    <row r="1213" spans="1:14" s="215" customFormat="1" ht="16.5" customHeight="1" x14ac:dyDescent="0.3">
      <c r="A1213" s="214"/>
      <c r="D1213" s="277"/>
      <c r="F1213" s="214"/>
      <c r="H1213" s="214"/>
      <c r="I1213" s="214"/>
      <c r="J1213" s="214"/>
      <c r="K1213" s="214"/>
      <c r="L1213" s="214"/>
      <c r="M1213" s="214"/>
      <c r="N1213" s="214"/>
    </row>
    <row r="1214" spans="1:14" s="215" customFormat="1" ht="16.5" customHeight="1" x14ac:dyDescent="0.3">
      <c r="A1214" s="214"/>
      <c r="D1214" s="277"/>
      <c r="F1214" s="214"/>
      <c r="H1214" s="214"/>
      <c r="I1214" s="214"/>
      <c r="J1214" s="214"/>
      <c r="K1214" s="214"/>
      <c r="L1214" s="214"/>
      <c r="M1214" s="214"/>
      <c r="N1214" s="214"/>
    </row>
    <row r="1215" spans="1:14" s="215" customFormat="1" ht="16.5" customHeight="1" x14ac:dyDescent="0.3">
      <c r="A1215" s="214"/>
      <c r="D1215" s="277"/>
      <c r="F1215" s="214"/>
      <c r="H1215" s="214"/>
      <c r="I1215" s="214"/>
      <c r="J1215" s="214"/>
      <c r="K1215" s="214"/>
      <c r="L1215" s="214"/>
      <c r="M1215" s="214"/>
      <c r="N1215" s="214"/>
    </row>
    <row r="1216" spans="1:14" s="215" customFormat="1" ht="16.5" customHeight="1" x14ac:dyDescent="0.3">
      <c r="A1216" s="214"/>
      <c r="D1216" s="277"/>
      <c r="F1216" s="214"/>
      <c r="H1216" s="214"/>
      <c r="I1216" s="214"/>
      <c r="J1216" s="214"/>
      <c r="K1216" s="214"/>
      <c r="L1216" s="214"/>
      <c r="M1216" s="214"/>
      <c r="N1216" s="214"/>
    </row>
    <row r="1217" spans="1:14" s="215" customFormat="1" ht="16.5" customHeight="1" x14ac:dyDescent="0.3">
      <c r="A1217" s="214"/>
      <c r="D1217" s="277"/>
      <c r="F1217" s="214"/>
      <c r="H1217" s="214"/>
      <c r="I1217" s="214"/>
      <c r="J1217" s="214"/>
      <c r="K1217" s="214"/>
      <c r="L1217" s="214"/>
      <c r="M1217" s="214"/>
      <c r="N1217" s="214"/>
    </row>
    <row r="1218" spans="1:14" s="215" customFormat="1" ht="16.5" customHeight="1" x14ac:dyDescent="0.3">
      <c r="A1218" s="214"/>
      <c r="D1218" s="277"/>
      <c r="F1218" s="214"/>
      <c r="H1218" s="214"/>
      <c r="I1218" s="214"/>
      <c r="J1218" s="214"/>
      <c r="K1218" s="214"/>
      <c r="L1218" s="214"/>
      <c r="M1218" s="214"/>
      <c r="N1218" s="214"/>
    </row>
    <row r="1219" spans="1:14" s="215" customFormat="1" ht="16.5" customHeight="1" x14ac:dyDescent="0.3">
      <c r="A1219" s="214"/>
      <c r="D1219" s="277"/>
      <c r="F1219" s="214"/>
      <c r="H1219" s="214"/>
      <c r="I1219" s="214"/>
      <c r="J1219" s="214"/>
      <c r="K1219" s="214"/>
      <c r="L1219" s="214"/>
      <c r="M1219" s="214"/>
      <c r="N1219" s="214"/>
    </row>
    <row r="1220" spans="1:14" s="215" customFormat="1" ht="16.5" customHeight="1" x14ac:dyDescent="0.3">
      <c r="A1220" s="214"/>
      <c r="D1220" s="277"/>
      <c r="F1220" s="214"/>
      <c r="H1220" s="214"/>
      <c r="I1220" s="214"/>
      <c r="J1220" s="214"/>
      <c r="K1220" s="214"/>
      <c r="L1220" s="214"/>
      <c r="M1220" s="214"/>
      <c r="N1220" s="214"/>
    </row>
    <row r="1221" spans="1:14" s="215" customFormat="1" ht="16.5" customHeight="1" x14ac:dyDescent="0.3">
      <c r="A1221" s="214"/>
      <c r="D1221" s="277"/>
      <c r="F1221" s="214"/>
      <c r="H1221" s="214"/>
      <c r="I1221" s="214"/>
      <c r="J1221" s="214"/>
      <c r="K1221" s="214"/>
      <c r="L1221" s="214"/>
      <c r="M1221" s="214"/>
      <c r="N1221" s="214"/>
    </row>
    <row r="1222" spans="1:14" s="215" customFormat="1" ht="16.5" customHeight="1" x14ac:dyDescent="0.3">
      <c r="A1222" s="214"/>
      <c r="D1222" s="277"/>
      <c r="F1222" s="214"/>
      <c r="H1222" s="214"/>
      <c r="I1222" s="214"/>
      <c r="J1222" s="214"/>
      <c r="K1222" s="214"/>
      <c r="L1222" s="214"/>
      <c r="M1222" s="214"/>
      <c r="N1222" s="214"/>
    </row>
    <row r="1223" spans="1:14" s="215" customFormat="1" ht="16.5" customHeight="1" x14ac:dyDescent="0.3">
      <c r="A1223" s="214"/>
      <c r="D1223" s="277"/>
      <c r="F1223" s="214"/>
      <c r="H1223" s="214"/>
      <c r="I1223" s="214"/>
      <c r="J1223" s="214"/>
      <c r="K1223" s="214"/>
      <c r="L1223" s="214"/>
      <c r="M1223" s="214"/>
      <c r="N1223" s="214"/>
    </row>
    <row r="1224" spans="1:14" s="215" customFormat="1" ht="16.5" customHeight="1" x14ac:dyDescent="0.3">
      <c r="A1224" s="214"/>
      <c r="D1224" s="277"/>
      <c r="F1224" s="214"/>
      <c r="H1224" s="214"/>
      <c r="I1224" s="214"/>
      <c r="J1224" s="214"/>
      <c r="K1224" s="214"/>
      <c r="L1224" s="214"/>
      <c r="M1224" s="214"/>
      <c r="N1224" s="214"/>
    </row>
    <row r="1225" spans="1:14" s="215" customFormat="1" ht="16.5" customHeight="1" x14ac:dyDescent="0.3">
      <c r="A1225" s="214"/>
      <c r="D1225" s="277"/>
      <c r="F1225" s="214"/>
      <c r="H1225" s="214"/>
      <c r="I1225" s="214"/>
      <c r="J1225" s="214"/>
      <c r="K1225" s="214"/>
      <c r="L1225" s="214"/>
      <c r="M1225" s="214"/>
      <c r="N1225" s="214"/>
    </row>
    <row r="1226" spans="1:14" s="215" customFormat="1" ht="16.5" customHeight="1" x14ac:dyDescent="0.3">
      <c r="A1226" s="214"/>
      <c r="D1226" s="277"/>
      <c r="F1226" s="214"/>
      <c r="H1226" s="214"/>
      <c r="I1226" s="214"/>
      <c r="J1226" s="214"/>
      <c r="K1226" s="214"/>
      <c r="L1226" s="214"/>
      <c r="M1226" s="214"/>
      <c r="N1226" s="214"/>
    </row>
    <row r="1227" spans="1:14" s="215" customFormat="1" ht="16.5" customHeight="1" x14ac:dyDescent="0.3">
      <c r="A1227" s="214"/>
      <c r="D1227" s="277"/>
      <c r="F1227" s="214"/>
      <c r="H1227" s="214"/>
      <c r="I1227" s="214"/>
      <c r="J1227" s="214"/>
      <c r="K1227" s="214"/>
      <c r="L1227" s="214"/>
      <c r="M1227" s="214"/>
      <c r="N1227" s="214"/>
    </row>
    <row r="1228" spans="1:14" s="215" customFormat="1" ht="16.5" customHeight="1" x14ac:dyDescent="0.3">
      <c r="A1228" s="214"/>
      <c r="D1228" s="277"/>
      <c r="F1228" s="214"/>
      <c r="H1228" s="214"/>
      <c r="I1228" s="214"/>
      <c r="J1228" s="214"/>
      <c r="K1228" s="214"/>
      <c r="L1228" s="214"/>
      <c r="M1228" s="214"/>
      <c r="N1228" s="214"/>
    </row>
    <row r="1229" spans="1:14" s="215" customFormat="1" ht="16.5" customHeight="1" x14ac:dyDescent="0.3">
      <c r="A1229" s="214"/>
      <c r="D1229" s="277"/>
      <c r="F1229" s="214"/>
      <c r="H1229" s="214"/>
      <c r="I1229" s="214"/>
      <c r="J1229" s="214"/>
      <c r="K1229" s="214"/>
      <c r="L1229" s="214"/>
      <c r="M1229" s="214"/>
      <c r="N1229" s="214"/>
    </row>
    <row r="1230" spans="1:14" s="215" customFormat="1" ht="16.5" customHeight="1" x14ac:dyDescent="0.3">
      <c r="A1230" s="214"/>
      <c r="D1230" s="277"/>
      <c r="F1230" s="214"/>
      <c r="H1230" s="214"/>
      <c r="I1230" s="214"/>
      <c r="J1230" s="214"/>
      <c r="K1230" s="214"/>
      <c r="L1230" s="214"/>
      <c r="M1230" s="214"/>
      <c r="N1230" s="214"/>
    </row>
    <row r="1231" spans="1:14" s="215" customFormat="1" ht="16.5" customHeight="1" x14ac:dyDescent="0.3">
      <c r="A1231" s="214"/>
      <c r="D1231" s="277"/>
      <c r="F1231" s="214"/>
      <c r="H1231" s="214"/>
      <c r="I1231" s="214"/>
      <c r="J1231" s="214"/>
      <c r="K1231" s="214"/>
      <c r="L1231" s="214"/>
      <c r="M1231" s="214"/>
      <c r="N1231" s="214"/>
    </row>
    <row r="1232" spans="1:14" s="215" customFormat="1" ht="16.5" customHeight="1" x14ac:dyDescent="0.3">
      <c r="A1232" s="214"/>
      <c r="D1232" s="277"/>
      <c r="F1232" s="214"/>
      <c r="H1232" s="214"/>
      <c r="I1232" s="214"/>
      <c r="J1232" s="214"/>
      <c r="K1232" s="214"/>
      <c r="L1232" s="214"/>
      <c r="M1232" s="214"/>
      <c r="N1232" s="214"/>
    </row>
    <row r="1233" spans="1:14" s="215" customFormat="1" ht="16.5" customHeight="1" x14ac:dyDescent="0.3">
      <c r="A1233" s="214"/>
      <c r="D1233" s="277"/>
      <c r="F1233" s="214"/>
      <c r="H1233" s="214"/>
      <c r="I1233" s="214"/>
      <c r="J1233" s="214"/>
      <c r="K1233" s="214"/>
      <c r="L1233" s="214"/>
      <c r="M1233" s="214"/>
      <c r="N1233" s="214"/>
    </row>
    <row r="1234" spans="1:14" s="215" customFormat="1" ht="16.5" customHeight="1" x14ac:dyDescent="0.3">
      <c r="A1234" s="214"/>
      <c r="D1234" s="277"/>
      <c r="F1234" s="214"/>
      <c r="H1234" s="214"/>
      <c r="I1234" s="214"/>
      <c r="J1234" s="214"/>
      <c r="K1234" s="214"/>
      <c r="L1234" s="214"/>
      <c r="M1234" s="214"/>
      <c r="N1234" s="214"/>
    </row>
    <row r="1235" spans="1:14" s="215" customFormat="1" ht="16.5" customHeight="1" x14ac:dyDescent="0.3">
      <c r="A1235" s="214"/>
      <c r="D1235" s="277"/>
      <c r="F1235" s="214"/>
      <c r="H1235" s="214"/>
      <c r="I1235" s="214"/>
      <c r="J1235" s="214"/>
      <c r="K1235" s="214"/>
      <c r="L1235" s="214"/>
      <c r="M1235" s="214"/>
      <c r="N1235" s="214"/>
    </row>
    <row r="1236" spans="1:14" s="215" customFormat="1" ht="16.5" customHeight="1" x14ac:dyDescent="0.3">
      <c r="A1236" s="214"/>
      <c r="D1236" s="277"/>
      <c r="F1236" s="214"/>
      <c r="H1236" s="214"/>
      <c r="I1236" s="214"/>
      <c r="J1236" s="214"/>
      <c r="K1236" s="214"/>
      <c r="L1236" s="214"/>
      <c r="M1236" s="214"/>
      <c r="N1236" s="214"/>
    </row>
    <row r="1237" spans="1:14" s="215" customFormat="1" ht="16.5" customHeight="1" x14ac:dyDescent="0.3">
      <c r="A1237" s="214"/>
      <c r="D1237" s="277"/>
      <c r="F1237" s="214"/>
      <c r="H1237" s="214"/>
      <c r="I1237" s="214"/>
      <c r="J1237" s="214"/>
      <c r="K1237" s="214"/>
      <c r="L1237" s="214"/>
      <c r="M1237" s="214"/>
      <c r="N1237" s="214"/>
    </row>
    <row r="1238" spans="1:14" s="215" customFormat="1" ht="16.5" customHeight="1" x14ac:dyDescent="0.3">
      <c r="A1238" s="214"/>
      <c r="D1238" s="277"/>
      <c r="F1238" s="214"/>
      <c r="H1238" s="214"/>
      <c r="I1238" s="214"/>
      <c r="J1238" s="214"/>
      <c r="K1238" s="214"/>
      <c r="L1238" s="214"/>
      <c r="M1238" s="214"/>
      <c r="N1238" s="214"/>
    </row>
    <row r="1239" spans="1:14" s="215" customFormat="1" ht="16.5" customHeight="1" x14ac:dyDescent="0.3">
      <c r="A1239" s="214"/>
      <c r="D1239" s="277"/>
      <c r="F1239" s="214"/>
      <c r="H1239" s="214"/>
      <c r="I1239" s="214"/>
      <c r="J1239" s="214"/>
      <c r="K1239" s="214"/>
      <c r="L1239" s="214"/>
      <c r="M1239" s="214"/>
      <c r="N1239" s="214"/>
    </row>
    <row r="1240" spans="1:14" s="215" customFormat="1" ht="16.5" customHeight="1" x14ac:dyDescent="0.3">
      <c r="A1240" s="214"/>
      <c r="D1240" s="277"/>
      <c r="F1240" s="214"/>
      <c r="H1240" s="214"/>
      <c r="I1240" s="214"/>
      <c r="J1240" s="214"/>
      <c r="K1240" s="214"/>
      <c r="L1240" s="214"/>
      <c r="M1240" s="214"/>
      <c r="N1240" s="214"/>
    </row>
    <row r="1241" spans="1:14" s="215" customFormat="1" ht="16.5" customHeight="1" x14ac:dyDescent="0.3">
      <c r="A1241" s="214"/>
      <c r="D1241" s="277"/>
      <c r="F1241" s="214"/>
      <c r="H1241" s="214"/>
      <c r="I1241" s="214"/>
      <c r="J1241" s="214"/>
      <c r="K1241" s="214"/>
      <c r="L1241" s="214"/>
      <c r="M1241" s="214"/>
      <c r="N1241" s="214"/>
    </row>
    <row r="1242" spans="1:14" s="215" customFormat="1" ht="16.5" customHeight="1" x14ac:dyDescent="0.3">
      <c r="A1242" s="214"/>
      <c r="D1242" s="277"/>
      <c r="F1242" s="214"/>
      <c r="H1242" s="214"/>
      <c r="I1242" s="214"/>
      <c r="J1242" s="214"/>
      <c r="K1242" s="214"/>
      <c r="L1242" s="214"/>
      <c r="M1242" s="214"/>
      <c r="N1242" s="214"/>
    </row>
    <row r="1243" spans="1:14" s="215" customFormat="1" ht="16.5" customHeight="1" x14ac:dyDescent="0.3">
      <c r="A1243" s="214"/>
      <c r="D1243" s="277"/>
      <c r="F1243" s="214"/>
      <c r="H1243" s="214"/>
      <c r="I1243" s="214"/>
      <c r="J1243" s="214"/>
      <c r="K1243" s="214"/>
      <c r="L1243" s="214"/>
      <c r="M1243" s="214"/>
      <c r="N1243" s="214"/>
    </row>
    <row r="1244" spans="1:14" s="215" customFormat="1" ht="16.5" customHeight="1" x14ac:dyDescent="0.3">
      <c r="A1244" s="214"/>
      <c r="D1244" s="277"/>
      <c r="F1244" s="214"/>
      <c r="H1244" s="214"/>
      <c r="I1244" s="214"/>
      <c r="J1244" s="214"/>
      <c r="K1244" s="214"/>
      <c r="L1244" s="214"/>
      <c r="M1244" s="214"/>
      <c r="N1244" s="214"/>
    </row>
    <row r="1245" spans="1:14" s="215" customFormat="1" ht="16.5" customHeight="1" x14ac:dyDescent="0.3">
      <c r="A1245" s="214"/>
      <c r="D1245" s="277"/>
      <c r="F1245" s="214"/>
      <c r="H1245" s="214"/>
      <c r="I1245" s="214"/>
      <c r="J1245" s="214"/>
      <c r="K1245" s="214"/>
      <c r="L1245" s="214"/>
      <c r="M1245" s="214"/>
      <c r="N1245" s="214"/>
    </row>
    <row r="1246" spans="1:14" s="215" customFormat="1" ht="16.5" customHeight="1" x14ac:dyDescent="0.3">
      <c r="A1246" s="214"/>
      <c r="D1246" s="277"/>
      <c r="F1246" s="214"/>
      <c r="H1246" s="214"/>
      <c r="I1246" s="214"/>
      <c r="J1246" s="214"/>
      <c r="K1246" s="214"/>
      <c r="L1246" s="214"/>
      <c r="M1246" s="214"/>
      <c r="N1246" s="214"/>
    </row>
    <row r="1247" spans="1:14" s="215" customFormat="1" ht="16.5" customHeight="1" x14ac:dyDescent="0.3">
      <c r="A1247" s="214"/>
      <c r="D1247" s="277"/>
      <c r="F1247" s="214"/>
      <c r="H1247" s="214"/>
      <c r="I1247" s="214"/>
      <c r="J1247" s="214"/>
      <c r="K1247" s="214"/>
      <c r="L1247" s="214"/>
      <c r="M1247" s="214"/>
      <c r="N1247" s="214"/>
    </row>
    <row r="1248" spans="1:14" s="215" customFormat="1" ht="16.5" customHeight="1" x14ac:dyDescent="0.3">
      <c r="A1248" s="214"/>
      <c r="D1248" s="277"/>
      <c r="F1248" s="214"/>
      <c r="H1248" s="214"/>
      <c r="I1248" s="214"/>
      <c r="J1248" s="214"/>
      <c r="K1248" s="214"/>
      <c r="L1248" s="214"/>
      <c r="M1248" s="214"/>
      <c r="N1248" s="214"/>
    </row>
    <row r="1249" spans="1:14" s="215" customFormat="1" ht="16.5" customHeight="1" x14ac:dyDescent="0.3">
      <c r="A1249" s="214"/>
      <c r="D1249" s="277"/>
      <c r="F1249" s="214"/>
      <c r="H1249" s="214"/>
      <c r="I1249" s="214"/>
      <c r="J1249" s="214"/>
      <c r="K1249" s="214"/>
      <c r="L1249" s="214"/>
      <c r="M1249" s="214"/>
      <c r="N1249" s="214"/>
    </row>
    <row r="1250" spans="1:14" s="215" customFormat="1" ht="16.5" customHeight="1" x14ac:dyDescent="0.3">
      <c r="A1250" s="214"/>
      <c r="D1250" s="277"/>
      <c r="F1250" s="214"/>
      <c r="H1250" s="214"/>
      <c r="I1250" s="214"/>
      <c r="J1250" s="214"/>
      <c r="K1250" s="214"/>
      <c r="L1250" s="214"/>
      <c r="M1250" s="214"/>
      <c r="N1250" s="214"/>
    </row>
    <row r="1251" spans="1:14" s="215" customFormat="1" ht="16.5" customHeight="1" x14ac:dyDescent="0.3">
      <c r="A1251" s="214"/>
      <c r="D1251" s="277"/>
      <c r="F1251" s="214"/>
      <c r="H1251" s="214"/>
      <c r="I1251" s="214"/>
      <c r="J1251" s="214"/>
      <c r="K1251" s="214"/>
      <c r="L1251" s="214"/>
      <c r="M1251" s="214"/>
      <c r="N1251" s="214"/>
    </row>
    <row r="1252" spans="1:14" s="215" customFormat="1" ht="16.5" customHeight="1" x14ac:dyDescent="0.3">
      <c r="A1252" s="214"/>
      <c r="D1252" s="277"/>
      <c r="F1252" s="214"/>
      <c r="H1252" s="214"/>
      <c r="I1252" s="214"/>
      <c r="J1252" s="214"/>
      <c r="K1252" s="214"/>
      <c r="L1252" s="214"/>
      <c r="M1252" s="214"/>
      <c r="N1252" s="214"/>
    </row>
    <row r="1253" spans="1:14" s="215" customFormat="1" ht="16.5" customHeight="1" x14ac:dyDescent="0.3">
      <c r="A1253" s="214"/>
      <c r="D1253" s="277"/>
      <c r="F1253" s="214"/>
      <c r="H1253" s="214"/>
      <c r="I1253" s="214"/>
      <c r="J1253" s="214"/>
      <c r="K1253" s="214"/>
      <c r="L1253" s="214"/>
      <c r="M1253" s="214"/>
      <c r="N1253" s="214"/>
    </row>
    <row r="1254" spans="1:14" s="215" customFormat="1" ht="16.5" customHeight="1" x14ac:dyDescent="0.3">
      <c r="A1254" s="214"/>
      <c r="D1254" s="277"/>
      <c r="F1254" s="214"/>
      <c r="H1254" s="214"/>
      <c r="I1254" s="214"/>
      <c r="J1254" s="214"/>
      <c r="K1254" s="214"/>
      <c r="L1254" s="214"/>
      <c r="M1254" s="214"/>
      <c r="N1254" s="214"/>
    </row>
    <row r="1255" spans="1:14" s="215" customFormat="1" ht="16.5" customHeight="1" x14ac:dyDescent="0.3">
      <c r="A1255" s="214"/>
      <c r="D1255" s="277"/>
      <c r="F1255" s="214"/>
      <c r="H1255" s="214"/>
      <c r="I1255" s="214"/>
      <c r="J1255" s="214"/>
      <c r="K1255" s="214"/>
      <c r="L1255" s="214"/>
      <c r="M1255" s="214"/>
      <c r="N1255" s="214"/>
    </row>
    <row r="1256" spans="1:14" s="215" customFormat="1" ht="16.5" customHeight="1" x14ac:dyDescent="0.3">
      <c r="A1256" s="214"/>
      <c r="D1256" s="277"/>
      <c r="F1256" s="214"/>
      <c r="H1256" s="214"/>
      <c r="I1256" s="214"/>
      <c r="J1256" s="214"/>
      <c r="K1256" s="214"/>
      <c r="L1256" s="214"/>
      <c r="M1256" s="214"/>
      <c r="N1256" s="214"/>
    </row>
    <row r="1257" spans="1:14" s="215" customFormat="1" ht="16.5" customHeight="1" x14ac:dyDescent="0.3">
      <c r="A1257" s="214"/>
      <c r="D1257" s="277"/>
      <c r="F1257" s="214"/>
      <c r="H1257" s="214"/>
      <c r="I1257" s="214"/>
      <c r="J1257" s="214"/>
      <c r="K1257" s="214"/>
      <c r="L1257" s="214"/>
      <c r="M1257" s="214"/>
      <c r="N1257" s="214"/>
    </row>
    <row r="1258" spans="1:14" s="215" customFormat="1" ht="16.5" customHeight="1" x14ac:dyDescent="0.3">
      <c r="A1258" s="214"/>
      <c r="D1258" s="277"/>
      <c r="F1258" s="214"/>
      <c r="H1258" s="214"/>
      <c r="I1258" s="214"/>
      <c r="J1258" s="214"/>
      <c r="K1258" s="214"/>
      <c r="L1258" s="214"/>
      <c r="M1258" s="214"/>
      <c r="N1258" s="214"/>
    </row>
    <row r="1259" spans="1:14" s="215" customFormat="1" ht="16.5" customHeight="1" x14ac:dyDescent="0.3">
      <c r="A1259" s="214"/>
      <c r="D1259" s="277"/>
      <c r="F1259" s="214"/>
      <c r="H1259" s="214"/>
      <c r="I1259" s="214"/>
      <c r="J1259" s="214"/>
      <c r="K1259" s="214"/>
      <c r="L1259" s="214"/>
      <c r="M1259" s="214"/>
      <c r="N1259" s="214"/>
    </row>
    <row r="1260" spans="1:14" s="215" customFormat="1" ht="16.5" customHeight="1" x14ac:dyDescent="0.3">
      <c r="A1260" s="214"/>
      <c r="D1260" s="277"/>
      <c r="F1260" s="214"/>
      <c r="H1260" s="214"/>
      <c r="I1260" s="214"/>
      <c r="J1260" s="214"/>
      <c r="K1260" s="214"/>
      <c r="L1260" s="214"/>
      <c r="M1260" s="214"/>
      <c r="N1260" s="214"/>
    </row>
    <row r="1261" spans="1:14" s="215" customFormat="1" ht="16.5" customHeight="1" x14ac:dyDescent="0.3">
      <c r="A1261" s="214"/>
      <c r="D1261" s="277"/>
      <c r="F1261" s="214"/>
      <c r="H1261" s="214"/>
      <c r="I1261" s="214"/>
      <c r="J1261" s="214"/>
      <c r="K1261" s="214"/>
      <c r="L1261" s="214"/>
      <c r="M1261" s="214"/>
      <c r="N1261" s="214"/>
    </row>
    <row r="1262" spans="1:14" s="215" customFormat="1" ht="16.5" customHeight="1" x14ac:dyDescent="0.3">
      <c r="A1262" s="214"/>
      <c r="D1262" s="277"/>
      <c r="F1262" s="214"/>
      <c r="H1262" s="214"/>
      <c r="I1262" s="214"/>
      <c r="J1262" s="214"/>
      <c r="K1262" s="214"/>
      <c r="L1262" s="214"/>
      <c r="M1262" s="214"/>
      <c r="N1262" s="214"/>
    </row>
    <row r="1263" spans="1:14" s="215" customFormat="1" ht="16.5" customHeight="1" x14ac:dyDescent="0.3">
      <c r="A1263" s="214"/>
      <c r="D1263" s="277"/>
      <c r="F1263" s="214"/>
      <c r="H1263" s="214"/>
      <c r="I1263" s="214"/>
      <c r="J1263" s="214"/>
      <c r="K1263" s="214"/>
      <c r="L1263" s="214"/>
      <c r="M1263" s="214"/>
      <c r="N1263" s="214"/>
    </row>
    <row r="1264" spans="1:14" s="215" customFormat="1" ht="16.5" customHeight="1" x14ac:dyDescent="0.3">
      <c r="A1264" s="214"/>
      <c r="D1264" s="277"/>
      <c r="F1264" s="214"/>
      <c r="H1264" s="214"/>
      <c r="I1264" s="214"/>
      <c r="J1264" s="214"/>
      <c r="K1264" s="214"/>
      <c r="L1264" s="214"/>
      <c r="M1264" s="214"/>
      <c r="N1264" s="214"/>
    </row>
    <row r="1265" spans="1:14" s="215" customFormat="1" ht="16.5" customHeight="1" x14ac:dyDescent="0.3">
      <c r="A1265" s="214"/>
      <c r="D1265" s="277"/>
      <c r="F1265" s="214"/>
      <c r="H1265" s="214"/>
      <c r="I1265" s="214"/>
      <c r="J1265" s="214"/>
      <c r="K1265" s="214"/>
      <c r="L1265" s="214"/>
      <c r="M1265" s="214"/>
      <c r="N1265" s="214"/>
    </row>
    <row r="1266" spans="1:14" s="215" customFormat="1" ht="16.5" customHeight="1" x14ac:dyDescent="0.3">
      <c r="A1266" s="214"/>
      <c r="D1266" s="277"/>
      <c r="F1266" s="214"/>
      <c r="H1266" s="214"/>
      <c r="I1266" s="214"/>
      <c r="J1266" s="214"/>
      <c r="K1266" s="214"/>
      <c r="L1266" s="214"/>
      <c r="M1266" s="214"/>
      <c r="N1266" s="214"/>
    </row>
    <row r="1267" spans="1:14" s="215" customFormat="1" ht="16.5" customHeight="1" x14ac:dyDescent="0.3">
      <c r="A1267" s="214"/>
      <c r="D1267" s="277"/>
      <c r="F1267" s="214"/>
      <c r="H1267" s="214"/>
      <c r="I1267" s="214"/>
      <c r="J1267" s="214"/>
      <c r="K1267" s="214"/>
      <c r="L1267" s="214"/>
      <c r="M1267" s="214"/>
      <c r="N1267" s="214"/>
    </row>
    <row r="1268" spans="1:14" s="215" customFormat="1" ht="16.5" customHeight="1" x14ac:dyDescent="0.3">
      <c r="A1268" s="214"/>
      <c r="D1268" s="277"/>
      <c r="F1268" s="214"/>
      <c r="H1268" s="214"/>
      <c r="I1268" s="214"/>
      <c r="J1268" s="214"/>
      <c r="K1268" s="214"/>
      <c r="L1268" s="214"/>
      <c r="M1268" s="214"/>
      <c r="N1268" s="214"/>
    </row>
    <row r="1269" spans="1:14" s="215" customFormat="1" ht="16.5" customHeight="1" x14ac:dyDescent="0.3">
      <c r="A1269" s="214"/>
      <c r="D1269" s="277"/>
      <c r="F1269" s="214"/>
      <c r="H1269" s="214"/>
      <c r="I1269" s="214"/>
      <c r="J1269" s="214"/>
      <c r="K1269" s="214"/>
      <c r="L1269" s="214"/>
      <c r="M1269" s="214"/>
      <c r="N1269" s="214"/>
    </row>
    <row r="1270" spans="1:14" s="215" customFormat="1" ht="16.5" customHeight="1" x14ac:dyDescent="0.3">
      <c r="A1270" s="214"/>
      <c r="D1270" s="277"/>
      <c r="F1270" s="214"/>
      <c r="H1270" s="214"/>
      <c r="I1270" s="214"/>
      <c r="J1270" s="214"/>
      <c r="K1270" s="214"/>
      <c r="L1270" s="214"/>
      <c r="M1270" s="214"/>
      <c r="N1270" s="214"/>
    </row>
    <row r="1271" spans="1:14" s="215" customFormat="1" ht="16.5" customHeight="1" x14ac:dyDescent="0.3">
      <c r="A1271" s="214"/>
      <c r="D1271" s="277"/>
      <c r="F1271" s="214"/>
      <c r="H1271" s="214"/>
      <c r="I1271" s="214"/>
      <c r="J1271" s="214"/>
      <c r="K1271" s="214"/>
      <c r="L1271" s="214"/>
      <c r="M1271" s="214"/>
      <c r="N1271" s="214"/>
    </row>
    <row r="1272" spans="1:14" s="215" customFormat="1" ht="16.5" customHeight="1" x14ac:dyDescent="0.3">
      <c r="A1272" s="214"/>
      <c r="D1272" s="277"/>
      <c r="F1272" s="214"/>
      <c r="H1272" s="214"/>
      <c r="I1272" s="214"/>
      <c r="J1272" s="214"/>
      <c r="K1272" s="214"/>
      <c r="L1272" s="214"/>
      <c r="M1272" s="214"/>
      <c r="N1272" s="214"/>
    </row>
    <row r="1273" spans="1:14" s="215" customFormat="1" ht="16.5" customHeight="1" x14ac:dyDescent="0.3">
      <c r="A1273" s="214"/>
      <c r="D1273" s="277"/>
      <c r="F1273" s="214"/>
      <c r="H1273" s="214"/>
      <c r="I1273" s="214"/>
      <c r="J1273" s="214"/>
      <c r="K1273" s="214"/>
      <c r="L1273" s="214"/>
      <c r="M1273" s="214"/>
      <c r="N1273" s="214"/>
    </row>
    <row r="1274" spans="1:14" s="215" customFormat="1" ht="16.5" customHeight="1" x14ac:dyDescent="0.3">
      <c r="A1274" s="214"/>
      <c r="D1274" s="277"/>
      <c r="F1274" s="214"/>
      <c r="H1274" s="214"/>
      <c r="I1274" s="214"/>
      <c r="J1274" s="214"/>
      <c r="K1274" s="214"/>
      <c r="L1274" s="214"/>
      <c r="M1274" s="214"/>
      <c r="N1274" s="214"/>
    </row>
    <row r="1275" spans="1:14" s="215" customFormat="1" ht="16.5" customHeight="1" x14ac:dyDescent="0.3">
      <c r="A1275" s="214"/>
      <c r="D1275" s="277"/>
      <c r="F1275" s="214"/>
      <c r="H1275" s="214"/>
      <c r="I1275" s="214"/>
      <c r="J1275" s="214"/>
      <c r="K1275" s="214"/>
      <c r="L1275" s="214"/>
      <c r="M1275" s="214"/>
      <c r="N1275" s="214"/>
    </row>
    <row r="1276" spans="1:14" s="215" customFormat="1" ht="16.5" customHeight="1" x14ac:dyDescent="0.3">
      <c r="A1276" s="214"/>
      <c r="D1276" s="277"/>
      <c r="F1276" s="214"/>
      <c r="H1276" s="214"/>
      <c r="I1276" s="214"/>
      <c r="J1276" s="214"/>
      <c r="K1276" s="214"/>
      <c r="L1276" s="214"/>
      <c r="M1276" s="214"/>
      <c r="N1276" s="214"/>
    </row>
    <row r="1277" spans="1:14" s="215" customFormat="1" ht="16.5" customHeight="1" x14ac:dyDescent="0.3">
      <c r="A1277" s="214"/>
      <c r="D1277" s="277"/>
      <c r="F1277" s="214"/>
      <c r="H1277" s="214"/>
      <c r="I1277" s="214"/>
      <c r="J1277" s="214"/>
      <c r="K1277" s="214"/>
      <c r="L1277" s="214"/>
      <c r="M1277" s="214"/>
      <c r="N1277" s="214"/>
    </row>
    <row r="1278" spans="1:14" s="215" customFormat="1" ht="16.5" customHeight="1" x14ac:dyDescent="0.3">
      <c r="A1278" s="214"/>
      <c r="D1278" s="277"/>
      <c r="F1278" s="214"/>
      <c r="H1278" s="214"/>
      <c r="I1278" s="214"/>
      <c r="J1278" s="214"/>
      <c r="K1278" s="214"/>
      <c r="L1278" s="214"/>
      <c r="M1278" s="214"/>
      <c r="N1278" s="214"/>
    </row>
    <row r="1279" spans="1:14" s="215" customFormat="1" ht="16.5" customHeight="1" x14ac:dyDescent="0.3">
      <c r="A1279" s="214"/>
      <c r="D1279" s="277"/>
      <c r="F1279" s="214"/>
      <c r="H1279" s="214"/>
      <c r="I1279" s="214"/>
      <c r="J1279" s="214"/>
      <c r="K1279" s="214"/>
      <c r="L1279" s="214"/>
      <c r="M1279" s="214"/>
      <c r="N1279" s="214"/>
    </row>
    <row r="1280" spans="1:14" s="215" customFormat="1" ht="16.5" customHeight="1" x14ac:dyDescent="0.3">
      <c r="A1280" s="214"/>
      <c r="D1280" s="277"/>
      <c r="F1280" s="214"/>
      <c r="H1280" s="214"/>
      <c r="I1280" s="214"/>
      <c r="J1280" s="214"/>
      <c r="K1280" s="214"/>
      <c r="L1280" s="214"/>
      <c r="M1280" s="214"/>
      <c r="N1280" s="214"/>
    </row>
    <row r="1281" spans="1:14" s="215" customFormat="1" ht="16.5" customHeight="1" x14ac:dyDescent="0.3">
      <c r="A1281" s="214"/>
      <c r="D1281" s="277"/>
      <c r="F1281" s="214"/>
      <c r="H1281" s="214"/>
      <c r="I1281" s="214"/>
      <c r="J1281" s="214"/>
      <c r="K1281" s="214"/>
      <c r="L1281" s="214"/>
      <c r="M1281" s="214"/>
      <c r="N1281" s="214"/>
    </row>
    <row r="1282" spans="1:14" s="215" customFormat="1" ht="16.5" customHeight="1" x14ac:dyDescent="0.3">
      <c r="A1282" s="214"/>
      <c r="D1282" s="277"/>
      <c r="F1282" s="214"/>
      <c r="H1282" s="214"/>
      <c r="I1282" s="214"/>
      <c r="J1282" s="214"/>
      <c r="K1282" s="214"/>
      <c r="L1282" s="214"/>
      <c r="M1282" s="214"/>
      <c r="N1282" s="214"/>
    </row>
    <row r="1283" spans="1:14" s="215" customFormat="1" ht="16.5" customHeight="1" x14ac:dyDescent="0.3">
      <c r="A1283" s="214"/>
      <c r="D1283" s="277"/>
      <c r="F1283" s="214"/>
      <c r="H1283" s="214"/>
      <c r="I1283" s="214"/>
      <c r="J1283" s="214"/>
      <c r="K1283" s="214"/>
      <c r="L1283" s="214"/>
      <c r="M1283" s="214"/>
      <c r="N1283" s="214"/>
    </row>
    <row r="1284" spans="1:14" s="215" customFormat="1" ht="16.5" customHeight="1" x14ac:dyDescent="0.3">
      <c r="A1284" s="214"/>
      <c r="D1284" s="277"/>
      <c r="F1284" s="214"/>
      <c r="H1284" s="214"/>
      <c r="I1284" s="214"/>
      <c r="J1284" s="214"/>
      <c r="K1284" s="214"/>
      <c r="L1284" s="214"/>
      <c r="M1284" s="214"/>
      <c r="N1284" s="214"/>
    </row>
    <row r="1285" spans="1:14" s="215" customFormat="1" ht="16.5" customHeight="1" x14ac:dyDescent="0.3">
      <c r="A1285" s="214"/>
      <c r="D1285" s="277"/>
      <c r="F1285" s="214"/>
      <c r="H1285" s="214"/>
      <c r="I1285" s="214"/>
      <c r="J1285" s="214"/>
      <c r="K1285" s="214"/>
      <c r="L1285" s="214"/>
      <c r="M1285" s="214"/>
      <c r="N1285" s="214"/>
    </row>
    <row r="1286" spans="1:14" s="215" customFormat="1" ht="16.5" customHeight="1" x14ac:dyDescent="0.3">
      <c r="A1286" s="214"/>
      <c r="D1286" s="277"/>
      <c r="F1286" s="214"/>
      <c r="H1286" s="214"/>
      <c r="I1286" s="214"/>
      <c r="J1286" s="214"/>
      <c r="K1286" s="214"/>
      <c r="L1286" s="214"/>
      <c r="M1286" s="214"/>
      <c r="N1286" s="214"/>
    </row>
    <row r="1287" spans="1:14" s="215" customFormat="1" ht="16.5" customHeight="1" x14ac:dyDescent="0.3">
      <c r="A1287" s="214"/>
      <c r="D1287" s="277"/>
      <c r="F1287" s="214"/>
      <c r="H1287" s="214"/>
      <c r="I1287" s="214"/>
      <c r="J1287" s="214"/>
      <c r="K1287" s="214"/>
      <c r="L1287" s="214"/>
      <c r="M1287" s="214"/>
      <c r="N1287" s="214"/>
    </row>
    <row r="1288" spans="1:14" s="215" customFormat="1" ht="16.5" customHeight="1" x14ac:dyDescent="0.3">
      <c r="A1288" s="214"/>
      <c r="D1288" s="277"/>
      <c r="F1288" s="214"/>
      <c r="H1288" s="214"/>
      <c r="I1288" s="214"/>
      <c r="J1288" s="214"/>
      <c r="K1288" s="214"/>
      <c r="L1288" s="214"/>
      <c r="M1288" s="214"/>
      <c r="N1288" s="214"/>
    </row>
    <row r="1289" spans="1:14" s="215" customFormat="1" ht="16.5" customHeight="1" x14ac:dyDescent="0.3">
      <c r="A1289" s="214"/>
      <c r="D1289" s="277"/>
      <c r="F1289" s="214"/>
      <c r="H1289" s="214"/>
      <c r="I1289" s="214"/>
      <c r="J1289" s="214"/>
      <c r="K1289" s="214"/>
      <c r="L1289" s="214"/>
      <c r="M1289" s="214"/>
      <c r="N1289" s="214"/>
    </row>
    <row r="1290" spans="1:14" s="215" customFormat="1" ht="16.5" customHeight="1" x14ac:dyDescent="0.3">
      <c r="A1290" s="214"/>
      <c r="D1290" s="277"/>
      <c r="F1290" s="214"/>
      <c r="H1290" s="214"/>
      <c r="I1290" s="214"/>
      <c r="J1290" s="214"/>
      <c r="K1290" s="214"/>
      <c r="L1290" s="214"/>
      <c r="M1290" s="214"/>
      <c r="N1290" s="214"/>
    </row>
    <row r="1291" spans="1:14" s="215" customFormat="1" ht="16.5" customHeight="1" x14ac:dyDescent="0.3">
      <c r="A1291" s="214"/>
      <c r="D1291" s="277"/>
      <c r="F1291" s="214"/>
      <c r="H1291" s="214"/>
      <c r="I1291" s="214"/>
      <c r="J1291" s="214"/>
      <c r="K1291" s="214"/>
      <c r="L1291" s="214"/>
      <c r="M1291" s="214"/>
      <c r="N1291" s="214"/>
    </row>
    <row r="1292" spans="1:14" s="215" customFormat="1" ht="16.5" customHeight="1" x14ac:dyDescent="0.3">
      <c r="A1292" s="214"/>
      <c r="D1292" s="277"/>
      <c r="F1292" s="214"/>
      <c r="H1292" s="214"/>
      <c r="I1292" s="214"/>
      <c r="J1292" s="214"/>
      <c r="K1292" s="214"/>
      <c r="L1292" s="214"/>
      <c r="M1292" s="214"/>
      <c r="N1292" s="214"/>
    </row>
    <row r="1293" spans="1:14" s="215" customFormat="1" ht="16.5" customHeight="1" x14ac:dyDescent="0.3">
      <c r="A1293" s="214"/>
      <c r="D1293" s="277"/>
      <c r="F1293" s="214"/>
      <c r="H1293" s="214"/>
      <c r="I1293" s="214"/>
      <c r="J1293" s="214"/>
      <c r="K1293" s="214"/>
      <c r="L1293" s="214"/>
      <c r="M1293" s="214"/>
      <c r="N1293" s="214"/>
    </row>
    <row r="1294" spans="1:14" s="215" customFormat="1" ht="16.5" customHeight="1" x14ac:dyDescent="0.3">
      <c r="A1294" s="214"/>
      <c r="D1294" s="277"/>
      <c r="F1294" s="214"/>
      <c r="H1294" s="214"/>
      <c r="I1294" s="214"/>
      <c r="J1294" s="214"/>
      <c r="K1294" s="214"/>
      <c r="L1294" s="214"/>
      <c r="M1294" s="214"/>
      <c r="N1294" s="214"/>
    </row>
    <row r="1295" spans="1:14" s="215" customFormat="1" ht="16.5" customHeight="1" x14ac:dyDescent="0.3">
      <c r="A1295" s="214"/>
      <c r="D1295" s="277"/>
      <c r="F1295" s="214"/>
      <c r="H1295" s="214"/>
      <c r="I1295" s="214"/>
      <c r="J1295" s="214"/>
      <c r="K1295" s="214"/>
      <c r="L1295" s="214"/>
      <c r="M1295" s="214"/>
      <c r="N1295" s="214"/>
    </row>
    <row r="1296" spans="1:14" s="215" customFormat="1" ht="16.5" customHeight="1" x14ac:dyDescent="0.3">
      <c r="A1296" s="214"/>
      <c r="D1296" s="277"/>
      <c r="F1296" s="214"/>
      <c r="H1296" s="214"/>
      <c r="I1296" s="214"/>
      <c r="J1296" s="214"/>
      <c r="K1296" s="214"/>
      <c r="L1296" s="214"/>
      <c r="M1296" s="214"/>
      <c r="N1296" s="214"/>
    </row>
    <row r="1297" spans="1:14" s="215" customFormat="1" ht="16.5" customHeight="1" x14ac:dyDescent="0.3">
      <c r="A1297" s="214"/>
      <c r="D1297" s="277"/>
      <c r="F1297" s="214"/>
      <c r="H1297" s="214"/>
      <c r="I1297" s="214"/>
      <c r="J1297" s="214"/>
      <c r="K1297" s="214"/>
      <c r="L1297" s="214"/>
      <c r="M1297" s="214"/>
      <c r="N1297" s="214"/>
    </row>
    <row r="1298" spans="1:14" s="215" customFormat="1" ht="16.5" customHeight="1" x14ac:dyDescent="0.3">
      <c r="A1298" s="214"/>
      <c r="D1298" s="277"/>
      <c r="F1298" s="214"/>
      <c r="H1298" s="214"/>
      <c r="I1298" s="214"/>
      <c r="J1298" s="214"/>
      <c r="K1298" s="214"/>
      <c r="L1298" s="214"/>
      <c r="M1298" s="214"/>
      <c r="N1298" s="214"/>
    </row>
    <row r="1299" spans="1:14" s="215" customFormat="1" ht="16.5" customHeight="1" x14ac:dyDescent="0.3">
      <c r="A1299" s="214"/>
      <c r="D1299" s="277"/>
      <c r="F1299" s="214"/>
      <c r="H1299" s="214"/>
      <c r="I1299" s="214"/>
      <c r="J1299" s="214"/>
      <c r="K1299" s="214"/>
      <c r="L1299" s="214"/>
      <c r="M1299" s="214"/>
      <c r="N1299" s="214"/>
    </row>
    <row r="1300" spans="1:14" s="215" customFormat="1" ht="16.5" customHeight="1" x14ac:dyDescent="0.3">
      <c r="A1300" s="214"/>
      <c r="D1300" s="277"/>
      <c r="F1300" s="214"/>
      <c r="H1300" s="214"/>
      <c r="I1300" s="214"/>
      <c r="J1300" s="214"/>
      <c r="K1300" s="214"/>
      <c r="L1300" s="214"/>
      <c r="M1300" s="214"/>
      <c r="N1300" s="214"/>
    </row>
    <row r="1301" spans="1:14" s="215" customFormat="1" ht="16.5" customHeight="1" x14ac:dyDescent="0.3">
      <c r="A1301" s="214"/>
      <c r="D1301" s="277"/>
      <c r="F1301" s="214"/>
      <c r="H1301" s="214"/>
      <c r="I1301" s="214"/>
      <c r="J1301" s="214"/>
      <c r="K1301" s="214"/>
      <c r="L1301" s="214"/>
      <c r="M1301" s="214"/>
      <c r="N1301" s="214"/>
    </row>
    <row r="1302" spans="1:14" s="215" customFormat="1" ht="16.5" customHeight="1" x14ac:dyDescent="0.3">
      <c r="A1302" s="214"/>
      <c r="D1302" s="277"/>
      <c r="F1302" s="214"/>
      <c r="H1302" s="214"/>
      <c r="I1302" s="214"/>
      <c r="J1302" s="214"/>
      <c r="K1302" s="214"/>
      <c r="L1302" s="214"/>
      <c r="M1302" s="214"/>
      <c r="N1302" s="214"/>
    </row>
    <row r="1303" spans="1:14" s="215" customFormat="1" ht="16.5" customHeight="1" x14ac:dyDescent="0.3">
      <c r="A1303" s="214"/>
      <c r="D1303" s="277"/>
      <c r="F1303" s="214"/>
      <c r="H1303" s="214"/>
      <c r="I1303" s="214"/>
      <c r="J1303" s="214"/>
      <c r="K1303" s="214"/>
      <c r="L1303" s="214"/>
      <c r="M1303" s="214"/>
      <c r="N1303" s="214"/>
    </row>
    <row r="1304" spans="1:14" s="215" customFormat="1" ht="16.5" customHeight="1" x14ac:dyDescent="0.3">
      <c r="A1304" s="214"/>
      <c r="D1304" s="277"/>
      <c r="F1304" s="214"/>
      <c r="H1304" s="214"/>
      <c r="I1304" s="214"/>
      <c r="J1304" s="214"/>
      <c r="K1304" s="214"/>
      <c r="L1304" s="214"/>
      <c r="M1304" s="214"/>
      <c r="N1304" s="214"/>
    </row>
    <row r="1305" spans="1:14" s="215" customFormat="1" ht="16.5" customHeight="1" x14ac:dyDescent="0.3">
      <c r="A1305" s="214"/>
      <c r="D1305" s="277"/>
      <c r="F1305" s="214"/>
      <c r="H1305" s="214"/>
      <c r="I1305" s="214"/>
      <c r="J1305" s="214"/>
      <c r="K1305" s="214"/>
      <c r="L1305" s="214"/>
      <c r="M1305" s="214"/>
      <c r="N1305" s="214"/>
    </row>
    <row r="1306" spans="1:14" s="215" customFormat="1" ht="16.5" customHeight="1" x14ac:dyDescent="0.3">
      <c r="A1306" s="214"/>
      <c r="D1306" s="277"/>
      <c r="F1306" s="214"/>
      <c r="H1306" s="214"/>
      <c r="I1306" s="214"/>
      <c r="J1306" s="214"/>
      <c r="K1306" s="214"/>
      <c r="L1306" s="214"/>
      <c r="M1306" s="214"/>
      <c r="N1306" s="214"/>
    </row>
    <row r="1307" spans="1:14" s="215" customFormat="1" ht="16.5" customHeight="1" x14ac:dyDescent="0.3">
      <c r="A1307" s="214"/>
      <c r="D1307" s="277"/>
      <c r="F1307" s="214"/>
      <c r="H1307" s="214"/>
      <c r="I1307" s="214"/>
      <c r="J1307" s="214"/>
      <c r="K1307" s="214"/>
      <c r="L1307" s="214"/>
      <c r="M1307" s="214"/>
      <c r="N1307" s="214"/>
    </row>
    <row r="1308" spans="1:14" s="215" customFormat="1" ht="16.5" customHeight="1" x14ac:dyDescent="0.3">
      <c r="A1308" s="214"/>
      <c r="D1308" s="277"/>
      <c r="F1308" s="214"/>
      <c r="H1308" s="214"/>
      <c r="I1308" s="214"/>
      <c r="J1308" s="214"/>
      <c r="K1308" s="214"/>
      <c r="L1308" s="214"/>
      <c r="M1308" s="214"/>
      <c r="N1308" s="214"/>
    </row>
    <row r="1309" spans="1:14" s="215" customFormat="1" ht="16.5" customHeight="1" x14ac:dyDescent="0.3">
      <c r="A1309" s="214"/>
      <c r="D1309" s="277"/>
      <c r="F1309" s="214"/>
      <c r="H1309" s="214"/>
      <c r="I1309" s="214"/>
      <c r="J1309" s="214"/>
      <c r="K1309" s="214"/>
      <c r="L1309" s="214"/>
      <c r="M1309" s="214"/>
      <c r="N1309" s="214"/>
    </row>
    <row r="1310" spans="1:14" s="215" customFormat="1" ht="16.5" customHeight="1" x14ac:dyDescent="0.3">
      <c r="A1310" s="214"/>
      <c r="D1310" s="277"/>
      <c r="F1310" s="214"/>
      <c r="H1310" s="214"/>
      <c r="I1310" s="214"/>
      <c r="J1310" s="214"/>
      <c r="K1310" s="214"/>
      <c r="L1310" s="214"/>
      <c r="M1310" s="214"/>
      <c r="N1310" s="214"/>
    </row>
    <row r="1311" spans="1:14" s="215" customFormat="1" ht="16.5" customHeight="1" x14ac:dyDescent="0.3">
      <c r="A1311" s="214"/>
      <c r="D1311" s="277"/>
      <c r="F1311" s="214"/>
      <c r="H1311" s="214"/>
      <c r="I1311" s="214"/>
      <c r="J1311" s="214"/>
      <c r="K1311" s="214"/>
      <c r="L1311" s="214"/>
      <c r="M1311" s="214"/>
      <c r="N1311" s="214"/>
    </row>
    <row r="1312" spans="1:14" s="215" customFormat="1" ht="16.5" customHeight="1" x14ac:dyDescent="0.3">
      <c r="A1312" s="214"/>
      <c r="D1312" s="277"/>
      <c r="F1312" s="214"/>
      <c r="H1312" s="214"/>
      <c r="I1312" s="214"/>
      <c r="J1312" s="214"/>
      <c r="K1312" s="214"/>
      <c r="L1312" s="214"/>
      <c r="M1312" s="214"/>
      <c r="N1312" s="214"/>
    </row>
    <row r="1313" spans="1:14" s="215" customFormat="1" ht="16.5" customHeight="1" x14ac:dyDescent="0.3">
      <c r="A1313" s="214"/>
      <c r="D1313" s="277"/>
      <c r="F1313" s="214"/>
      <c r="H1313" s="214"/>
      <c r="I1313" s="214"/>
      <c r="J1313" s="214"/>
      <c r="K1313" s="214"/>
      <c r="L1313" s="214"/>
      <c r="M1313" s="214"/>
      <c r="N1313" s="214"/>
    </row>
    <row r="1314" spans="1:14" s="215" customFormat="1" ht="16.5" customHeight="1" x14ac:dyDescent="0.3">
      <c r="A1314" s="214"/>
      <c r="D1314" s="277"/>
      <c r="F1314" s="214"/>
      <c r="H1314" s="214"/>
      <c r="I1314" s="214"/>
      <c r="J1314" s="214"/>
      <c r="K1314" s="214"/>
      <c r="L1314" s="214"/>
      <c r="M1314" s="214"/>
      <c r="N1314" s="214"/>
    </row>
    <row r="1315" spans="1:14" s="215" customFormat="1" ht="16.5" customHeight="1" x14ac:dyDescent="0.3">
      <c r="A1315" s="214"/>
      <c r="D1315" s="277"/>
      <c r="F1315" s="214"/>
      <c r="H1315" s="214"/>
      <c r="I1315" s="214"/>
      <c r="J1315" s="214"/>
      <c r="K1315" s="214"/>
      <c r="L1315" s="214"/>
      <c r="M1315" s="214"/>
      <c r="N1315" s="214"/>
    </row>
    <row r="1316" spans="1:14" s="215" customFormat="1" ht="16.5" customHeight="1" x14ac:dyDescent="0.3">
      <c r="A1316" s="214"/>
      <c r="D1316" s="277"/>
      <c r="F1316" s="214"/>
      <c r="H1316" s="214"/>
      <c r="I1316" s="214"/>
      <c r="J1316" s="214"/>
      <c r="K1316" s="214"/>
      <c r="L1316" s="214"/>
      <c r="M1316" s="214"/>
      <c r="N1316" s="214"/>
    </row>
    <row r="1317" spans="1:14" s="215" customFormat="1" ht="16.5" customHeight="1" x14ac:dyDescent="0.3">
      <c r="A1317" s="214"/>
      <c r="D1317" s="277"/>
      <c r="F1317" s="214"/>
      <c r="H1317" s="214"/>
      <c r="I1317" s="214"/>
      <c r="J1317" s="214"/>
      <c r="K1317" s="214"/>
      <c r="L1317" s="214"/>
      <c r="M1317" s="214"/>
      <c r="N1317" s="214"/>
    </row>
    <row r="1318" spans="1:14" s="215" customFormat="1" ht="16.5" customHeight="1" x14ac:dyDescent="0.3">
      <c r="A1318" s="214"/>
      <c r="D1318" s="277"/>
      <c r="F1318" s="214"/>
      <c r="H1318" s="214"/>
      <c r="I1318" s="214"/>
      <c r="J1318" s="214"/>
      <c r="K1318" s="214"/>
      <c r="L1318" s="214"/>
      <c r="M1318" s="214"/>
      <c r="N1318" s="214"/>
    </row>
    <row r="1319" spans="1:14" s="215" customFormat="1" ht="16.5" customHeight="1" x14ac:dyDescent="0.3">
      <c r="A1319" s="214"/>
      <c r="D1319" s="277"/>
      <c r="F1319" s="214"/>
      <c r="H1319" s="214"/>
      <c r="I1319" s="214"/>
      <c r="J1319" s="214"/>
      <c r="K1319" s="214"/>
      <c r="L1319" s="214"/>
      <c r="M1319" s="214"/>
      <c r="N1319" s="214"/>
    </row>
    <row r="1320" spans="1:14" s="215" customFormat="1" ht="16.5" customHeight="1" x14ac:dyDescent="0.3">
      <c r="A1320" s="214"/>
      <c r="D1320" s="277"/>
      <c r="F1320" s="214"/>
      <c r="H1320" s="214"/>
      <c r="I1320" s="214"/>
      <c r="J1320" s="214"/>
      <c r="K1320" s="214"/>
      <c r="L1320" s="214"/>
      <c r="M1320" s="214"/>
      <c r="N1320" s="214"/>
    </row>
    <row r="1321" spans="1:14" s="215" customFormat="1" ht="16.5" customHeight="1" x14ac:dyDescent="0.3">
      <c r="A1321" s="214"/>
      <c r="D1321" s="277"/>
      <c r="F1321" s="214"/>
      <c r="H1321" s="214"/>
      <c r="I1321" s="214"/>
      <c r="J1321" s="214"/>
      <c r="K1321" s="214"/>
      <c r="L1321" s="214"/>
      <c r="M1321" s="214"/>
      <c r="N1321" s="214"/>
    </row>
    <row r="1322" spans="1:14" s="215" customFormat="1" ht="16.5" customHeight="1" x14ac:dyDescent="0.3">
      <c r="A1322" s="214"/>
      <c r="D1322" s="277"/>
      <c r="F1322" s="214"/>
      <c r="H1322" s="214"/>
      <c r="I1322" s="214"/>
      <c r="J1322" s="214"/>
      <c r="K1322" s="214"/>
      <c r="L1322" s="214"/>
      <c r="M1322" s="214"/>
      <c r="N1322" s="214"/>
    </row>
    <row r="1323" spans="1:14" s="215" customFormat="1" ht="16.5" customHeight="1" x14ac:dyDescent="0.3">
      <c r="A1323" s="214"/>
      <c r="D1323" s="277"/>
      <c r="F1323" s="214"/>
      <c r="H1323" s="214"/>
      <c r="I1323" s="214"/>
      <c r="J1323" s="214"/>
      <c r="K1323" s="214"/>
      <c r="L1323" s="214"/>
      <c r="M1323" s="214"/>
      <c r="N1323" s="214"/>
    </row>
    <row r="1324" spans="1:14" s="215" customFormat="1" ht="16.5" customHeight="1" x14ac:dyDescent="0.3">
      <c r="A1324" s="214"/>
      <c r="D1324" s="277"/>
      <c r="F1324" s="214"/>
      <c r="H1324" s="214"/>
      <c r="I1324" s="214"/>
      <c r="J1324" s="214"/>
      <c r="K1324" s="214"/>
      <c r="L1324" s="214"/>
      <c r="M1324" s="214"/>
      <c r="N1324" s="214"/>
    </row>
    <row r="1325" spans="1:14" s="215" customFormat="1" ht="16.5" customHeight="1" x14ac:dyDescent="0.3">
      <c r="A1325" s="214"/>
      <c r="D1325" s="277"/>
      <c r="F1325" s="214"/>
      <c r="H1325" s="214"/>
      <c r="I1325" s="214"/>
      <c r="J1325" s="214"/>
      <c r="K1325" s="214"/>
      <c r="L1325" s="214"/>
      <c r="M1325" s="214"/>
      <c r="N1325" s="214"/>
    </row>
    <row r="1326" spans="1:14" s="215" customFormat="1" ht="16.5" customHeight="1" x14ac:dyDescent="0.3">
      <c r="A1326" s="214"/>
      <c r="D1326" s="277"/>
      <c r="F1326" s="214"/>
      <c r="H1326" s="214"/>
      <c r="I1326" s="214"/>
      <c r="J1326" s="214"/>
      <c r="K1326" s="214"/>
      <c r="L1326" s="214"/>
      <c r="M1326" s="214"/>
      <c r="N1326" s="214"/>
    </row>
    <row r="1327" spans="1:14" s="215" customFormat="1" ht="16.5" customHeight="1" x14ac:dyDescent="0.3">
      <c r="A1327" s="214"/>
      <c r="D1327" s="277"/>
      <c r="F1327" s="214"/>
      <c r="H1327" s="214"/>
      <c r="I1327" s="214"/>
      <c r="J1327" s="214"/>
      <c r="K1327" s="214"/>
      <c r="L1327" s="214"/>
      <c r="M1327" s="214"/>
      <c r="N1327" s="214"/>
    </row>
    <row r="1328" spans="1:14" s="215" customFormat="1" ht="16.5" customHeight="1" x14ac:dyDescent="0.3">
      <c r="A1328" s="214"/>
      <c r="D1328" s="277"/>
      <c r="F1328" s="214"/>
      <c r="H1328" s="214"/>
      <c r="I1328" s="214"/>
      <c r="J1328" s="214"/>
      <c r="K1328" s="214"/>
      <c r="L1328" s="214"/>
      <c r="M1328" s="214"/>
      <c r="N1328" s="214"/>
    </row>
    <row r="1329" spans="1:14" s="215" customFormat="1" ht="16.5" customHeight="1" x14ac:dyDescent="0.3">
      <c r="A1329" s="214"/>
      <c r="D1329" s="277"/>
      <c r="F1329" s="214"/>
      <c r="H1329" s="214"/>
      <c r="I1329" s="214"/>
      <c r="J1329" s="214"/>
      <c r="K1329" s="214"/>
      <c r="L1329" s="214"/>
      <c r="M1329" s="214"/>
      <c r="N1329" s="214"/>
    </row>
    <row r="1330" spans="1:14" s="215" customFormat="1" ht="16.5" customHeight="1" x14ac:dyDescent="0.3">
      <c r="A1330" s="214"/>
      <c r="D1330" s="277"/>
      <c r="F1330" s="214"/>
      <c r="H1330" s="214"/>
      <c r="I1330" s="214"/>
      <c r="J1330" s="214"/>
      <c r="K1330" s="214"/>
      <c r="L1330" s="214"/>
      <c r="M1330" s="214"/>
      <c r="N1330" s="214"/>
    </row>
    <row r="1331" spans="1:14" s="215" customFormat="1" ht="16.5" customHeight="1" x14ac:dyDescent="0.3">
      <c r="A1331" s="214"/>
      <c r="D1331" s="277"/>
      <c r="F1331" s="214"/>
      <c r="H1331" s="214"/>
      <c r="I1331" s="214"/>
      <c r="J1331" s="214"/>
      <c r="K1331" s="214"/>
      <c r="L1331" s="214"/>
      <c r="M1331" s="214"/>
      <c r="N1331" s="214"/>
    </row>
    <row r="1332" spans="1:14" s="215" customFormat="1" ht="16.5" customHeight="1" x14ac:dyDescent="0.3">
      <c r="A1332" s="214"/>
      <c r="D1332" s="277"/>
      <c r="F1332" s="214"/>
      <c r="H1332" s="214"/>
      <c r="I1332" s="214"/>
      <c r="J1332" s="214"/>
      <c r="K1332" s="214"/>
      <c r="L1332" s="214"/>
      <c r="M1332" s="214"/>
      <c r="N1332" s="214"/>
    </row>
    <row r="1333" spans="1:14" s="215" customFormat="1" ht="16.5" customHeight="1" x14ac:dyDescent="0.3">
      <c r="A1333" s="214"/>
      <c r="D1333" s="277"/>
      <c r="F1333" s="214"/>
      <c r="H1333" s="214"/>
      <c r="I1333" s="214"/>
      <c r="J1333" s="214"/>
      <c r="K1333" s="214"/>
      <c r="L1333" s="214"/>
      <c r="M1333" s="214"/>
      <c r="N1333" s="214"/>
    </row>
    <row r="1334" spans="1:14" s="215" customFormat="1" ht="16.5" customHeight="1" x14ac:dyDescent="0.3">
      <c r="A1334" s="214"/>
      <c r="D1334" s="277"/>
      <c r="F1334" s="214"/>
      <c r="H1334" s="214"/>
      <c r="I1334" s="214"/>
      <c r="J1334" s="214"/>
      <c r="K1334" s="214"/>
      <c r="L1334" s="214"/>
      <c r="M1334" s="214"/>
      <c r="N1334" s="214"/>
    </row>
    <row r="1335" spans="1:14" s="215" customFormat="1" ht="16.5" customHeight="1" x14ac:dyDescent="0.3">
      <c r="A1335" s="214"/>
      <c r="D1335" s="277"/>
      <c r="F1335" s="214"/>
      <c r="H1335" s="214"/>
      <c r="I1335" s="214"/>
      <c r="J1335" s="214"/>
      <c r="K1335" s="214"/>
      <c r="L1335" s="214"/>
      <c r="M1335" s="214"/>
      <c r="N1335" s="214"/>
    </row>
    <row r="1336" spans="1:14" s="215" customFormat="1" ht="16.5" customHeight="1" x14ac:dyDescent="0.3">
      <c r="A1336" s="214"/>
      <c r="D1336" s="277"/>
      <c r="F1336" s="214"/>
      <c r="H1336" s="214"/>
      <c r="I1336" s="214"/>
      <c r="J1336" s="214"/>
      <c r="K1336" s="214"/>
      <c r="L1336" s="214"/>
      <c r="M1336" s="214"/>
      <c r="N1336" s="214"/>
    </row>
    <row r="1337" spans="1:14" s="215" customFormat="1" ht="16.5" customHeight="1" x14ac:dyDescent="0.3">
      <c r="A1337" s="214"/>
      <c r="D1337" s="277"/>
      <c r="F1337" s="214"/>
      <c r="H1337" s="214"/>
      <c r="I1337" s="214"/>
      <c r="J1337" s="214"/>
      <c r="K1337" s="214"/>
      <c r="L1337" s="214"/>
      <c r="M1337" s="214"/>
      <c r="N1337" s="214"/>
    </row>
    <row r="1338" spans="1:14" s="215" customFormat="1" ht="16.5" customHeight="1" x14ac:dyDescent="0.3">
      <c r="A1338" s="214"/>
      <c r="D1338" s="277"/>
      <c r="F1338" s="214"/>
      <c r="H1338" s="214"/>
      <c r="I1338" s="214"/>
      <c r="J1338" s="214"/>
      <c r="K1338" s="214"/>
      <c r="L1338" s="214"/>
      <c r="M1338" s="214"/>
      <c r="N1338" s="214"/>
    </row>
    <row r="1339" spans="1:14" s="215" customFormat="1" ht="16.5" customHeight="1" x14ac:dyDescent="0.3">
      <c r="A1339" s="214"/>
      <c r="D1339" s="277"/>
      <c r="F1339" s="214"/>
      <c r="H1339" s="214"/>
      <c r="I1339" s="214"/>
      <c r="J1339" s="214"/>
      <c r="K1339" s="214"/>
      <c r="L1339" s="214"/>
      <c r="M1339" s="214"/>
      <c r="N1339" s="214"/>
    </row>
    <row r="1340" spans="1:14" s="215" customFormat="1" ht="16.5" customHeight="1" x14ac:dyDescent="0.3">
      <c r="A1340" s="214"/>
      <c r="D1340" s="277"/>
      <c r="F1340" s="214"/>
      <c r="H1340" s="214"/>
      <c r="I1340" s="214"/>
      <c r="J1340" s="214"/>
      <c r="K1340" s="214"/>
      <c r="L1340" s="214"/>
      <c r="M1340" s="214"/>
      <c r="N1340" s="214"/>
    </row>
    <row r="1341" spans="1:14" s="215" customFormat="1" ht="16.5" customHeight="1" x14ac:dyDescent="0.3">
      <c r="A1341" s="214"/>
      <c r="D1341" s="277"/>
      <c r="F1341" s="214"/>
      <c r="H1341" s="214"/>
      <c r="I1341" s="214"/>
      <c r="J1341" s="214"/>
      <c r="K1341" s="214"/>
      <c r="L1341" s="214"/>
      <c r="M1341" s="214"/>
      <c r="N1341" s="214"/>
    </row>
    <row r="1342" spans="1:14" s="215" customFormat="1" ht="16.5" customHeight="1" x14ac:dyDescent="0.3">
      <c r="A1342" s="214"/>
      <c r="D1342" s="277"/>
      <c r="F1342" s="214"/>
      <c r="H1342" s="214"/>
      <c r="I1342" s="214"/>
      <c r="J1342" s="214"/>
      <c r="K1342" s="214"/>
      <c r="L1342" s="214"/>
      <c r="M1342" s="214"/>
      <c r="N1342" s="214"/>
    </row>
    <row r="1343" spans="1:14" s="215" customFormat="1" ht="16.5" customHeight="1" x14ac:dyDescent="0.3">
      <c r="A1343" s="214"/>
      <c r="D1343" s="277"/>
      <c r="F1343" s="214"/>
      <c r="H1343" s="214"/>
      <c r="I1343" s="214"/>
      <c r="J1343" s="214"/>
      <c r="K1343" s="214"/>
      <c r="L1343" s="214"/>
      <c r="M1343" s="214"/>
      <c r="N1343" s="214"/>
    </row>
    <row r="1344" spans="1:14" s="215" customFormat="1" ht="16.5" customHeight="1" x14ac:dyDescent="0.3">
      <c r="A1344" s="214"/>
      <c r="D1344" s="277"/>
      <c r="F1344" s="214"/>
      <c r="H1344" s="214"/>
      <c r="I1344" s="214"/>
      <c r="J1344" s="214"/>
      <c r="K1344" s="214"/>
      <c r="L1344" s="214"/>
      <c r="M1344" s="214"/>
      <c r="N1344" s="214"/>
    </row>
    <row r="1345" spans="1:14" s="215" customFormat="1" ht="16.5" customHeight="1" x14ac:dyDescent="0.3">
      <c r="A1345" s="214"/>
      <c r="D1345" s="277"/>
      <c r="F1345" s="214"/>
      <c r="H1345" s="214"/>
      <c r="I1345" s="214"/>
      <c r="J1345" s="214"/>
      <c r="K1345" s="214"/>
      <c r="L1345" s="214"/>
      <c r="M1345" s="214"/>
      <c r="N1345" s="214"/>
    </row>
    <row r="1346" spans="1:14" s="215" customFormat="1" ht="16.5" customHeight="1" x14ac:dyDescent="0.3">
      <c r="A1346" s="214"/>
      <c r="D1346" s="277"/>
      <c r="F1346" s="214"/>
      <c r="H1346" s="214"/>
      <c r="I1346" s="214"/>
      <c r="J1346" s="214"/>
      <c r="K1346" s="214"/>
      <c r="L1346" s="214"/>
      <c r="M1346" s="214"/>
      <c r="N1346" s="214"/>
    </row>
    <row r="1347" spans="1:14" s="215" customFormat="1" ht="16.5" customHeight="1" x14ac:dyDescent="0.3">
      <c r="A1347" s="214"/>
      <c r="D1347" s="277"/>
      <c r="F1347" s="214"/>
      <c r="H1347" s="214"/>
      <c r="I1347" s="214"/>
      <c r="J1347" s="214"/>
      <c r="K1347" s="214"/>
      <c r="L1347" s="214"/>
      <c r="M1347" s="214"/>
      <c r="N1347" s="214"/>
    </row>
    <row r="1348" spans="1:14" s="215" customFormat="1" ht="16.5" customHeight="1" x14ac:dyDescent="0.3">
      <c r="A1348" s="214"/>
      <c r="D1348" s="277"/>
      <c r="F1348" s="214"/>
      <c r="H1348" s="214"/>
      <c r="I1348" s="214"/>
      <c r="J1348" s="214"/>
      <c r="K1348" s="214"/>
      <c r="L1348" s="214"/>
      <c r="M1348" s="214"/>
      <c r="N1348" s="214"/>
    </row>
    <row r="1349" spans="1:14" s="215" customFormat="1" ht="16.5" customHeight="1" x14ac:dyDescent="0.3">
      <c r="A1349" s="214"/>
      <c r="D1349" s="277"/>
      <c r="F1349" s="214"/>
      <c r="H1349" s="214"/>
      <c r="I1349" s="214"/>
      <c r="J1349" s="214"/>
      <c r="K1349" s="214"/>
      <c r="L1349" s="214"/>
      <c r="M1349" s="214"/>
      <c r="N1349" s="214"/>
    </row>
    <row r="1350" spans="1:14" s="215" customFormat="1" ht="16.5" customHeight="1" x14ac:dyDescent="0.3">
      <c r="A1350" s="214"/>
      <c r="D1350" s="277"/>
      <c r="F1350" s="214"/>
      <c r="H1350" s="214"/>
      <c r="I1350" s="214"/>
      <c r="J1350" s="214"/>
      <c r="K1350" s="214"/>
      <c r="L1350" s="214"/>
      <c r="M1350" s="214"/>
      <c r="N1350" s="214"/>
    </row>
    <row r="1351" spans="1:14" s="215" customFormat="1" ht="16.5" customHeight="1" x14ac:dyDescent="0.3">
      <c r="A1351" s="214"/>
      <c r="D1351" s="277"/>
      <c r="F1351" s="214"/>
      <c r="H1351" s="214"/>
      <c r="I1351" s="214"/>
      <c r="J1351" s="214"/>
      <c r="K1351" s="214"/>
      <c r="L1351" s="214"/>
      <c r="M1351" s="214"/>
      <c r="N1351" s="214"/>
    </row>
    <row r="1352" spans="1:14" s="215" customFormat="1" ht="16.5" customHeight="1" x14ac:dyDescent="0.3">
      <c r="A1352" s="214"/>
      <c r="D1352" s="277"/>
      <c r="F1352" s="214"/>
      <c r="H1352" s="214"/>
      <c r="I1352" s="214"/>
      <c r="J1352" s="214"/>
      <c r="K1352" s="214"/>
      <c r="L1352" s="214"/>
      <c r="M1352" s="214"/>
      <c r="N1352" s="214"/>
    </row>
    <row r="1353" spans="1:14" s="215" customFormat="1" ht="16.5" customHeight="1" x14ac:dyDescent="0.3">
      <c r="A1353" s="214"/>
      <c r="D1353" s="277"/>
      <c r="F1353" s="214"/>
      <c r="H1353" s="214"/>
      <c r="I1353" s="214"/>
      <c r="J1353" s="214"/>
      <c r="K1353" s="214"/>
      <c r="L1353" s="214"/>
      <c r="M1353" s="214"/>
      <c r="N1353" s="214"/>
    </row>
    <row r="1354" spans="1:14" s="215" customFormat="1" ht="16.5" customHeight="1" x14ac:dyDescent="0.3">
      <c r="A1354" s="214"/>
      <c r="D1354" s="277"/>
      <c r="F1354" s="214"/>
      <c r="H1354" s="214"/>
      <c r="I1354" s="214"/>
      <c r="J1354" s="214"/>
      <c r="K1354" s="214"/>
      <c r="L1354" s="214"/>
      <c r="M1354" s="214"/>
      <c r="N1354" s="214"/>
    </row>
    <row r="1355" spans="1:14" s="215" customFormat="1" ht="16.5" customHeight="1" x14ac:dyDescent="0.3">
      <c r="A1355" s="214"/>
      <c r="D1355" s="277"/>
      <c r="F1355" s="214"/>
      <c r="H1355" s="214"/>
      <c r="I1355" s="214"/>
      <c r="J1355" s="214"/>
      <c r="K1355" s="214"/>
      <c r="L1355" s="214"/>
      <c r="M1355" s="214"/>
      <c r="N1355" s="214"/>
    </row>
    <row r="1356" spans="1:14" s="215" customFormat="1" ht="16.5" customHeight="1" x14ac:dyDescent="0.3">
      <c r="A1356" s="214"/>
      <c r="D1356" s="277"/>
      <c r="F1356" s="214"/>
      <c r="H1356" s="214"/>
      <c r="I1356" s="214"/>
      <c r="J1356" s="214"/>
      <c r="K1356" s="214"/>
      <c r="L1356" s="214"/>
      <c r="M1356" s="214"/>
      <c r="N1356" s="214"/>
    </row>
    <row r="1357" spans="1:14" s="215" customFormat="1" ht="16.5" customHeight="1" x14ac:dyDescent="0.3">
      <c r="A1357" s="214"/>
      <c r="D1357" s="277"/>
      <c r="F1357" s="214"/>
      <c r="H1357" s="214"/>
      <c r="I1357" s="214"/>
      <c r="J1357" s="214"/>
      <c r="K1357" s="214"/>
      <c r="L1357" s="214"/>
      <c r="M1357" s="214"/>
      <c r="N1357" s="214"/>
    </row>
    <row r="1358" spans="1:14" s="215" customFormat="1" ht="16.5" customHeight="1" x14ac:dyDescent="0.3">
      <c r="A1358" s="214"/>
      <c r="D1358" s="277"/>
      <c r="F1358" s="214"/>
      <c r="H1358" s="214"/>
      <c r="I1358" s="214"/>
      <c r="J1358" s="214"/>
      <c r="K1358" s="214"/>
      <c r="L1358" s="214"/>
      <c r="M1358" s="214"/>
      <c r="N1358" s="214"/>
    </row>
    <row r="1359" spans="1:14" s="215" customFormat="1" ht="16.5" customHeight="1" x14ac:dyDescent="0.3">
      <c r="A1359" s="214"/>
      <c r="D1359" s="277"/>
      <c r="F1359" s="214"/>
      <c r="H1359" s="214"/>
      <c r="I1359" s="214"/>
      <c r="J1359" s="214"/>
      <c r="K1359" s="214"/>
      <c r="L1359" s="214"/>
      <c r="M1359" s="214"/>
      <c r="N1359" s="214"/>
    </row>
    <row r="1360" spans="1:14" s="215" customFormat="1" ht="16.5" customHeight="1" x14ac:dyDescent="0.3">
      <c r="A1360" s="214"/>
      <c r="D1360" s="277"/>
      <c r="F1360" s="214"/>
      <c r="H1360" s="214"/>
      <c r="I1360" s="214"/>
      <c r="J1360" s="214"/>
      <c r="K1360" s="214"/>
      <c r="L1360" s="214"/>
      <c r="M1360" s="214"/>
      <c r="N1360" s="214"/>
    </row>
    <row r="1361" spans="1:14" s="215" customFormat="1" ht="16.5" customHeight="1" x14ac:dyDescent="0.3">
      <c r="A1361" s="214"/>
      <c r="D1361" s="277"/>
      <c r="F1361" s="214"/>
      <c r="H1361" s="214"/>
      <c r="I1361" s="214"/>
      <c r="J1361" s="214"/>
      <c r="K1361" s="214"/>
      <c r="L1361" s="214"/>
      <c r="M1361" s="214"/>
      <c r="N1361" s="214"/>
    </row>
    <row r="1362" spans="1:14" s="215" customFormat="1" ht="16.5" customHeight="1" x14ac:dyDescent="0.3">
      <c r="A1362" s="214"/>
      <c r="D1362" s="277"/>
      <c r="F1362" s="214"/>
      <c r="H1362" s="214"/>
      <c r="I1362" s="214"/>
      <c r="J1362" s="214"/>
      <c r="K1362" s="214"/>
      <c r="L1362" s="214"/>
      <c r="M1362" s="214"/>
      <c r="N1362" s="214"/>
    </row>
    <row r="1363" spans="1:14" s="215" customFormat="1" ht="16.5" customHeight="1" x14ac:dyDescent="0.3">
      <c r="A1363" s="214"/>
      <c r="D1363" s="277"/>
      <c r="F1363" s="214"/>
      <c r="H1363" s="214"/>
      <c r="I1363" s="214"/>
      <c r="J1363" s="214"/>
      <c r="K1363" s="214"/>
      <c r="L1363" s="214"/>
      <c r="M1363" s="214"/>
      <c r="N1363" s="214"/>
    </row>
    <row r="1364" spans="1:14" s="215" customFormat="1" ht="16.5" customHeight="1" x14ac:dyDescent="0.3">
      <c r="A1364" s="214"/>
      <c r="D1364" s="277"/>
      <c r="F1364" s="214"/>
      <c r="H1364" s="214"/>
      <c r="I1364" s="214"/>
      <c r="J1364" s="214"/>
      <c r="K1364" s="214"/>
      <c r="L1364" s="214"/>
      <c r="M1364" s="214"/>
      <c r="N1364" s="214"/>
    </row>
    <row r="1365" spans="1:14" s="215" customFormat="1" ht="16.5" customHeight="1" x14ac:dyDescent="0.3">
      <c r="A1365" s="214"/>
      <c r="D1365" s="277"/>
      <c r="F1365" s="214"/>
      <c r="H1365" s="214"/>
      <c r="I1365" s="214"/>
      <c r="J1365" s="214"/>
      <c r="K1365" s="214"/>
      <c r="L1365" s="214"/>
      <c r="M1365" s="214"/>
      <c r="N1365" s="214"/>
    </row>
    <row r="1366" spans="1:14" s="215" customFormat="1" ht="16.5" customHeight="1" x14ac:dyDescent="0.3">
      <c r="A1366" s="214"/>
      <c r="D1366" s="277"/>
      <c r="F1366" s="214"/>
      <c r="H1366" s="214"/>
      <c r="I1366" s="214"/>
      <c r="J1366" s="214"/>
      <c r="K1366" s="214"/>
      <c r="L1366" s="214"/>
      <c r="M1366" s="214"/>
      <c r="N1366" s="214"/>
    </row>
    <row r="1367" spans="1:14" s="215" customFormat="1" ht="16.5" customHeight="1" x14ac:dyDescent="0.3">
      <c r="A1367" s="214"/>
      <c r="D1367" s="277"/>
      <c r="F1367" s="214"/>
      <c r="H1367" s="214"/>
      <c r="I1367" s="214"/>
      <c r="J1367" s="214"/>
      <c r="K1367" s="214"/>
      <c r="L1367" s="214"/>
      <c r="M1367" s="214"/>
      <c r="N1367" s="214"/>
    </row>
    <row r="1368" spans="1:14" s="215" customFormat="1" ht="16.5" customHeight="1" x14ac:dyDescent="0.3">
      <c r="A1368" s="214"/>
      <c r="D1368" s="277"/>
      <c r="F1368" s="214"/>
      <c r="H1368" s="214"/>
      <c r="I1368" s="214"/>
      <c r="J1368" s="214"/>
      <c r="K1368" s="214"/>
      <c r="L1368" s="214"/>
      <c r="M1368" s="214"/>
      <c r="N1368" s="214"/>
    </row>
    <row r="1369" spans="1:14" s="215" customFormat="1" ht="16.5" customHeight="1" x14ac:dyDescent="0.3">
      <c r="A1369" s="214"/>
      <c r="D1369" s="277"/>
      <c r="F1369" s="214"/>
      <c r="H1369" s="214"/>
      <c r="I1369" s="214"/>
      <c r="J1369" s="214"/>
      <c r="K1369" s="214"/>
      <c r="L1369" s="214"/>
      <c r="M1369" s="214"/>
      <c r="N1369" s="214"/>
    </row>
    <row r="1370" spans="1:14" s="215" customFormat="1" ht="16.5" customHeight="1" x14ac:dyDescent="0.3">
      <c r="A1370" s="214"/>
      <c r="D1370" s="277"/>
      <c r="F1370" s="214"/>
      <c r="H1370" s="214"/>
      <c r="I1370" s="214"/>
      <c r="J1370" s="214"/>
      <c r="K1370" s="214"/>
      <c r="L1370" s="214"/>
      <c r="M1370" s="214"/>
      <c r="N1370" s="214"/>
    </row>
    <row r="1371" spans="1:14" s="215" customFormat="1" ht="16.5" customHeight="1" x14ac:dyDescent="0.3">
      <c r="A1371" s="214"/>
      <c r="D1371" s="277"/>
      <c r="F1371" s="214"/>
      <c r="H1371" s="214"/>
      <c r="I1371" s="214"/>
      <c r="J1371" s="214"/>
      <c r="K1371" s="214"/>
      <c r="L1371" s="214"/>
      <c r="M1371" s="214"/>
      <c r="N1371" s="214"/>
    </row>
    <row r="1372" spans="1:14" s="215" customFormat="1" ht="16.5" customHeight="1" x14ac:dyDescent="0.3">
      <c r="A1372" s="214"/>
      <c r="D1372" s="277"/>
      <c r="F1372" s="214"/>
      <c r="H1372" s="214"/>
      <c r="I1372" s="214"/>
      <c r="J1372" s="214"/>
      <c r="K1372" s="214"/>
      <c r="L1372" s="214"/>
      <c r="M1372" s="214"/>
      <c r="N1372" s="214"/>
    </row>
    <row r="1373" spans="1:14" s="215" customFormat="1" ht="16.5" customHeight="1" x14ac:dyDescent="0.3">
      <c r="A1373" s="214"/>
      <c r="D1373" s="277"/>
      <c r="F1373" s="214"/>
      <c r="H1373" s="214"/>
      <c r="I1373" s="214"/>
      <c r="J1373" s="214"/>
      <c r="K1373" s="214"/>
      <c r="L1373" s="214"/>
      <c r="M1373" s="214"/>
      <c r="N1373" s="214"/>
    </row>
    <row r="1374" spans="1:14" s="215" customFormat="1" ht="16.5" customHeight="1" x14ac:dyDescent="0.3">
      <c r="A1374" s="214"/>
      <c r="D1374" s="277"/>
      <c r="F1374" s="214"/>
      <c r="H1374" s="214"/>
      <c r="I1374" s="214"/>
      <c r="J1374" s="214"/>
      <c r="K1374" s="214"/>
      <c r="L1374" s="214"/>
      <c r="M1374" s="214"/>
      <c r="N1374" s="214"/>
    </row>
    <row r="1375" spans="1:14" s="215" customFormat="1" ht="16.5" customHeight="1" x14ac:dyDescent="0.3">
      <c r="A1375" s="214"/>
      <c r="D1375" s="277"/>
      <c r="F1375" s="214"/>
      <c r="H1375" s="214"/>
      <c r="I1375" s="214"/>
      <c r="J1375" s="214"/>
      <c r="K1375" s="214"/>
      <c r="L1375" s="214"/>
      <c r="M1375" s="214"/>
      <c r="N1375" s="214"/>
    </row>
    <row r="1376" spans="1:14" s="215" customFormat="1" ht="16.5" customHeight="1" x14ac:dyDescent="0.3">
      <c r="A1376" s="214"/>
      <c r="D1376" s="277"/>
      <c r="F1376" s="214"/>
      <c r="H1376" s="214"/>
      <c r="I1376" s="214"/>
      <c r="J1376" s="214"/>
      <c r="K1376" s="214"/>
      <c r="L1376" s="214"/>
      <c r="M1376" s="214"/>
      <c r="N1376" s="214"/>
    </row>
    <row r="1377" spans="1:14" s="215" customFormat="1" ht="16.5" customHeight="1" x14ac:dyDescent="0.3">
      <c r="A1377" s="214"/>
      <c r="D1377" s="277"/>
      <c r="F1377" s="214"/>
      <c r="H1377" s="214"/>
      <c r="I1377" s="214"/>
      <c r="J1377" s="214"/>
      <c r="K1377" s="214"/>
      <c r="L1377" s="214"/>
      <c r="M1377" s="214"/>
      <c r="N1377" s="214"/>
    </row>
    <row r="1378" spans="1:14" s="215" customFormat="1" ht="16.5" customHeight="1" x14ac:dyDescent="0.3">
      <c r="A1378" s="214"/>
      <c r="D1378" s="277"/>
      <c r="F1378" s="214"/>
      <c r="H1378" s="214"/>
      <c r="I1378" s="214"/>
      <c r="J1378" s="214"/>
      <c r="K1378" s="214"/>
      <c r="L1378" s="214"/>
      <c r="M1378" s="214"/>
      <c r="N1378" s="214"/>
    </row>
    <row r="1379" spans="1:14" s="215" customFormat="1" ht="16.5" customHeight="1" x14ac:dyDescent="0.3">
      <c r="A1379" s="214"/>
      <c r="D1379" s="277"/>
      <c r="F1379" s="214"/>
      <c r="H1379" s="214"/>
      <c r="I1379" s="214"/>
      <c r="J1379" s="214"/>
      <c r="K1379" s="214"/>
      <c r="L1379" s="214"/>
      <c r="M1379" s="214"/>
      <c r="N1379" s="214"/>
    </row>
    <row r="1380" spans="1:14" s="215" customFormat="1" ht="16.5" customHeight="1" x14ac:dyDescent="0.3">
      <c r="A1380" s="214"/>
      <c r="D1380" s="277"/>
      <c r="F1380" s="214"/>
      <c r="H1380" s="214"/>
      <c r="I1380" s="214"/>
      <c r="J1380" s="214"/>
      <c r="K1380" s="214"/>
      <c r="L1380" s="214"/>
      <c r="M1380" s="214"/>
      <c r="N1380" s="214"/>
    </row>
    <row r="1381" spans="1:14" s="215" customFormat="1" ht="16.5" customHeight="1" x14ac:dyDescent="0.3">
      <c r="A1381" s="214"/>
      <c r="D1381" s="277"/>
      <c r="F1381" s="214"/>
      <c r="H1381" s="214"/>
      <c r="I1381" s="214"/>
      <c r="J1381" s="214"/>
      <c r="K1381" s="214"/>
      <c r="L1381" s="214"/>
      <c r="M1381" s="214"/>
      <c r="N1381" s="214"/>
    </row>
    <row r="1382" spans="1:14" s="215" customFormat="1" ht="16.5" customHeight="1" x14ac:dyDescent="0.3">
      <c r="A1382" s="214"/>
      <c r="D1382" s="277"/>
      <c r="F1382" s="214"/>
      <c r="H1382" s="214"/>
      <c r="I1382" s="214"/>
      <c r="J1382" s="214"/>
      <c r="K1382" s="214"/>
      <c r="L1382" s="214"/>
      <c r="M1382" s="214"/>
      <c r="N1382" s="214"/>
    </row>
    <row r="1383" spans="1:14" s="215" customFormat="1" ht="16.5" customHeight="1" x14ac:dyDescent="0.3">
      <c r="A1383" s="214"/>
      <c r="D1383" s="277"/>
      <c r="F1383" s="214"/>
      <c r="H1383" s="214"/>
      <c r="I1383" s="214"/>
      <c r="J1383" s="214"/>
      <c r="K1383" s="214"/>
      <c r="L1383" s="214"/>
      <c r="M1383" s="214"/>
      <c r="N1383" s="214"/>
    </row>
    <row r="1384" spans="1:14" s="215" customFormat="1" ht="16.5" customHeight="1" x14ac:dyDescent="0.3">
      <c r="A1384" s="214"/>
      <c r="D1384" s="277"/>
      <c r="F1384" s="214"/>
      <c r="H1384" s="214"/>
      <c r="I1384" s="214"/>
      <c r="J1384" s="214"/>
      <c r="K1384" s="214"/>
      <c r="L1384" s="214"/>
      <c r="M1384" s="214"/>
      <c r="N1384" s="214"/>
    </row>
    <row r="1385" spans="1:14" s="215" customFormat="1" ht="16.5" customHeight="1" x14ac:dyDescent="0.3">
      <c r="A1385" s="214"/>
      <c r="D1385" s="277"/>
      <c r="F1385" s="214"/>
      <c r="H1385" s="214"/>
      <c r="I1385" s="214"/>
      <c r="J1385" s="214"/>
      <c r="K1385" s="214"/>
      <c r="L1385" s="214"/>
      <c r="M1385" s="214"/>
      <c r="N1385" s="214"/>
    </row>
    <row r="1386" spans="1:14" s="215" customFormat="1" ht="16.5" customHeight="1" x14ac:dyDescent="0.3">
      <c r="A1386" s="214"/>
      <c r="D1386" s="277"/>
      <c r="F1386" s="214"/>
      <c r="H1386" s="214"/>
      <c r="I1386" s="214"/>
      <c r="J1386" s="214"/>
      <c r="K1386" s="214"/>
      <c r="L1386" s="214"/>
      <c r="M1386" s="214"/>
      <c r="N1386" s="214"/>
    </row>
    <row r="1387" spans="1:14" s="215" customFormat="1" ht="16.5" customHeight="1" x14ac:dyDescent="0.3">
      <c r="A1387" s="214"/>
      <c r="D1387" s="277"/>
      <c r="F1387" s="214"/>
      <c r="H1387" s="214"/>
      <c r="I1387" s="214"/>
      <c r="J1387" s="214"/>
      <c r="K1387" s="214"/>
      <c r="L1387" s="214"/>
      <c r="M1387" s="214"/>
      <c r="N1387" s="214"/>
    </row>
    <row r="1388" spans="1:14" s="215" customFormat="1" ht="16.5" customHeight="1" x14ac:dyDescent="0.3">
      <c r="A1388" s="214"/>
      <c r="D1388" s="277"/>
      <c r="F1388" s="214"/>
      <c r="H1388" s="214"/>
      <c r="I1388" s="214"/>
      <c r="J1388" s="214"/>
      <c r="K1388" s="214"/>
      <c r="L1388" s="214"/>
      <c r="M1388" s="214"/>
      <c r="N1388" s="214"/>
    </row>
    <row r="1389" spans="1:14" s="215" customFormat="1" ht="16.5" customHeight="1" x14ac:dyDescent="0.3">
      <c r="A1389" s="214"/>
      <c r="D1389" s="277"/>
      <c r="F1389" s="214"/>
      <c r="H1389" s="214"/>
      <c r="I1389" s="214"/>
      <c r="J1389" s="214"/>
      <c r="K1389" s="214"/>
      <c r="L1389" s="214"/>
      <c r="M1389" s="214"/>
      <c r="N1389" s="214"/>
    </row>
    <row r="1390" spans="1:14" s="215" customFormat="1" ht="16.5" customHeight="1" x14ac:dyDescent="0.3">
      <c r="A1390" s="214"/>
      <c r="D1390" s="277"/>
      <c r="F1390" s="214"/>
      <c r="H1390" s="214"/>
      <c r="I1390" s="214"/>
      <c r="J1390" s="214"/>
      <c r="K1390" s="214"/>
      <c r="L1390" s="214"/>
      <c r="M1390" s="214"/>
      <c r="N1390" s="214"/>
    </row>
    <row r="1391" spans="1:14" s="215" customFormat="1" ht="16.5" customHeight="1" x14ac:dyDescent="0.3">
      <c r="A1391" s="214"/>
      <c r="D1391" s="277"/>
      <c r="F1391" s="214"/>
      <c r="H1391" s="214"/>
      <c r="I1391" s="214"/>
      <c r="J1391" s="214"/>
      <c r="K1391" s="214"/>
      <c r="L1391" s="214"/>
      <c r="M1391" s="214"/>
      <c r="N1391" s="214"/>
    </row>
    <row r="1392" spans="1:14" s="215" customFormat="1" ht="16.5" customHeight="1" x14ac:dyDescent="0.3">
      <c r="A1392" s="214"/>
      <c r="D1392" s="277"/>
      <c r="F1392" s="214"/>
      <c r="H1392" s="214"/>
      <c r="I1392" s="214"/>
      <c r="J1392" s="214"/>
      <c r="K1392" s="214"/>
      <c r="L1392" s="214"/>
      <c r="M1392" s="214"/>
      <c r="N1392" s="214"/>
    </row>
    <row r="1393" spans="1:14" s="215" customFormat="1" ht="16.5" customHeight="1" x14ac:dyDescent="0.3">
      <c r="A1393" s="214"/>
      <c r="D1393" s="277"/>
      <c r="F1393" s="214"/>
      <c r="H1393" s="214"/>
      <c r="I1393" s="214"/>
      <c r="J1393" s="214"/>
      <c r="K1393" s="214"/>
      <c r="L1393" s="214"/>
      <c r="M1393" s="214"/>
      <c r="N1393" s="214"/>
    </row>
    <row r="1394" spans="1:14" s="215" customFormat="1" ht="16.5" customHeight="1" x14ac:dyDescent="0.3">
      <c r="A1394" s="214"/>
      <c r="D1394" s="277"/>
      <c r="F1394" s="214"/>
      <c r="H1394" s="214"/>
      <c r="I1394" s="214"/>
      <c r="J1394" s="214"/>
      <c r="K1394" s="214"/>
      <c r="L1394" s="214"/>
      <c r="M1394" s="214"/>
      <c r="N1394" s="214"/>
    </row>
    <row r="1395" spans="1:14" s="215" customFormat="1" ht="16.5" customHeight="1" x14ac:dyDescent="0.3">
      <c r="A1395" s="214"/>
      <c r="D1395" s="277"/>
      <c r="F1395" s="214"/>
      <c r="H1395" s="214"/>
      <c r="I1395" s="214"/>
      <c r="J1395" s="214"/>
      <c r="K1395" s="214"/>
      <c r="L1395" s="214"/>
      <c r="M1395" s="214"/>
      <c r="N1395" s="214"/>
    </row>
    <row r="1396" spans="1:14" s="215" customFormat="1" ht="16.5" customHeight="1" x14ac:dyDescent="0.3">
      <c r="A1396" s="214"/>
      <c r="D1396" s="277"/>
      <c r="F1396" s="214"/>
      <c r="H1396" s="214"/>
      <c r="I1396" s="214"/>
      <c r="J1396" s="214"/>
      <c r="K1396" s="214"/>
      <c r="L1396" s="214"/>
      <c r="M1396" s="214"/>
      <c r="N1396" s="214"/>
    </row>
    <row r="1397" spans="1:14" s="215" customFormat="1" ht="16.5" customHeight="1" x14ac:dyDescent="0.3">
      <c r="A1397" s="214"/>
      <c r="D1397" s="277"/>
      <c r="F1397" s="214"/>
      <c r="H1397" s="214"/>
      <c r="I1397" s="214"/>
      <c r="J1397" s="214"/>
      <c r="K1397" s="214"/>
      <c r="L1397" s="214"/>
      <c r="M1397" s="214"/>
      <c r="N1397" s="214"/>
    </row>
    <row r="1398" spans="1:14" s="215" customFormat="1" ht="16.5" customHeight="1" x14ac:dyDescent="0.3">
      <c r="A1398" s="214"/>
      <c r="D1398" s="277"/>
      <c r="F1398" s="214"/>
      <c r="H1398" s="214"/>
      <c r="I1398" s="214"/>
      <c r="J1398" s="214"/>
      <c r="K1398" s="214"/>
      <c r="L1398" s="214"/>
      <c r="M1398" s="214"/>
      <c r="N1398" s="214"/>
    </row>
    <row r="1399" spans="1:14" s="215" customFormat="1" ht="16.5" customHeight="1" x14ac:dyDescent="0.3">
      <c r="A1399" s="214"/>
      <c r="D1399" s="277"/>
      <c r="F1399" s="214"/>
      <c r="H1399" s="214"/>
      <c r="I1399" s="214"/>
      <c r="J1399" s="214"/>
      <c r="K1399" s="214"/>
      <c r="L1399" s="214"/>
      <c r="M1399" s="214"/>
      <c r="N1399" s="214"/>
    </row>
    <row r="1400" spans="1:14" s="215" customFormat="1" ht="16.5" customHeight="1" x14ac:dyDescent="0.3">
      <c r="A1400" s="214"/>
      <c r="D1400" s="277"/>
      <c r="F1400" s="214"/>
      <c r="H1400" s="214"/>
      <c r="I1400" s="214"/>
      <c r="J1400" s="214"/>
      <c r="K1400" s="214"/>
      <c r="L1400" s="214"/>
      <c r="M1400" s="214"/>
      <c r="N1400" s="214"/>
    </row>
    <row r="1401" spans="1:14" s="215" customFormat="1" ht="16.5" customHeight="1" x14ac:dyDescent="0.3">
      <c r="A1401" s="214"/>
      <c r="D1401" s="277"/>
      <c r="F1401" s="214"/>
      <c r="H1401" s="214"/>
      <c r="I1401" s="214"/>
      <c r="J1401" s="214"/>
      <c r="K1401" s="214"/>
      <c r="L1401" s="214"/>
      <c r="M1401" s="214"/>
      <c r="N1401" s="214"/>
    </row>
    <row r="1402" spans="1:14" s="215" customFormat="1" ht="16.5" customHeight="1" x14ac:dyDescent="0.3">
      <c r="A1402" s="214"/>
      <c r="D1402" s="277"/>
      <c r="F1402" s="214"/>
      <c r="H1402" s="214"/>
      <c r="I1402" s="214"/>
      <c r="J1402" s="214"/>
      <c r="K1402" s="214"/>
      <c r="L1402" s="214"/>
      <c r="M1402" s="214"/>
      <c r="N1402" s="214"/>
    </row>
    <row r="1403" spans="1:14" s="215" customFormat="1" ht="16.5" customHeight="1" x14ac:dyDescent="0.3">
      <c r="A1403" s="214"/>
      <c r="D1403" s="277"/>
      <c r="F1403" s="214"/>
      <c r="H1403" s="214"/>
      <c r="I1403" s="214"/>
      <c r="J1403" s="214"/>
      <c r="K1403" s="214"/>
      <c r="L1403" s="214"/>
      <c r="M1403" s="214"/>
      <c r="N1403" s="214"/>
    </row>
    <row r="1404" spans="1:14" s="215" customFormat="1" ht="16.5" customHeight="1" x14ac:dyDescent="0.3">
      <c r="A1404" s="214"/>
      <c r="D1404" s="277"/>
      <c r="F1404" s="214"/>
      <c r="H1404" s="214"/>
      <c r="I1404" s="214"/>
      <c r="J1404" s="214"/>
      <c r="K1404" s="214"/>
      <c r="L1404" s="214"/>
      <c r="M1404" s="214"/>
      <c r="N1404" s="214"/>
    </row>
    <row r="1405" spans="1:14" s="215" customFormat="1" ht="16.5" customHeight="1" x14ac:dyDescent="0.3">
      <c r="A1405" s="214"/>
      <c r="D1405" s="277"/>
      <c r="F1405" s="214"/>
      <c r="H1405" s="214"/>
      <c r="I1405" s="214"/>
      <c r="J1405" s="214"/>
      <c r="K1405" s="214"/>
      <c r="L1405" s="214"/>
      <c r="M1405" s="214"/>
      <c r="N1405" s="214"/>
    </row>
    <row r="1406" spans="1:14" s="215" customFormat="1" ht="16.5" customHeight="1" x14ac:dyDescent="0.3">
      <c r="A1406" s="214"/>
      <c r="D1406" s="277"/>
      <c r="F1406" s="214"/>
      <c r="H1406" s="214"/>
      <c r="I1406" s="214"/>
      <c r="J1406" s="214"/>
      <c r="K1406" s="214"/>
      <c r="L1406" s="214"/>
      <c r="M1406" s="214"/>
      <c r="N1406" s="214"/>
    </row>
    <row r="1407" spans="1:14" s="215" customFormat="1" ht="16.5" customHeight="1" x14ac:dyDescent="0.3">
      <c r="A1407" s="214"/>
      <c r="D1407" s="277"/>
      <c r="F1407" s="214"/>
      <c r="H1407" s="214"/>
      <c r="I1407" s="214"/>
      <c r="J1407" s="214"/>
      <c r="K1407" s="214"/>
      <c r="L1407" s="214"/>
      <c r="M1407" s="214"/>
      <c r="N1407" s="214"/>
    </row>
    <row r="1408" spans="1:14" s="215" customFormat="1" ht="16.5" customHeight="1" x14ac:dyDescent="0.3">
      <c r="A1408" s="214"/>
      <c r="D1408" s="277"/>
      <c r="F1408" s="214"/>
      <c r="H1408" s="214"/>
      <c r="I1408" s="214"/>
      <c r="J1408" s="214"/>
      <c r="K1408" s="214"/>
      <c r="L1408" s="214"/>
      <c r="M1408" s="214"/>
      <c r="N1408" s="214"/>
    </row>
    <row r="1409" spans="1:14" s="215" customFormat="1" ht="16.5" customHeight="1" x14ac:dyDescent="0.3">
      <c r="A1409" s="214"/>
      <c r="D1409" s="277"/>
      <c r="F1409" s="214"/>
      <c r="H1409" s="214"/>
      <c r="I1409" s="214"/>
      <c r="J1409" s="214"/>
      <c r="K1409" s="214"/>
      <c r="L1409" s="214"/>
      <c r="M1409" s="214"/>
      <c r="N1409" s="214"/>
    </row>
    <row r="1410" spans="1:14" s="215" customFormat="1" ht="16.5" customHeight="1" x14ac:dyDescent="0.3">
      <c r="A1410" s="214"/>
      <c r="D1410" s="277"/>
      <c r="F1410" s="214"/>
      <c r="H1410" s="214"/>
      <c r="I1410" s="214"/>
      <c r="J1410" s="214"/>
      <c r="K1410" s="214"/>
      <c r="L1410" s="214"/>
      <c r="M1410" s="214"/>
      <c r="N1410" s="214"/>
    </row>
    <row r="1411" spans="1:14" s="215" customFormat="1" ht="16.5" customHeight="1" x14ac:dyDescent="0.3">
      <c r="A1411" s="214"/>
      <c r="D1411" s="277"/>
      <c r="F1411" s="214"/>
      <c r="H1411" s="214"/>
      <c r="I1411" s="214"/>
      <c r="J1411" s="214"/>
      <c r="K1411" s="214"/>
      <c r="L1411" s="214"/>
      <c r="M1411" s="214"/>
      <c r="N1411" s="214"/>
    </row>
    <row r="1412" spans="1:14" s="215" customFormat="1" ht="16.5" customHeight="1" x14ac:dyDescent="0.3">
      <c r="A1412" s="214"/>
      <c r="D1412" s="277"/>
      <c r="F1412" s="214"/>
      <c r="H1412" s="214"/>
      <c r="I1412" s="214"/>
      <c r="J1412" s="214"/>
      <c r="K1412" s="214"/>
      <c r="L1412" s="214"/>
      <c r="M1412" s="214"/>
      <c r="N1412" s="214"/>
    </row>
    <row r="1413" spans="1:14" s="215" customFormat="1" ht="16.5" customHeight="1" x14ac:dyDescent="0.3">
      <c r="A1413" s="214"/>
      <c r="D1413" s="277"/>
      <c r="F1413" s="214"/>
      <c r="H1413" s="214"/>
      <c r="I1413" s="214"/>
      <c r="J1413" s="214"/>
      <c r="K1413" s="214"/>
      <c r="L1413" s="214"/>
      <c r="M1413" s="214"/>
      <c r="N1413" s="214"/>
    </row>
    <row r="1414" spans="1:14" s="215" customFormat="1" ht="16.5" customHeight="1" x14ac:dyDescent="0.3">
      <c r="A1414" s="214"/>
      <c r="D1414" s="277"/>
      <c r="F1414" s="214"/>
      <c r="H1414" s="214"/>
      <c r="I1414" s="214"/>
      <c r="J1414" s="214"/>
      <c r="K1414" s="214"/>
      <c r="L1414" s="214"/>
      <c r="M1414" s="214"/>
      <c r="N1414" s="214"/>
    </row>
    <row r="1415" spans="1:14" s="215" customFormat="1" ht="16.5" customHeight="1" x14ac:dyDescent="0.3">
      <c r="A1415" s="214"/>
      <c r="D1415" s="277"/>
      <c r="F1415" s="214"/>
      <c r="H1415" s="214"/>
      <c r="I1415" s="214"/>
      <c r="J1415" s="214"/>
      <c r="K1415" s="214"/>
      <c r="L1415" s="214"/>
      <c r="M1415" s="214"/>
      <c r="N1415" s="214"/>
    </row>
    <row r="1416" spans="1:14" s="215" customFormat="1" ht="16.5" customHeight="1" x14ac:dyDescent="0.3">
      <c r="A1416" s="214"/>
      <c r="D1416" s="277"/>
      <c r="F1416" s="214"/>
      <c r="H1416" s="214"/>
      <c r="I1416" s="214"/>
      <c r="J1416" s="214"/>
      <c r="K1416" s="214"/>
      <c r="L1416" s="214"/>
      <c r="M1416" s="214"/>
      <c r="N1416" s="214"/>
    </row>
    <row r="1417" spans="1:14" s="215" customFormat="1" ht="16.5" customHeight="1" x14ac:dyDescent="0.3">
      <c r="A1417" s="214"/>
      <c r="D1417" s="277"/>
      <c r="F1417" s="214"/>
      <c r="H1417" s="214"/>
      <c r="I1417" s="214"/>
      <c r="J1417" s="214"/>
      <c r="K1417" s="214"/>
      <c r="L1417" s="214"/>
      <c r="M1417" s="214"/>
      <c r="N1417" s="214"/>
    </row>
    <row r="1418" spans="1:14" s="215" customFormat="1" ht="16.5" customHeight="1" x14ac:dyDescent="0.3">
      <c r="A1418" s="214"/>
      <c r="D1418" s="277"/>
      <c r="F1418" s="214"/>
      <c r="H1418" s="214"/>
      <c r="I1418" s="214"/>
      <c r="J1418" s="214"/>
      <c r="K1418" s="214"/>
      <c r="L1418" s="214"/>
      <c r="M1418" s="214"/>
      <c r="N1418" s="214"/>
    </row>
    <row r="1419" spans="1:14" s="215" customFormat="1" ht="16.5" customHeight="1" x14ac:dyDescent="0.3">
      <c r="A1419" s="214"/>
      <c r="D1419" s="277"/>
      <c r="F1419" s="214"/>
      <c r="H1419" s="214"/>
      <c r="I1419" s="214"/>
      <c r="J1419" s="214"/>
      <c r="K1419" s="214"/>
      <c r="L1419" s="214"/>
      <c r="M1419" s="214"/>
      <c r="N1419" s="214"/>
    </row>
    <row r="1420" spans="1:14" s="215" customFormat="1" ht="16.5" customHeight="1" x14ac:dyDescent="0.3">
      <c r="A1420" s="214"/>
      <c r="D1420" s="277"/>
      <c r="F1420" s="214"/>
      <c r="H1420" s="214"/>
      <c r="I1420" s="214"/>
      <c r="J1420" s="214"/>
      <c r="K1420" s="214"/>
      <c r="L1420" s="214"/>
      <c r="M1420" s="214"/>
      <c r="N1420" s="214"/>
    </row>
    <row r="1421" spans="1:14" s="215" customFormat="1" ht="16.5" customHeight="1" x14ac:dyDescent="0.3">
      <c r="A1421" s="214"/>
      <c r="D1421" s="277"/>
      <c r="F1421" s="214"/>
      <c r="H1421" s="214"/>
      <c r="I1421" s="214"/>
      <c r="J1421" s="214"/>
      <c r="K1421" s="214"/>
      <c r="L1421" s="214"/>
      <c r="M1421" s="214"/>
      <c r="N1421" s="214"/>
    </row>
    <row r="1422" spans="1:14" s="215" customFormat="1" ht="16.5" customHeight="1" x14ac:dyDescent="0.3">
      <c r="A1422" s="214"/>
      <c r="D1422" s="277"/>
      <c r="F1422" s="214"/>
      <c r="H1422" s="214"/>
      <c r="I1422" s="214"/>
      <c r="J1422" s="214"/>
      <c r="K1422" s="214"/>
      <c r="L1422" s="214"/>
      <c r="M1422" s="214"/>
      <c r="N1422" s="214"/>
    </row>
    <row r="1423" spans="1:14" s="215" customFormat="1" ht="16.5" customHeight="1" x14ac:dyDescent="0.3">
      <c r="A1423" s="214"/>
      <c r="D1423" s="277"/>
      <c r="F1423" s="214"/>
      <c r="H1423" s="214"/>
      <c r="I1423" s="214"/>
      <c r="J1423" s="214"/>
      <c r="K1423" s="214"/>
      <c r="L1423" s="214"/>
      <c r="M1423" s="214"/>
      <c r="N1423" s="214"/>
    </row>
    <row r="1424" spans="1:14" s="215" customFormat="1" ht="16.5" customHeight="1" x14ac:dyDescent="0.3">
      <c r="A1424" s="214"/>
      <c r="D1424" s="277"/>
      <c r="F1424" s="214"/>
      <c r="H1424" s="214"/>
      <c r="I1424" s="214"/>
      <c r="J1424" s="214"/>
      <c r="K1424" s="214"/>
      <c r="L1424" s="214"/>
      <c r="M1424" s="214"/>
      <c r="N1424" s="214"/>
    </row>
    <row r="1425" spans="1:14" s="215" customFormat="1" ht="16.5" customHeight="1" x14ac:dyDescent="0.3">
      <c r="A1425" s="214"/>
      <c r="D1425" s="277"/>
      <c r="F1425" s="214"/>
      <c r="H1425" s="214"/>
      <c r="I1425" s="214"/>
      <c r="J1425" s="214"/>
      <c r="K1425" s="214"/>
      <c r="L1425" s="214"/>
      <c r="M1425" s="214"/>
      <c r="N1425" s="214"/>
    </row>
    <row r="1426" spans="1:14" s="215" customFormat="1" ht="16.5" customHeight="1" x14ac:dyDescent="0.3">
      <c r="A1426" s="214"/>
      <c r="D1426" s="277"/>
      <c r="F1426" s="214"/>
      <c r="H1426" s="214"/>
      <c r="I1426" s="214"/>
      <c r="J1426" s="214"/>
      <c r="K1426" s="214"/>
      <c r="L1426" s="214"/>
      <c r="M1426" s="214"/>
      <c r="N1426" s="214"/>
    </row>
    <row r="1427" spans="1:14" s="215" customFormat="1" ht="16.5" customHeight="1" x14ac:dyDescent="0.3">
      <c r="A1427" s="214"/>
      <c r="D1427" s="277"/>
      <c r="F1427" s="214"/>
      <c r="H1427" s="214"/>
      <c r="I1427" s="214"/>
      <c r="J1427" s="214"/>
      <c r="K1427" s="214"/>
      <c r="L1427" s="214"/>
      <c r="M1427" s="214"/>
      <c r="N1427" s="214"/>
    </row>
    <row r="1428" spans="1:14" s="215" customFormat="1" ht="16.5" customHeight="1" x14ac:dyDescent="0.3">
      <c r="A1428" s="214"/>
      <c r="D1428" s="277"/>
      <c r="F1428" s="214"/>
      <c r="H1428" s="214"/>
      <c r="I1428" s="214"/>
      <c r="J1428" s="214"/>
      <c r="K1428" s="214"/>
      <c r="L1428" s="214"/>
      <c r="M1428" s="214"/>
      <c r="N1428" s="214"/>
    </row>
    <row r="1429" spans="1:14" s="215" customFormat="1" ht="16.5" customHeight="1" x14ac:dyDescent="0.3">
      <c r="A1429" s="214"/>
      <c r="D1429" s="277"/>
      <c r="F1429" s="214"/>
      <c r="H1429" s="214"/>
      <c r="I1429" s="214"/>
      <c r="J1429" s="214"/>
      <c r="K1429" s="214"/>
      <c r="L1429" s="214"/>
      <c r="M1429" s="214"/>
      <c r="N1429" s="214"/>
    </row>
    <row r="1430" spans="1:14" s="215" customFormat="1" ht="16.5" customHeight="1" x14ac:dyDescent="0.3">
      <c r="A1430" s="214"/>
      <c r="D1430" s="277"/>
      <c r="F1430" s="214"/>
      <c r="H1430" s="214"/>
      <c r="I1430" s="214"/>
      <c r="J1430" s="214"/>
      <c r="K1430" s="214"/>
      <c r="L1430" s="214"/>
      <c r="M1430" s="214"/>
      <c r="N1430" s="214"/>
    </row>
    <row r="1431" spans="1:14" s="215" customFormat="1" ht="16.5" customHeight="1" x14ac:dyDescent="0.3">
      <c r="A1431" s="214"/>
      <c r="D1431" s="277"/>
      <c r="F1431" s="214"/>
      <c r="H1431" s="214"/>
      <c r="I1431" s="214"/>
      <c r="J1431" s="214"/>
      <c r="K1431" s="214"/>
      <c r="L1431" s="214"/>
      <c r="M1431" s="214"/>
      <c r="N1431" s="214"/>
    </row>
    <row r="1432" spans="1:14" s="215" customFormat="1" ht="16.5" customHeight="1" x14ac:dyDescent="0.3">
      <c r="A1432" s="214"/>
      <c r="D1432" s="277"/>
      <c r="F1432" s="214"/>
      <c r="H1432" s="214"/>
      <c r="I1432" s="214"/>
      <c r="J1432" s="214"/>
      <c r="K1432" s="214"/>
      <c r="L1432" s="214"/>
      <c r="M1432" s="214"/>
      <c r="N1432" s="214"/>
    </row>
    <row r="1433" spans="1:14" s="215" customFormat="1" ht="16.5" customHeight="1" x14ac:dyDescent="0.3">
      <c r="A1433" s="214"/>
      <c r="D1433" s="277"/>
      <c r="F1433" s="214"/>
      <c r="H1433" s="214"/>
      <c r="I1433" s="214"/>
      <c r="J1433" s="214"/>
      <c r="K1433" s="214"/>
      <c r="L1433" s="214"/>
      <c r="M1433" s="214"/>
      <c r="N1433" s="214"/>
    </row>
    <row r="1434" spans="1:14" s="215" customFormat="1" ht="16.5" customHeight="1" x14ac:dyDescent="0.3">
      <c r="A1434" s="214"/>
      <c r="D1434" s="277"/>
      <c r="F1434" s="214"/>
      <c r="H1434" s="214"/>
      <c r="I1434" s="214"/>
      <c r="J1434" s="214"/>
      <c r="K1434" s="214"/>
      <c r="L1434" s="214"/>
      <c r="M1434" s="214"/>
      <c r="N1434" s="214"/>
    </row>
    <row r="1435" spans="1:14" s="215" customFormat="1" ht="16.5" customHeight="1" x14ac:dyDescent="0.3">
      <c r="A1435" s="214"/>
      <c r="D1435" s="277"/>
      <c r="F1435" s="214"/>
      <c r="H1435" s="214"/>
      <c r="I1435" s="214"/>
      <c r="J1435" s="214"/>
      <c r="K1435" s="214"/>
      <c r="L1435" s="214"/>
      <c r="M1435" s="214"/>
      <c r="N1435" s="214"/>
    </row>
    <row r="1436" spans="1:14" s="215" customFormat="1" ht="16.5" customHeight="1" x14ac:dyDescent="0.3">
      <c r="A1436" s="214"/>
      <c r="D1436" s="277"/>
      <c r="F1436" s="214"/>
      <c r="H1436" s="214"/>
      <c r="I1436" s="214"/>
      <c r="J1436" s="214"/>
      <c r="K1436" s="214"/>
      <c r="L1436" s="214"/>
      <c r="M1436" s="214"/>
      <c r="N1436" s="214"/>
    </row>
    <row r="1437" spans="1:14" s="215" customFormat="1" ht="16.5" customHeight="1" x14ac:dyDescent="0.3">
      <c r="A1437" s="214"/>
      <c r="D1437" s="277"/>
      <c r="F1437" s="214"/>
      <c r="H1437" s="214"/>
      <c r="I1437" s="214"/>
      <c r="J1437" s="214"/>
      <c r="K1437" s="214"/>
      <c r="L1437" s="214"/>
      <c r="M1437" s="214"/>
      <c r="N1437" s="214"/>
    </row>
    <row r="1438" spans="1:14" s="215" customFormat="1" ht="16.5" customHeight="1" x14ac:dyDescent="0.3">
      <c r="A1438" s="214"/>
      <c r="D1438" s="277"/>
      <c r="F1438" s="214"/>
      <c r="H1438" s="214"/>
      <c r="I1438" s="214"/>
      <c r="J1438" s="214"/>
      <c r="K1438" s="214"/>
      <c r="L1438" s="214"/>
      <c r="M1438" s="214"/>
      <c r="N1438" s="214"/>
    </row>
    <row r="1439" spans="1:14" s="215" customFormat="1" ht="16.5" customHeight="1" x14ac:dyDescent="0.3">
      <c r="A1439" s="214"/>
      <c r="D1439" s="277"/>
      <c r="F1439" s="214"/>
      <c r="H1439" s="214"/>
      <c r="I1439" s="214"/>
      <c r="J1439" s="214"/>
      <c r="K1439" s="214"/>
      <c r="L1439" s="214"/>
      <c r="M1439" s="214"/>
      <c r="N1439" s="214"/>
    </row>
    <row r="1440" spans="1:14" s="215" customFormat="1" ht="16.5" customHeight="1" x14ac:dyDescent="0.3">
      <c r="A1440" s="214"/>
      <c r="D1440" s="277"/>
      <c r="F1440" s="214"/>
      <c r="H1440" s="214"/>
      <c r="I1440" s="214"/>
      <c r="J1440" s="214"/>
      <c r="K1440" s="214"/>
      <c r="L1440" s="214"/>
      <c r="M1440" s="214"/>
      <c r="N1440" s="214"/>
    </row>
    <row r="1441" spans="1:14" s="215" customFormat="1" ht="16.5" customHeight="1" x14ac:dyDescent="0.3">
      <c r="A1441" s="214"/>
      <c r="D1441" s="277"/>
      <c r="F1441" s="214"/>
      <c r="H1441" s="214"/>
      <c r="I1441" s="214"/>
      <c r="J1441" s="214"/>
      <c r="K1441" s="214"/>
      <c r="L1441" s="214"/>
      <c r="M1441" s="214"/>
      <c r="N1441" s="214"/>
    </row>
    <row r="1442" spans="1:14" s="215" customFormat="1" ht="16.5" customHeight="1" x14ac:dyDescent="0.3">
      <c r="A1442" s="214"/>
      <c r="D1442" s="277"/>
      <c r="F1442" s="214"/>
      <c r="H1442" s="214"/>
      <c r="I1442" s="214"/>
      <c r="J1442" s="214"/>
      <c r="K1442" s="214"/>
      <c r="L1442" s="214"/>
      <c r="M1442" s="214"/>
      <c r="N1442" s="214"/>
    </row>
    <row r="1443" spans="1:14" s="215" customFormat="1" ht="16.5" customHeight="1" x14ac:dyDescent="0.3">
      <c r="A1443" s="214"/>
      <c r="D1443" s="277"/>
      <c r="F1443" s="214"/>
      <c r="H1443" s="214"/>
      <c r="I1443" s="214"/>
      <c r="J1443" s="214"/>
      <c r="K1443" s="214"/>
      <c r="L1443" s="214"/>
      <c r="M1443" s="214"/>
      <c r="N1443" s="214"/>
    </row>
    <row r="1444" spans="1:14" s="215" customFormat="1" ht="16.5" customHeight="1" x14ac:dyDescent="0.3">
      <c r="A1444" s="214"/>
      <c r="D1444" s="277"/>
      <c r="F1444" s="214"/>
      <c r="H1444" s="214"/>
      <c r="I1444" s="214"/>
      <c r="J1444" s="214"/>
      <c r="K1444" s="214"/>
      <c r="L1444" s="214"/>
      <c r="M1444" s="214"/>
      <c r="N1444" s="214"/>
    </row>
    <row r="1445" spans="1:14" s="215" customFormat="1" ht="16.5" customHeight="1" x14ac:dyDescent="0.3">
      <c r="A1445" s="214"/>
      <c r="D1445" s="277"/>
      <c r="F1445" s="214"/>
      <c r="H1445" s="214"/>
      <c r="I1445" s="214"/>
      <c r="J1445" s="214"/>
      <c r="K1445" s="214"/>
      <c r="L1445" s="214"/>
      <c r="M1445" s="214"/>
      <c r="N1445" s="214"/>
    </row>
    <row r="1446" spans="1:14" s="215" customFormat="1" ht="16.5" customHeight="1" x14ac:dyDescent="0.3">
      <c r="A1446" s="214"/>
      <c r="D1446" s="277"/>
      <c r="F1446" s="214"/>
      <c r="H1446" s="214"/>
      <c r="I1446" s="214"/>
      <c r="J1446" s="214"/>
      <c r="K1446" s="214"/>
      <c r="L1446" s="214"/>
      <c r="M1446" s="214"/>
      <c r="N1446" s="214"/>
    </row>
    <row r="1447" spans="1:14" s="215" customFormat="1" ht="16.5" customHeight="1" x14ac:dyDescent="0.3">
      <c r="A1447" s="214"/>
      <c r="D1447" s="277"/>
      <c r="F1447" s="214"/>
      <c r="H1447" s="214"/>
      <c r="I1447" s="214"/>
      <c r="J1447" s="214"/>
      <c r="K1447" s="214"/>
      <c r="L1447" s="214"/>
      <c r="M1447" s="214"/>
      <c r="N1447" s="214"/>
    </row>
    <row r="1448" spans="1:14" s="215" customFormat="1" ht="16.5" customHeight="1" x14ac:dyDescent="0.3">
      <c r="A1448" s="214"/>
      <c r="D1448" s="277"/>
      <c r="F1448" s="214"/>
      <c r="H1448" s="214"/>
      <c r="I1448" s="214"/>
      <c r="J1448" s="214"/>
      <c r="K1448" s="214"/>
      <c r="L1448" s="214"/>
      <c r="M1448" s="214"/>
      <c r="N1448" s="214"/>
    </row>
    <row r="1449" spans="1:14" s="215" customFormat="1" ht="16.5" customHeight="1" x14ac:dyDescent="0.3">
      <c r="A1449" s="214"/>
      <c r="D1449" s="277"/>
      <c r="F1449" s="214"/>
      <c r="H1449" s="214"/>
      <c r="I1449" s="214"/>
      <c r="J1449" s="214"/>
      <c r="K1449" s="214"/>
      <c r="L1449" s="214"/>
      <c r="M1449" s="214"/>
      <c r="N1449" s="214"/>
    </row>
    <row r="1450" spans="1:14" s="215" customFormat="1" ht="16.5" customHeight="1" x14ac:dyDescent="0.3">
      <c r="A1450" s="214"/>
      <c r="D1450" s="277"/>
      <c r="F1450" s="214"/>
      <c r="H1450" s="214"/>
      <c r="I1450" s="214"/>
      <c r="J1450" s="214"/>
      <c r="K1450" s="214"/>
      <c r="L1450" s="214"/>
      <c r="M1450" s="214"/>
      <c r="N1450" s="214"/>
    </row>
    <row r="1451" spans="1:14" s="215" customFormat="1" ht="16.5" customHeight="1" x14ac:dyDescent="0.3">
      <c r="A1451" s="214"/>
      <c r="D1451" s="277"/>
      <c r="F1451" s="214"/>
      <c r="H1451" s="214"/>
      <c r="I1451" s="214"/>
      <c r="J1451" s="214"/>
      <c r="K1451" s="214"/>
      <c r="L1451" s="214"/>
      <c r="M1451" s="214"/>
      <c r="N1451" s="214"/>
    </row>
    <row r="1452" spans="1:14" s="215" customFormat="1" ht="16.5" customHeight="1" x14ac:dyDescent="0.3">
      <c r="A1452" s="214"/>
      <c r="D1452" s="277"/>
      <c r="F1452" s="214"/>
      <c r="H1452" s="214"/>
      <c r="I1452" s="214"/>
      <c r="J1452" s="214"/>
      <c r="K1452" s="214"/>
      <c r="L1452" s="214"/>
      <c r="M1452" s="214"/>
      <c r="N1452" s="214"/>
    </row>
    <row r="1453" spans="1:14" s="215" customFormat="1" ht="16.5" customHeight="1" x14ac:dyDescent="0.3">
      <c r="A1453" s="214"/>
      <c r="D1453" s="277"/>
      <c r="F1453" s="214"/>
      <c r="H1453" s="214"/>
      <c r="I1453" s="214"/>
      <c r="J1453" s="214"/>
      <c r="K1453" s="214"/>
      <c r="L1453" s="214"/>
      <c r="M1453" s="214"/>
      <c r="N1453" s="214"/>
    </row>
    <row r="1454" spans="1:14" s="215" customFormat="1" ht="16.5" customHeight="1" x14ac:dyDescent="0.3">
      <c r="A1454" s="214"/>
      <c r="D1454" s="277"/>
      <c r="F1454" s="214"/>
      <c r="H1454" s="214"/>
      <c r="I1454" s="214"/>
      <c r="J1454" s="214"/>
      <c r="K1454" s="214"/>
      <c r="L1454" s="214"/>
      <c r="M1454" s="214"/>
      <c r="N1454" s="214"/>
    </row>
    <row r="1455" spans="1:14" s="215" customFormat="1" ht="16.5" customHeight="1" x14ac:dyDescent="0.3">
      <c r="A1455" s="214"/>
      <c r="D1455" s="277"/>
      <c r="F1455" s="214"/>
      <c r="H1455" s="214"/>
      <c r="I1455" s="214"/>
      <c r="J1455" s="214"/>
      <c r="K1455" s="214"/>
      <c r="L1455" s="214"/>
      <c r="M1455" s="214"/>
      <c r="N1455" s="214"/>
    </row>
    <row r="1456" spans="1:14" s="215" customFormat="1" ht="16.5" customHeight="1" x14ac:dyDescent="0.3">
      <c r="A1456" s="214"/>
      <c r="D1456" s="277"/>
      <c r="F1456" s="214"/>
      <c r="H1456" s="214"/>
      <c r="I1456" s="214"/>
      <c r="J1456" s="214"/>
      <c r="K1456" s="214"/>
      <c r="L1456" s="214"/>
      <c r="M1456" s="214"/>
      <c r="N1456" s="214"/>
    </row>
    <row r="1457" spans="1:14" s="215" customFormat="1" ht="16.5" customHeight="1" x14ac:dyDescent="0.3">
      <c r="A1457" s="214"/>
      <c r="D1457" s="277"/>
      <c r="F1457" s="214"/>
      <c r="H1457" s="214"/>
      <c r="I1457" s="214"/>
      <c r="J1457" s="214"/>
      <c r="K1457" s="214"/>
      <c r="L1457" s="214"/>
      <c r="M1457" s="214"/>
      <c r="N1457" s="214"/>
    </row>
    <row r="1458" spans="1:14" s="215" customFormat="1" ht="16.5" customHeight="1" x14ac:dyDescent="0.3">
      <c r="A1458" s="214"/>
      <c r="D1458" s="277"/>
      <c r="F1458" s="214"/>
      <c r="H1458" s="214"/>
      <c r="I1458" s="214"/>
      <c r="J1458" s="214"/>
      <c r="K1458" s="214"/>
      <c r="L1458" s="214"/>
      <c r="M1458" s="214"/>
      <c r="N1458" s="214"/>
    </row>
    <row r="1459" spans="1:14" s="215" customFormat="1" ht="16.5" customHeight="1" x14ac:dyDescent="0.3">
      <c r="A1459" s="214"/>
      <c r="D1459" s="277"/>
      <c r="F1459" s="214"/>
      <c r="H1459" s="214"/>
      <c r="I1459" s="214"/>
      <c r="J1459" s="214"/>
      <c r="K1459" s="214"/>
      <c r="L1459" s="214"/>
      <c r="M1459" s="214"/>
      <c r="N1459" s="214"/>
    </row>
    <row r="1460" spans="1:14" s="215" customFormat="1" ht="16.5" customHeight="1" x14ac:dyDescent="0.3">
      <c r="A1460" s="214"/>
      <c r="D1460" s="277"/>
      <c r="F1460" s="214"/>
      <c r="H1460" s="214"/>
      <c r="I1460" s="214"/>
      <c r="J1460" s="214"/>
      <c r="K1460" s="214"/>
      <c r="L1460" s="214"/>
      <c r="M1460" s="214"/>
      <c r="N1460" s="214"/>
    </row>
    <row r="1461" spans="1:14" s="215" customFormat="1" ht="16.5" customHeight="1" x14ac:dyDescent="0.3">
      <c r="A1461" s="214"/>
      <c r="D1461" s="277"/>
      <c r="F1461" s="214"/>
      <c r="H1461" s="214"/>
      <c r="I1461" s="214"/>
      <c r="J1461" s="214"/>
      <c r="K1461" s="214"/>
      <c r="L1461" s="214"/>
      <c r="M1461" s="214"/>
      <c r="N1461" s="214"/>
    </row>
    <row r="1462" spans="1:14" s="215" customFormat="1" ht="16.5" customHeight="1" x14ac:dyDescent="0.3">
      <c r="A1462" s="214"/>
      <c r="D1462" s="277"/>
      <c r="F1462" s="214"/>
      <c r="H1462" s="214"/>
      <c r="I1462" s="214"/>
      <c r="J1462" s="214"/>
      <c r="K1462" s="214"/>
      <c r="L1462" s="214"/>
      <c r="M1462" s="214"/>
      <c r="N1462" s="214"/>
    </row>
    <row r="1463" spans="1:14" s="215" customFormat="1" ht="16.5" customHeight="1" x14ac:dyDescent="0.3">
      <c r="A1463" s="214"/>
      <c r="D1463" s="277"/>
      <c r="F1463" s="214"/>
      <c r="H1463" s="214"/>
      <c r="I1463" s="214"/>
      <c r="J1463" s="214"/>
      <c r="K1463" s="214"/>
      <c r="L1463" s="214"/>
      <c r="M1463" s="214"/>
      <c r="N1463" s="214"/>
    </row>
    <row r="1464" spans="1:14" s="215" customFormat="1" ht="16.5" customHeight="1" x14ac:dyDescent="0.3">
      <c r="A1464" s="214"/>
      <c r="D1464" s="277"/>
      <c r="F1464" s="214"/>
      <c r="H1464" s="214"/>
      <c r="I1464" s="214"/>
      <c r="J1464" s="214"/>
      <c r="K1464" s="214"/>
      <c r="L1464" s="214"/>
      <c r="M1464" s="214"/>
      <c r="N1464" s="214"/>
    </row>
    <row r="1465" spans="1:14" s="215" customFormat="1" ht="16.5" customHeight="1" x14ac:dyDescent="0.3">
      <c r="A1465" s="214"/>
      <c r="D1465" s="277"/>
      <c r="F1465" s="214"/>
      <c r="H1465" s="214"/>
      <c r="I1465" s="214"/>
      <c r="J1465" s="214"/>
      <c r="K1465" s="214"/>
      <c r="L1465" s="214"/>
      <c r="M1465" s="214"/>
      <c r="N1465" s="214"/>
    </row>
    <row r="1466" spans="1:14" s="215" customFormat="1" ht="16.5" customHeight="1" x14ac:dyDescent="0.3">
      <c r="A1466" s="214"/>
      <c r="D1466" s="277"/>
      <c r="F1466" s="214"/>
      <c r="H1466" s="214"/>
      <c r="I1466" s="214"/>
      <c r="J1466" s="214"/>
      <c r="K1466" s="214"/>
      <c r="L1466" s="214"/>
      <c r="M1466" s="214"/>
      <c r="N1466" s="214"/>
    </row>
    <row r="1467" spans="1:14" s="215" customFormat="1" ht="16.5" customHeight="1" x14ac:dyDescent="0.3">
      <c r="A1467" s="214"/>
      <c r="D1467" s="277"/>
      <c r="F1467" s="214"/>
      <c r="H1467" s="214"/>
      <c r="I1467" s="214"/>
      <c r="J1467" s="214"/>
      <c r="K1467" s="214"/>
      <c r="L1467" s="214"/>
      <c r="M1467" s="214"/>
      <c r="N1467" s="214"/>
    </row>
    <row r="1468" spans="1:14" s="215" customFormat="1" ht="16.5" customHeight="1" x14ac:dyDescent="0.3">
      <c r="A1468" s="214"/>
      <c r="D1468" s="277"/>
      <c r="F1468" s="214"/>
      <c r="H1468" s="214"/>
      <c r="I1468" s="214"/>
      <c r="J1468" s="214"/>
      <c r="K1468" s="214"/>
      <c r="L1468" s="214"/>
      <c r="M1468" s="214"/>
      <c r="N1468" s="214"/>
    </row>
    <row r="1469" spans="1:14" s="215" customFormat="1" ht="16.5" customHeight="1" x14ac:dyDescent="0.3">
      <c r="A1469" s="214"/>
      <c r="D1469" s="277"/>
      <c r="F1469" s="214"/>
      <c r="H1469" s="214"/>
      <c r="I1469" s="214"/>
      <c r="J1469" s="214"/>
      <c r="K1469" s="214"/>
      <c r="L1469" s="214"/>
      <c r="M1469" s="214"/>
      <c r="N1469" s="214"/>
    </row>
    <row r="1470" spans="1:14" s="215" customFormat="1" ht="16.5" customHeight="1" x14ac:dyDescent="0.3">
      <c r="A1470" s="214"/>
      <c r="D1470" s="277"/>
      <c r="F1470" s="214"/>
      <c r="H1470" s="214"/>
      <c r="I1470" s="214"/>
      <c r="J1470" s="214"/>
      <c r="K1470" s="214"/>
      <c r="L1470" s="214"/>
      <c r="M1470" s="214"/>
      <c r="N1470" s="214"/>
    </row>
    <row r="1471" spans="1:14" s="215" customFormat="1" ht="16.5" customHeight="1" x14ac:dyDescent="0.3">
      <c r="A1471" s="214"/>
      <c r="D1471" s="277"/>
      <c r="F1471" s="214"/>
      <c r="H1471" s="214"/>
      <c r="I1471" s="214"/>
      <c r="J1471" s="214"/>
      <c r="K1471" s="214"/>
      <c r="L1471" s="214"/>
      <c r="M1471" s="214"/>
      <c r="N1471" s="214"/>
    </row>
    <row r="1472" spans="1:14" s="215" customFormat="1" ht="16.5" customHeight="1" x14ac:dyDescent="0.3">
      <c r="A1472" s="214"/>
      <c r="D1472" s="277"/>
      <c r="F1472" s="214"/>
      <c r="H1472" s="214"/>
      <c r="I1472" s="214"/>
      <c r="J1472" s="214"/>
      <c r="K1472" s="214"/>
      <c r="L1472" s="214"/>
      <c r="M1472" s="214"/>
      <c r="N1472" s="214"/>
    </row>
    <row r="1473" spans="1:14" s="215" customFormat="1" ht="16.5" customHeight="1" x14ac:dyDescent="0.3">
      <c r="A1473" s="214"/>
      <c r="D1473" s="277"/>
      <c r="F1473" s="214"/>
      <c r="H1473" s="214"/>
      <c r="I1473" s="214"/>
      <c r="J1473" s="214"/>
      <c r="K1473" s="214"/>
      <c r="L1473" s="214"/>
      <c r="M1473" s="214"/>
      <c r="N1473" s="214"/>
    </row>
    <row r="1474" spans="1:14" s="215" customFormat="1" ht="16.5" customHeight="1" x14ac:dyDescent="0.3">
      <c r="A1474" s="214"/>
      <c r="D1474" s="277"/>
      <c r="F1474" s="214"/>
      <c r="H1474" s="214"/>
      <c r="I1474" s="214"/>
      <c r="J1474" s="214"/>
      <c r="K1474" s="214"/>
      <c r="L1474" s="214"/>
      <c r="M1474" s="214"/>
      <c r="N1474" s="214"/>
    </row>
    <row r="1475" spans="1:14" s="215" customFormat="1" ht="16.5" customHeight="1" x14ac:dyDescent="0.3">
      <c r="A1475" s="214"/>
      <c r="D1475" s="277"/>
      <c r="F1475" s="214"/>
      <c r="H1475" s="214"/>
      <c r="I1475" s="214"/>
      <c r="J1475" s="214"/>
      <c r="K1475" s="214"/>
      <c r="L1475" s="214"/>
      <c r="M1475" s="214"/>
      <c r="N1475" s="214"/>
    </row>
    <row r="1476" spans="1:14" s="215" customFormat="1" ht="16.5" customHeight="1" x14ac:dyDescent="0.3">
      <c r="A1476" s="214"/>
      <c r="D1476" s="277"/>
      <c r="F1476" s="214"/>
      <c r="H1476" s="214"/>
      <c r="I1476" s="214"/>
      <c r="J1476" s="214"/>
      <c r="K1476" s="214"/>
      <c r="L1476" s="214"/>
      <c r="M1476" s="214"/>
      <c r="N1476" s="214"/>
    </row>
    <row r="1477" spans="1:14" s="215" customFormat="1" ht="16.5" customHeight="1" x14ac:dyDescent="0.3">
      <c r="A1477" s="214"/>
      <c r="D1477" s="277"/>
      <c r="F1477" s="214"/>
      <c r="H1477" s="214"/>
      <c r="I1477" s="214"/>
      <c r="J1477" s="214"/>
      <c r="K1477" s="214"/>
      <c r="L1477" s="214"/>
      <c r="M1477" s="214"/>
      <c r="N1477" s="214"/>
    </row>
    <row r="1478" spans="1:14" s="215" customFormat="1" ht="16.5" customHeight="1" x14ac:dyDescent="0.3">
      <c r="A1478" s="214"/>
      <c r="D1478" s="277"/>
      <c r="F1478" s="214"/>
      <c r="H1478" s="214"/>
      <c r="I1478" s="214"/>
      <c r="J1478" s="214"/>
      <c r="K1478" s="214"/>
      <c r="L1478" s="214"/>
      <c r="M1478" s="214"/>
      <c r="N1478" s="214"/>
    </row>
    <row r="1479" spans="1:14" s="215" customFormat="1" ht="16.5" customHeight="1" x14ac:dyDescent="0.3">
      <c r="A1479" s="214"/>
      <c r="D1479" s="277"/>
      <c r="F1479" s="214"/>
      <c r="H1479" s="214"/>
      <c r="I1479" s="214"/>
      <c r="J1479" s="214"/>
      <c r="K1479" s="214"/>
      <c r="L1479" s="214"/>
      <c r="M1479" s="214"/>
      <c r="N1479" s="214"/>
    </row>
    <row r="1480" spans="1:14" s="215" customFormat="1" ht="16.5" customHeight="1" x14ac:dyDescent="0.3">
      <c r="A1480" s="214"/>
      <c r="D1480" s="277"/>
      <c r="F1480" s="214"/>
      <c r="H1480" s="214"/>
      <c r="I1480" s="214"/>
      <c r="J1480" s="214"/>
      <c r="K1480" s="214"/>
      <c r="L1480" s="214"/>
      <c r="M1480" s="214"/>
      <c r="N1480" s="214"/>
    </row>
    <row r="1481" spans="1:14" s="215" customFormat="1" ht="16.5" customHeight="1" x14ac:dyDescent="0.3">
      <c r="A1481" s="214"/>
      <c r="D1481" s="277"/>
      <c r="F1481" s="214"/>
      <c r="H1481" s="214"/>
      <c r="I1481" s="214"/>
      <c r="J1481" s="214"/>
      <c r="K1481" s="214"/>
      <c r="L1481" s="214"/>
      <c r="M1481" s="214"/>
      <c r="N1481" s="214"/>
    </row>
    <row r="1482" spans="1:14" s="215" customFormat="1" ht="16.5" customHeight="1" x14ac:dyDescent="0.3">
      <c r="A1482" s="214"/>
      <c r="D1482" s="277"/>
      <c r="F1482" s="214"/>
      <c r="H1482" s="214"/>
      <c r="I1482" s="214"/>
      <c r="J1482" s="214"/>
      <c r="K1482" s="214"/>
      <c r="L1482" s="214"/>
      <c r="M1482" s="214"/>
      <c r="N1482" s="214"/>
    </row>
    <row r="1483" spans="1:14" s="215" customFormat="1" ht="16.5" customHeight="1" x14ac:dyDescent="0.3">
      <c r="A1483" s="214"/>
      <c r="D1483" s="277"/>
      <c r="F1483" s="214"/>
      <c r="H1483" s="214"/>
      <c r="I1483" s="214"/>
      <c r="J1483" s="214"/>
      <c r="K1483" s="214"/>
      <c r="L1483" s="214"/>
      <c r="M1483" s="214"/>
      <c r="N1483" s="214"/>
    </row>
    <row r="1484" spans="1:14" s="215" customFormat="1" ht="16.5" customHeight="1" x14ac:dyDescent="0.3">
      <c r="A1484" s="214"/>
      <c r="D1484" s="277"/>
      <c r="F1484" s="214"/>
      <c r="H1484" s="214"/>
      <c r="I1484" s="214"/>
      <c r="J1484" s="214"/>
      <c r="K1484" s="214"/>
      <c r="L1484" s="214"/>
      <c r="M1484" s="214"/>
      <c r="N1484" s="214"/>
    </row>
    <row r="1485" spans="1:14" s="215" customFormat="1" ht="16.5" customHeight="1" x14ac:dyDescent="0.3">
      <c r="A1485" s="214"/>
      <c r="D1485" s="277"/>
      <c r="F1485" s="214"/>
      <c r="H1485" s="214"/>
      <c r="I1485" s="214"/>
      <c r="J1485" s="214"/>
      <c r="K1485" s="214"/>
      <c r="L1485" s="214"/>
      <c r="M1485" s="214"/>
      <c r="N1485" s="214"/>
    </row>
    <row r="1486" spans="1:14" s="215" customFormat="1" ht="16.5" customHeight="1" x14ac:dyDescent="0.3">
      <c r="A1486" s="214"/>
      <c r="D1486" s="277"/>
      <c r="F1486" s="214"/>
      <c r="H1486" s="214"/>
      <c r="I1486" s="214"/>
      <c r="J1486" s="214"/>
      <c r="K1486" s="214"/>
      <c r="L1486" s="214"/>
      <c r="M1486" s="214"/>
      <c r="N1486" s="214"/>
    </row>
    <row r="1487" spans="1:14" s="215" customFormat="1" ht="16.5" customHeight="1" x14ac:dyDescent="0.3">
      <c r="A1487" s="214"/>
      <c r="D1487" s="277"/>
      <c r="F1487" s="214"/>
      <c r="H1487" s="214"/>
      <c r="I1487" s="214"/>
      <c r="J1487" s="214"/>
      <c r="K1487" s="214"/>
      <c r="L1487" s="214"/>
      <c r="M1487" s="214"/>
      <c r="N1487" s="214"/>
    </row>
    <row r="1488" spans="1:14" s="215" customFormat="1" ht="16.5" customHeight="1" x14ac:dyDescent="0.3">
      <c r="A1488" s="214"/>
      <c r="D1488" s="277"/>
      <c r="F1488" s="214"/>
      <c r="H1488" s="214"/>
      <c r="I1488" s="214"/>
      <c r="J1488" s="214"/>
      <c r="K1488" s="214"/>
      <c r="L1488" s="214"/>
      <c r="M1488" s="214"/>
      <c r="N1488" s="214"/>
    </row>
    <row r="1489" spans="1:14" s="215" customFormat="1" ht="16.5" customHeight="1" x14ac:dyDescent="0.3">
      <c r="A1489" s="214"/>
      <c r="D1489" s="277"/>
      <c r="F1489" s="214"/>
      <c r="H1489" s="214"/>
      <c r="I1489" s="214"/>
      <c r="J1489" s="214"/>
      <c r="K1489" s="214"/>
      <c r="L1489" s="214"/>
      <c r="M1489" s="214"/>
      <c r="N1489" s="214"/>
    </row>
    <row r="1490" spans="1:14" s="215" customFormat="1" ht="16.5" customHeight="1" x14ac:dyDescent="0.3">
      <c r="A1490" s="214"/>
      <c r="D1490" s="277"/>
      <c r="F1490" s="214"/>
      <c r="H1490" s="214"/>
      <c r="I1490" s="214"/>
      <c r="J1490" s="214"/>
      <c r="K1490" s="214"/>
      <c r="L1490" s="214"/>
      <c r="M1490" s="214"/>
      <c r="N1490" s="214"/>
    </row>
    <row r="1491" spans="1:14" s="215" customFormat="1" ht="16.5" customHeight="1" x14ac:dyDescent="0.3">
      <c r="A1491" s="214"/>
      <c r="D1491" s="277"/>
      <c r="F1491" s="214"/>
      <c r="H1491" s="214"/>
      <c r="I1491" s="214"/>
      <c r="J1491" s="214"/>
      <c r="K1491" s="214"/>
      <c r="L1491" s="214"/>
      <c r="M1491" s="214"/>
      <c r="N1491" s="214"/>
    </row>
    <row r="1492" spans="1:14" s="215" customFormat="1" ht="16.5" customHeight="1" x14ac:dyDescent="0.3">
      <c r="A1492" s="214"/>
      <c r="D1492" s="277"/>
      <c r="F1492" s="214"/>
      <c r="H1492" s="214"/>
      <c r="I1492" s="214"/>
      <c r="J1492" s="214"/>
      <c r="K1492" s="214"/>
      <c r="L1492" s="214"/>
      <c r="M1492" s="214"/>
      <c r="N1492" s="214"/>
    </row>
    <row r="1493" spans="1:14" s="215" customFormat="1" ht="16.5" customHeight="1" x14ac:dyDescent="0.3">
      <c r="A1493" s="214"/>
      <c r="D1493" s="277"/>
      <c r="F1493" s="214"/>
      <c r="H1493" s="214"/>
      <c r="I1493" s="214"/>
      <c r="J1493" s="214"/>
      <c r="K1493" s="214"/>
      <c r="L1493" s="214"/>
      <c r="M1493" s="214"/>
      <c r="N1493" s="214"/>
    </row>
    <row r="1494" spans="1:14" s="215" customFormat="1" ht="16.5" customHeight="1" x14ac:dyDescent="0.3">
      <c r="A1494" s="214"/>
      <c r="D1494" s="277"/>
      <c r="F1494" s="214"/>
      <c r="H1494" s="214"/>
      <c r="I1494" s="214"/>
      <c r="J1494" s="214"/>
      <c r="K1494" s="214"/>
      <c r="L1494" s="214"/>
      <c r="M1494" s="214"/>
      <c r="N1494" s="214"/>
    </row>
    <row r="1495" spans="1:14" s="215" customFormat="1" ht="16.5" customHeight="1" x14ac:dyDescent="0.3">
      <c r="A1495" s="214"/>
      <c r="D1495" s="277"/>
      <c r="F1495" s="214"/>
      <c r="H1495" s="214"/>
      <c r="I1495" s="214"/>
      <c r="J1495" s="214"/>
      <c r="K1495" s="214"/>
      <c r="L1495" s="214"/>
      <c r="M1495" s="214"/>
      <c r="N1495" s="214"/>
    </row>
    <row r="1496" spans="1:14" s="215" customFormat="1" ht="16.5" customHeight="1" x14ac:dyDescent="0.3">
      <c r="A1496" s="214"/>
      <c r="D1496" s="277"/>
      <c r="F1496" s="214"/>
      <c r="H1496" s="214"/>
      <c r="I1496" s="214"/>
      <c r="J1496" s="214"/>
      <c r="K1496" s="214"/>
      <c r="L1496" s="214"/>
      <c r="M1496" s="214"/>
      <c r="N1496" s="214"/>
    </row>
    <row r="1497" spans="1:14" s="215" customFormat="1" ht="16.5" customHeight="1" x14ac:dyDescent="0.3">
      <c r="A1497" s="214"/>
      <c r="D1497" s="277"/>
      <c r="F1497" s="214"/>
      <c r="H1497" s="214"/>
      <c r="I1497" s="214"/>
      <c r="J1497" s="214"/>
      <c r="K1497" s="214"/>
      <c r="L1497" s="214"/>
      <c r="M1497" s="214"/>
      <c r="N1497" s="214"/>
    </row>
    <row r="1498" spans="1:14" s="215" customFormat="1" ht="16.5" customHeight="1" x14ac:dyDescent="0.3">
      <c r="A1498" s="214"/>
      <c r="D1498" s="277"/>
      <c r="F1498" s="214"/>
      <c r="H1498" s="214"/>
      <c r="I1498" s="214"/>
      <c r="J1498" s="214"/>
      <c r="K1498" s="214"/>
      <c r="L1498" s="214"/>
      <c r="M1498" s="214"/>
      <c r="N1498" s="214"/>
    </row>
    <row r="1499" spans="1:14" s="215" customFormat="1" ht="16.5" customHeight="1" x14ac:dyDescent="0.3">
      <c r="A1499" s="214"/>
      <c r="D1499" s="277"/>
      <c r="F1499" s="214"/>
      <c r="H1499" s="214"/>
      <c r="I1499" s="214"/>
      <c r="J1499" s="214"/>
      <c r="K1499" s="214"/>
      <c r="L1499" s="214"/>
      <c r="M1499" s="214"/>
      <c r="N1499" s="214"/>
    </row>
    <row r="1500" spans="1:14" s="215" customFormat="1" ht="16.5" customHeight="1" x14ac:dyDescent="0.3">
      <c r="A1500" s="214"/>
      <c r="D1500" s="277"/>
      <c r="F1500" s="214"/>
      <c r="H1500" s="214"/>
      <c r="I1500" s="214"/>
      <c r="J1500" s="214"/>
      <c r="K1500" s="214"/>
      <c r="L1500" s="214"/>
      <c r="M1500" s="214"/>
      <c r="N1500" s="214"/>
    </row>
    <row r="1501" spans="1:14" s="215" customFormat="1" ht="16.5" customHeight="1" x14ac:dyDescent="0.3">
      <c r="A1501" s="214"/>
      <c r="D1501" s="277"/>
      <c r="F1501" s="214"/>
      <c r="H1501" s="214"/>
      <c r="I1501" s="214"/>
      <c r="J1501" s="214"/>
      <c r="K1501" s="214"/>
      <c r="L1501" s="214"/>
      <c r="M1501" s="214"/>
      <c r="N1501" s="214"/>
    </row>
    <row r="1502" spans="1:14" s="215" customFormat="1" ht="16.5" customHeight="1" x14ac:dyDescent="0.3">
      <c r="A1502" s="214"/>
      <c r="D1502" s="277"/>
      <c r="F1502" s="214"/>
      <c r="H1502" s="214"/>
      <c r="I1502" s="214"/>
      <c r="J1502" s="214"/>
      <c r="K1502" s="214"/>
      <c r="L1502" s="214"/>
      <c r="M1502" s="214"/>
      <c r="N1502" s="214"/>
    </row>
    <row r="1503" spans="1:14" s="215" customFormat="1" ht="16.5" customHeight="1" x14ac:dyDescent="0.3">
      <c r="A1503" s="214"/>
      <c r="D1503" s="277"/>
      <c r="F1503" s="214"/>
      <c r="H1503" s="214"/>
      <c r="I1503" s="214"/>
      <c r="J1503" s="214"/>
      <c r="K1503" s="214"/>
      <c r="L1503" s="214"/>
      <c r="M1503" s="214"/>
      <c r="N1503" s="214"/>
    </row>
    <row r="1504" spans="1:14" s="215" customFormat="1" ht="16.5" customHeight="1" x14ac:dyDescent="0.3">
      <c r="A1504" s="214"/>
      <c r="D1504" s="277"/>
      <c r="F1504" s="214"/>
      <c r="H1504" s="214"/>
      <c r="I1504" s="214"/>
      <c r="J1504" s="214"/>
      <c r="K1504" s="214"/>
      <c r="L1504" s="214"/>
      <c r="M1504" s="214"/>
      <c r="N1504" s="214"/>
    </row>
    <row r="1505" spans="1:14" s="215" customFormat="1" ht="16.5" customHeight="1" x14ac:dyDescent="0.3">
      <c r="A1505" s="214"/>
      <c r="D1505" s="277"/>
      <c r="F1505" s="214"/>
      <c r="H1505" s="214"/>
      <c r="I1505" s="214"/>
      <c r="J1505" s="214"/>
      <c r="K1505" s="214"/>
      <c r="L1505" s="214"/>
      <c r="M1505" s="214"/>
      <c r="N1505" s="214"/>
    </row>
    <row r="1506" spans="1:14" s="215" customFormat="1" ht="16.5" customHeight="1" x14ac:dyDescent="0.3">
      <c r="A1506" s="214"/>
      <c r="D1506" s="277"/>
      <c r="F1506" s="214"/>
      <c r="H1506" s="214"/>
      <c r="I1506" s="214"/>
      <c r="J1506" s="214"/>
      <c r="K1506" s="214"/>
      <c r="L1506" s="214"/>
      <c r="M1506" s="214"/>
      <c r="N1506" s="214"/>
    </row>
    <row r="1507" spans="1:14" s="215" customFormat="1" ht="16.5" customHeight="1" x14ac:dyDescent="0.3">
      <c r="A1507" s="214"/>
      <c r="D1507" s="277"/>
      <c r="F1507" s="214"/>
      <c r="H1507" s="214"/>
      <c r="I1507" s="214"/>
      <c r="J1507" s="214"/>
      <c r="K1507" s="214"/>
      <c r="L1507" s="214"/>
      <c r="M1507" s="214"/>
      <c r="N1507" s="214"/>
    </row>
    <row r="1508" spans="1:14" s="215" customFormat="1" ht="16.5" customHeight="1" x14ac:dyDescent="0.3">
      <c r="A1508" s="214"/>
      <c r="D1508" s="277"/>
      <c r="F1508" s="214"/>
      <c r="H1508" s="214"/>
      <c r="I1508" s="214"/>
      <c r="J1508" s="214"/>
      <c r="K1508" s="214"/>
      <c r="L1508" s="214"/>
      <c r="M1508" s="214"/>
      <c r="N1508" s="214"/>
    </row>
    <row r="1509" spans="1:14" s="215" customFormat="1" ht="16.5" customHeight="1" x14ac:dyDescent="0.3">
      <c r="A1509" s="214"/>
      <c r="D1509" s="277"/>
      <c r="F1509" s="214"/>
      <c r="H1509" s="214"/>
      <c r="I1509" s="214"/>
      <c r="J1509" s="214"/>
      <c r="K1509" s="214"/>
      <c r="L1509" s="214"/>
      <c r="M1509" s="214"/>
      <c r="N1509" s="214"/>
    </row>
    <row r="1510" spans="1:14" s="215" customFormat="1" ht="16.5" customHeight="1" x14ac:dyDescent="0.3">
      <c r="A1510" s="214"/>
      <c r="D1510" s="277"/>
      <c r="F1510" s="214"/>
      <c r="H1510" s="214"/>
      <c r="I1510" s="214"/>
      <c r="J1510" s="214"/>
      <c r="K1510" s="214"/>
      <c r="L1510" s="214"/>
      <c r="M1510" s="214"/>
      <c r="N1510" s="214"/>
    </row>
    <row r="1511" spans="1:14" s="215" customFormat="1" ht="16.5" customHeight="1" x14ac:dyDescent="0.3">
      <c r="A1511" s="214"/>
      <c r="D1511" s="277"/>
      <c r="F1511" s="214"/>
      <c r="H1511" s="214"/>
      <c r="I1511" s="214"/>
      <c r="J1511" s="214"/>
      <c r="K1511" s="214"/>
      <c r="L1511" s="214"/>
      <c r="M1511" s="214"/>
      <c r="N1511" s="214"/>
    </row>
    <row r="1512" spans="1:14" s="215" customFormat="1" ht="16.5" customHeight="1" x14ac:dyDescent="0.3">
      <c r="A1512" s="214"/>
      <c r="D1512" s="277"/>
      <c r="F1512" s="214"/>
      <c r="H1512" s="214"/>
      <c r="I1512" s="214"/>
      <c r="J1512" s="214"/>
      <c r="K1512" s="214"/>
      <c r="L1512" s="214"/>
      <c r="M1512" s="214"/>
      <c r="N1512" s="214"/>
    </row>
    <row r="1513" spans="1:14" s="215" customFormat="1" ht="16.5" customHeight="1" x14ac:dyDescent="0.3">
      <c r="A1513" s="214"/>
      <c r="D1513" s="277"/>
      <c r="F1513" s="214"/>
      <c r="H1513" s="214"/>
      <c r="I1513" s="214"/>
      <c r="J1513" s="214"/>
      <c r="K1513" s="214"/>
      <c r="L1513" s="214"/>
      <c r="M1513" s="214"/>
      <c r="N1513" s="214"/>
    </row>
    <row r="1514" spans="1:14" s="215" customFormat="1" ht="16.5" customHeight="1" x14ac:dyDescent="0.3">
      <c r="A1514" s="214"/>
      <c r="D1514" s="277"/>
      <c r="F1514" s="214"/>
      <c r="H1514" s="214"/>
      <c r="I1514" s="214"/>
      <c r="J1514" s="214"/>
      <c r="K1514" s="214"/>
      <c r="L1514" s="214"/>
      <c r="M1514" s="214"/>
      <c r="N1514" s="214"/>
    </row>
    <row r="1515" spans="1:14" s="215" customFormat="1" ht="16.5" customHeight="1" x14ac:dyDescent="0.3">
      <c r="A1515" s="214"/>
      <c r="D1515" s="277"/>
      <c r="F1515" s="214"/>
      <c r="H1515" s="214"/>
      <c r="I1515" s="214"/>
      <c r="J1515" s="214"/>
      <c r="K1515" s="214"/>
      <c r="L1515" s="214"/>
      <c r="M1515" s="214"/>
      <c r="N1515" s="214"/>
    </row>
    <row r="1516" spans="1:14" s="215" customFormat="1" ht="16.5" customHeight="1" x14ac:dyDescent="0.3">
      <c r="A1516" s="214"/>
      <c r="D1516" s="277"/>
      <c r="F1516" s="214"/>
      <c r="H1516" s="214"/>
      <c r="I1516" s="214"/>
      <c r="J1516" s="214"/>
      <c r="K1516" s="214"/>
      <c r="L1516" s="214"/>
      <c r="M1516" s="214"/>
      <c r="N1516" s="214"/>
    </row>
    <row r="1517" spans="1:14" s="215" customFormat="1" ht="16.5" customHeight="1" x14ac:dyDescent="0.3">
      <c r="A1517" s="214"/>
      <c r="D1517" s="277"/>
      <c r="F1517" s="214"/>
      <c r="H1517" s="214"/>
      <c r="I1517" s="214"/>
      <c r="J1517" s="214"/>
      <c r="K1517" s="214"/>
      <c r="L1517" s="214"/>
      <c r="M1517" s="214"/>
      <c r="N1517" s="214"/>
    </row>
    <row r="1518" spans="1:14" s="215" customFormat="1" ht="16.5" customHeight="1" x14ac:dyDescent="0.3">
      <c r="A1518" s="214"/>
      <c r="D1518" s="277"/>
      <c r="F1518" s="214"/>
      <c r="H1518" s="214"/>
      <c r="I1518" s="214"/>
      <c r="J1518" s="214"/>
      <c r="K1518" s="214"/>
      <c r="L1518" s="214"/>
      <c r="M1518" s="214"/>
      <c r="N1518" s="214"/>
    </row>
    <row r="1519" spans="1:14" s="215" customFormat="1" ht="16.5" customHeight="1" x14ac:dyDescent="0.3">
      <c r="A1519" s="214"/>
      <c r="D1519" s="277"/>
      <c r="F1519" s="214"/>
      <c r="H1519" s="214"/>
      <c r="I1519" s="214"/>
      <c r="J1519" s="214"/>
      <c r="K1519" s="214"/>
      <c r="L1519" s="214"/>
      <c r="M1519" s="214"/>
      <c r="N1519" s="214"/>
    </row>
    <row r="1520" spans="1:14" s="215" customFormat="1" ht="16.5" customHeight="1" x14ac:dyDescent="0.3">
      <c r="A1520" s="214"/>
      <c r="D1520" s="277"/>
      <c r="F1520" s="214"/>
      <c r="H1520" s="214"/>
      <c r="I1520" s="214"/>
      <c r="J1520" s="214"/>
      <c r="K1520" s="214"/>
      <c r="L1520" s="214"/>
      <c r="M1520" s="214"/>
      <c r="N1520" s="214"/>
    </row>
    <row r="1521" spans="1:14" s="215" customFormat="1" ht="16.5" customHeight="1" x14ac:dyDescent="0.3">
      <c r="A1521" s="214"/>
      <c r="D1521" s="277"/>
      <c r="F1521" s="214"/>
      <c r="H1521" s="214"/>
      <c r="I1521" s="214"/>
      <c r="J1521" s="214"/>
      <c r="K1521" s="214"/>
      <c r="L1521" s="214"/>
      <c r="M1521" s="214"/>
      <c r="N1521" s="214"/>
    </row>
    <row r="1522" spans="1:14" s="215" customFormat="1" ht="16.5" customHeight="1" x14ac:dyDescent="0.3">
      <c r="A1522" s="214"/>
      <c r="D1522" s="277"/>
      <c r="F1522" s="214"/>
      <c r="H1522" s="214"/>
      <c r="I1522" s="214"/>
      <c r="J1522" s="214"/>
      <c r="K1522" s="214"/>
      <c r="L1522" s="214"/>
      <c r="M1522" s="214"/>
      <c r="N1522" s="214"/>
    </row>
    <row r="1523" spans="1:14" s="215" customFormat="1" ht="16.5" customHeight="1" x14ac:dyDescent="0.3">
      <c r="A1523" s="214"/>
      <c r="D1523" s="277"/>
      <c r="F1523" s="214"/>
      <c r="H1523" s="214"/>
      <c r="I1523" s="214"/>
      <c r="J1523" s="214"/>
      <c r="K1523" s="214"/>
      <c r="L1523" s="214"/>
      <c r="M1523" s="214"/>
      <c r="N1523" s="214"/>
    </row>
    <row r="1524" spans="1:14" s="215" customFormat="1" ht="16.5" customHeight="1" x14ac:dyDescent="0.3">
      <c r="A1524" s="214"/>
      <c r="D1524" s="277"/>
      <c r="F1524" s="214"/>
      <c r="H1524" s="214"/>
      <c r="I1524" s="214"/>
      <c r="J1524" s="214"/>
      <c r="K1524" s="214"/>
      <c r="L1524" s="214"/>
      <c r="M1524" s="214"/>
      <c r="N1524" s="214"/>
    </row>
    <row r="1525" spans="1:14" s="215" customFormat="1" ht="16.5" customHeight="1" x14ac:dyDescent="0.3">
      <c r="A1525" s="214"/>
      <c r="D1525" s="277"/>
      <c r="F1525" s="214"/>
      <c r="H1525" s="214"/>
      <c r="I1525" s="214"/>
      <c r="J1525" s="214"/>
      <c r="K1525" s="214"/>
      <c r="L1525" s="214"/>
      <c r="M1525" s="214"/>
      <c r="N1525" s="214"/>
    </row>
    <row r="1526" spans="1:14" s="215" customFormat="1" ht="16.5" customHeight="1" x14ac:dyDescent="0.3">
      <c r="A1526" s="214"/>
      <c r="D1526" s="277"/>
      <c r="F1526" s="214"/>
      <c r="H1526" s="214"/>
      <c r="I1526" s="214"/>
      <c r="J1526" s="214"/>
      <c r="K1526" s="214"/>
      <c r="L1526" s="214"/>
      <c r="M1526" s="214"/>
      <c r="N1526" s="214"/>
    </row>
    <row r="1527" spans="1:14" s="215" customFormat="1" ht="16.5" customHeight="1" x14ac:dyDescent="0.3">
      <c r="A1527" s="214"/>
      <c r="D1527" s="277"/>
      <c r="F1527" s="214"/>
      <c r="H1527" s="214"/>
      <c r="I1527" s="214"/>
      <c r="J1527" s="214"/>
      <c r="K1527" s="214"/>
      <c r="L1527" s="214"/>
      <c r="M1527" s="214"/>
      <c r="N1527" s="214"/>
    </row>
    <row r="1528" spans="1:14" s="215" customFormat="1" ht="16.5" customHeight="1" x14ac:dyDescent="0.3">
      <c r="A1528" s="214"/>
      <c r="D1528" s="277"/>
      <c r="F1528" s="214"/>
      <c r="H1528" s="214"/>
      <c r="I1528" s="214"/>
      <c r="J1528" s="214"/>
      <c r="K1528" s="214"/>
      <c r="L1528" s="214"/>
      <c r="M1528" s="214"/>
      <c r="N1528" s="214"/>
    </row>
    <row r="1529" spans="1:14" s="215" customFormat="1" ht="16.5" customHeight="1" x14ac:dyDescent="0.3">
      <c r="A1529" s="214"/>
      <c r="D1529" s="277"/>
      <c r="F1529" s="214"/>
      <c r="H1529" s="214"/>
      <c r="I1529" s="214"/>
      <c r="J1529" s="214"/>
      <c r="K1529" s="214"/>
      <c r="L1529" s="214"/>
      <c r="M1529" s="214"/>
      <c r="N1529" s="214"/>
    </row>
    <row r="1530" spans="1:14" s="215" customFormat="1" ht="16.5" customHeight="1" x14ac:dyDescent="0.3">
      <c r="A1530" s="214"/>
      <c r="D1530" s="277"/>
      <c r="F1530" s="214"/>
      <c r="H1530" s="214"/>
      <c r="I1530" s="214"/>
      <c r="J1530" s="214"/>
      <c r="K1530" s="214"/>
      <c r="L1530" s="214"/>
      <c r="M1530" s="214"/>
      <c r="N1530" s="214"/>
    </row>
    <row r="1531" spans="1:14" s="215" customFormat="1" ht="16.5" customHeight="1" x14ac:dyDescent="0.3">
      <c r="A1531" s="214"/>
      <c r="D1531" s="277"/>
      <c r="F1531" s="214"/>
      <c r="H1531" s="214"/>
      <c r="I1531" s="214"/>
      <c r="J1531" s="214"/>
      <c r="K1531" s="214"/>
      <c r="L1531" s="214"/>
      <c r="M1531" s="214"/>
      <c r="N1531" s="214"/>
    </row>
    <row r="1532" spans="1:14" s="215" customFormat="1" ht="16.5" customHeight="1" x14ac:dyDescent="0.3">
      <c r="A1532" s="214"/>
      <c r="D1532" s="277"/>
      <c r="F1532" s="214"/>
      <c r="H1532" s="214"/>
      <c r="I1532" s="214"/>
      <c r="J1532" s="214"/>
      <c r="K1532" s="214"/>
      <c r="L1532" s="214"/>
      <c r="M1532" s="214"/>
      <c r="N1532" s="214"/>
    </row>
    <row r="1533" spans="1:14" s="215" customFormat="1" ht="16.5" customHeight="1" x14ac:dyDescent="0.3">
      <c r="A1533" s="214"/>
      <c r="D1533" s="277"/>
      <c r="F1533" s="214"/>
      <c r="H1533" s="214"/>
      <c r="I1533" s="214"/>
      <c r="J1533" s="214"/>
      <c r="K1533" s="214"/>
      <c r="L1533" s="214"/>
      <c r="M1533" s="214"/>
      <c r="N1533" s="214"/>
    </row>
    <row r="1534" spans="1:14" s="215" customFormat="1" ht="16.5" customHeight="1" x14ac:dyDescent="0.3">
      <c r="A1534" s="214"/>
      <c r="D1534" s="277"/>
      <c r="F1534" s="214"/>
      <c r="H1534" s="214"/>
      <c r="I1534" s="214"/>
      <c r="J1534" s="214"/>
      <c r="K1534" s="214"/>
      <c r="L1534" s="214"/>
      <c r="M1534" s="214"/>
      <c r="N1534" s="214"/>
    </row>
    <row r="1535" spans="1:14" s="215" customFormat="1" ht="16.5" customHeight="1" x14ac:dyDescent="0.3">
      <c r="A1535" s="214"/>
      <c r="D1535" s="277"/>
      <c r="F1535" s="214"/>
      <c r="H1535" s="214"/>
      <c r="I1535" s="214"/>
      <c r="J1535" s="214"/>
      <c r="K1535" s="214"/>
      <c r="L1535" s="214"/>
      <c r="M1535" s="214"/>
      <c r="N1535" s="214"/>
    </row>
    <row r="1536" spans="1:14" s="215" customFormat="1" ht="16.5" customHeight="1" x14ac:dyDescent="0.3">
      <c r="A1536" s="214"/>
      <c r="D1536" s="277"/>
      <c r="F1536" s="214"/>
      <c r="H1536" s="214"/>
      <c r="I1536" s="214"/>
      <c r="J1536" s="214"/>
      <c r="K1536" s="214"/>
      <c r="L1536" s="214"/>
      <c r="M1536" s="214"/>
      <c r="N1536" s="214"/>
    </row>
    <row r="1537" spans="1:14" s="215" customFormat="1" ht="16.5" customHeight="1" x14ac:dyDescent="0.3">
      <c r="A1537" s="214"/>
      <c r="D1537" s="277"/>
      <c r="F1537" s="214"/>
      <c r="H1537" s="214"/>
      <c r="I1537" s="214"/>
      <c r="J1537" s="214"/>
      <c r="K1537" s="214"/>
      <c r="L1537" s="214"/>
      <c r="M1537" s="214"/>
      <c r="N1537" s="214"/>
    </row>
    <row r="1538" spans="1:14" s="215" customFormat="1" ht="16.5" customHeight="1" x14ac:dyDescent="0.3">
      <c r="A1538" s="214"/>
      <c r="D1538" s="277"/>
      <c r="F1538" s="214"/>
      <c r="H1538" s="214"/>
      <c r="I1538" s="214"/>
      <c r="J1538" s="214"/>
      <c r="K1538" s="214"/>
      <c r="L1538" s="214"/>
      <c r="M1538" s="214"/>
      <c r="N1538" s="214"/>
    </row>
    <row r="1539" spans="1:14" s="215" customFormat="1" ht="16.5" customHeight="1" x14ac:dyDescent="0.3">
      <c r="A1539" s="214"/>
      <c r="D1539" s="277"/>
      <c r="F1539" s="214"/>
      <c r="H1539" s="214"/>
      <c r="I1539" s="214"/>
      <c r="J1539" s="214"/>
      <c r="K1539" s="214"/>
      <c r="L1539" s="214"/>
      <c r="M1539" s="214"/>
      <c r="N1539" s="214"/>
    </row>
    <row r="1540" spans="1:14" s="215" customFormat="1" ht="16.5" customHeight="1" x14ac:dyDescent="0.3">
      <c r="A1540" s="214"/>
      <c r="D1540" s="277"/>
      <c r="F1540" s="214"/>
      <c r="H1540" s="214"/>
      <c r="I1540" s="214"/>
      <c r="J1540" s="214"/>
      <c r="K1540" s="214"/>
      <c r="L1540" s="214"/>
      <c r="M1540" s="214"/>
      <c r="N1540" s="214"/>
    </row>
    <row r="1541" spans="1:14" s="215" customFormat="1" ht="16.5" customHeight="1" x14ac:dyDescent="0.3">
      <c r="A1541" s="214"/>
      <c r="D1541" s="277"/>
      <c r="F1541" s="214"/>
      <c r="H1541" s="214"/>
      <c r="I1541" s="214"/>
      <c r="J1541" s="214"/>
      <c r="K1541" s="214"/>
      <c r="L1541" s="214"/>
      <c r="M1541" s="214"/>
      <c r="N1541" s="214"/>
    </row>
    <row r="1542" spans="1:14" s="215" customFormat="1" ht="16.5" customHeight="1" x14ac:dyDescent="0.3">
      <c r="A1542" s="214"/>
      <c r="D1542" s="277"/>
      <c r="F1542" s="214"/>
      <c r="H1542" s="214"/>
      <c r="I1542" s="214"/>
      <c r="J1542" s="214"/>
      <c r="K1542" s="214"/>
      <c r="L1542" s="214"/>
      <c r="M1542" s="214"/>
      <c r="N1542" s="214"/>
    </row>
    <row r="1543" spans="1:14" s="215" customFormat="1" ht="16.5" customHeight="1" x14ac:dyDescent="0.3">
      <c r="A1543" s="214"/>
      <c r="D1543" s="277"/>
      <c r="F1543" s="214"/>
      <c r="H1543" s="214"/>
      <c r="I1543" s="214"/>
      <c r="J1543" s="214"/>
      <c r="K1543" s="214"/>
      <c r="L1543" s="214"/>
      <c r="M1543" s="214"/>
      <c r="N1543" s="214"/>
    </row>
    <row r="1544" spans="1:14" s="215" customFormat="1" ht="16.5" customHeight="1" x14ac:dyDescent="0.3">
      <c r="A1544" s="214"/>
      <c r="D1544" s="277"/>
      <c r="F1544" s="214"/>
      <c r="H1544" s="214"/>
      <c r="I1544" s="214"/>
      <c r="J1544" s="214"/>
      <c r="K1544" s="214"/>
      <c r="L1544" s="214"/>
      <c r="M1544" s="214"/>
      <c r="N1544" s="214"/>
    </row>
    <row r="1545" spans="1:14" s="215" customFormat="1" ht="16.5" customHeight="1" x14ac:dyDescent="0.3">
      <c r="A1545" s="214"/>
      <c r="D1545" s="277"/>
      <c r="F1545" s="214"/>
      <c r="H1545" s="214"/>
      <c r="I1545" s="214"/>
      <c r="J1545" s="214"/>
      <c r="K1545" s="214"/>
      <c r="L1545" s="214"/>
      <c r="M1545" s="214"/>
      <c r="N1545" s="214"/>
    </row>
    <row r="1546" spans="1:14" s="215" customFormat="1" ht="16.5" customHeight="1" x14ac:dyDescent="0.3">
      <c r="A1546" s="214"/>
      <c r="D1546" s="277"/>
      <c r="F1546" s="214"/>
      <c r="H1546" s="214"/>
      <c r="I1546" s="214"/>
      <c r="J1546" s="214"/>
      <c r="K1546" s="214"/>
      <c r="L1546" s="214"/>
      <c r="M1546" s="214"/>
      <c r="N1546" s="214"/>
    </row>
    <row r="1547" spans="1:14" s="215" customFormat="1" ht="16.5" customHeight="1" x14ac:dyDescent="0.3">
      <c r="A1547" s="214"/>
      <c r="D1547" s="277"/>
      <c r="F1547" s="214"/>
      <c r="H1547" s="214"/>
      <c r="I1547" s="214"/>
      <c r="J1547" s="214"/>
      <c r="K1547" s="214"/>
      <c r="L1547" s="214"/>
      <c r="M1547" s="214"/>
      <c r="N1547" s="214"/>
    </row>
    <row r="1548" spans="1:14" s="215" customFormat="1" ht="16.5" customHeight="1" x14ac:dyDescent="0.3">
      <c r="A1548" s="214"/>
      <c r="D1548" s="277"/>
      <c r="F1548" s="214"/>
      <c r="H1548" s="214"/>
      <c r="I1548" s="214"/>
      <c r="J1548" s="214"/>
      <c r="K1548" s="214"/>
      <c r="L1548" s="214"/>
      <c r="M1548" s="214"/>
      <c r="N1548" s="214"/>
    </row>
    <row r="1549" spans="1:14" s="215" customFormat="1" ht="16.5" customHeight="1" x14ac:dyDescent="0.3">
      <c r="A1549" s="214"/>
      <c r="D1549" s="277"/>
      <c r="F1549" s="214"/>
      <c r="H1549" s="214"/>
      <c r="I1549" s="214"/>
      <c r="J1549" s="214"/>
      <c r="K1549" s="214"/>
      <c r="L1549" s="214"/>
      <c r="M1549" s="214"/>
      <c r="N1549" s="214"/>
    </row>
    <row r="1550" spans="1:14" s="215" customFormat="1" ht="16.5" customHeight="1" x14ac:dyDescent="0.3">
      <c r="A1550" s="214"/>
      <c r="D1550" s="277"/>
      <c r="F1550" s="214"/>
      <c r="H1550" s="214"/>
      <c r="I1550" s="214"/>
      <c r="J1550" s="214"/>
      <c r="K1550" s="214"/>
      <c r="L1550" s="214"/>
      <c r="M1550" s="214"/>
      <c r="N1550" s="214"/>
    </row>
    <row r="1551" spans="1:14" s="215" customFormat="1" ht="16.5" customHeight="1" x14ac:dyDescent="0.3">
      <c r="A1551" s="214"/>
      <c r="D1551" s="277"/>
      <c r="F1551" s="214"/>
      <c r="H1551" s="214"/>
      <c r="I1551" s="214"/>
      <c r="J1551" s="214"/>
      <c r="K1551" s="214"/>
      <c r="L1551" s="214"/>
      <c r="M1551" s="214"/>
      <c r="N1551" s="214"/>
    </row>
    <row r="1552" spans="1:14" s="215" customFormat="1" ht="16.5" customHeight="1" x14ac:dyDescent="0.3">
      <c r="A1552" s="214"/>
      <c r="D1552" s="277"/>
      <c r="F1552" s="214"/>
      <c r="H1552" s="214"/>
      <c r="I1552" s="214"/>
      <c r="J1552" s="214"/>
      <c r="K1552" s="214"/>
      <c r="L1552" s="214"/>
      <c r="M1552" s="214"/>
      <c r="N1552" s="214"/>
    </row>
    <row r="1553" spans="1:14" s="215" customFormat="1" ht="16.5" customHeight="1" x14ac:dyDescent="0.3">
      <c r="A1553" s="214"/>
      <c r="D1553" s="277"/>
      <c r="F1553" s="214"/>
      <c r="H1553" s="214"/>
      <c r="I1553" s="214"/>
      <c r="J1553" s="214"/>
      <c r="K1553" s="214"/>
      <c r="L1553" s="214"/>
      <c r="M1553" s="214"/>
      <c r="N1553" s="214"/>
    </row>
    <row r="1554" spans="1:14" s="215" customFormat="1" ht="16.5" customHeight="1" x14ac:dyDescent="0.3">
      <c r="A1554" s="214"/>
      <c r="D1554" s="277"/>
      <c r="F1554" s="214"/>
      <c r="H1554" s="214"/>
      <c r="I1554" s="214"/>
      <c r="J1554" s="214"/>
      <c r="K1554" s="214"/>
      <c r="L1554" s="214"/>
      <c r="M1554" s="214"/>
      <c r="N1554" s="214"/>
    </row>
    <row r="1555" spans="1:14" s="215" customFormat="1" ht="16.5" customHeight="1" x14ac:dyDescent="0.3">
      <c r="A1555" s="214"/>
      <c r="D1555" s="277"/>
      <c r="F1555" s="214"/>
      <c r="H1555" s="214"/>
      <c r="I1555" s="214"/>
      <c r="J1555" s="214"/>
      <c r="K1555" s="214"/>
      <c r="L1555" s="214"/>
      <c r="M1555" s="214"/>
      <c r="N1555" s="214"/>
    </row>
    <row r="1556" spans="1:14" s="215" customFormat="1" ht="16.5" customHeight="1" x14ac:dyDescent="0.3">
      <c r="A1556" s="214"/>
      <c r="D1556" s="277"/>
      <c r="F1556" s="214"/>
      <c r="H1556" s="214"/>
      <c r="I1556" s="214"/>
      <c r="J1556" s="214"/>
      <c r="K1556" s="214"/>
      <c r="L1556" s="214"/>
      <c r="M1556" s="214"/>
      <c r="N1556" s="214"/>
    </row>
    <row r="1557" spans="1:14" s="215" customFormat="1" ht="16.5" customHeight="1" x14ac:dyDescent="0.3">
      <c r="A1557" s="214"/>
      <c r="D1557" s="277"/>
      <c r="F1557" s="214"/>
      <c r="H1557" s="214"/>
      <c r="I1557" s="214"/>
      <c r="J1557" s="214"/>
      <c r="K1557" s="214"/>
      <c r="L1557" s="214"/>
      <c r="M1557" s="214"/>
      <c r="N1557" s="214"/>
    </row>
    <row r="1558" spans="1:14" s="215" customFormat="1" ht="16.5" customHeight="1" x14ac:dyDescent="0.3">
      <c r="A1558" s="214"/>
      <c r="D1558" s="277"/>
      <c r="F1558" s="214"/>
      <c r="H1558" s="214"/>
      <c r="I1558" s="214"/>
      <c r="J1558" s="214"/>
      <c r="K1558" s="214"/>
      <c r="L1558" s="214"/>
      <c r="M1558" s="214"/>
      <c r="N1558" s="214"/>
    </row>
    <row r="1559" spans="1:14" s="215" customFormat="1" ht="16.5" customHeight="1" x14ac:dyDescent="0.3">
      <c r="A1559" s="214"/>
      <c r="D1559" s="277"/>
      <c r="F1559" s="214"/>
      <c r="H1559" s="214"/>
      <c r="I1559" s="214"/>
      <c r="J1559" s="214"/>
      <c r="K1559" s="214"/>
      <c r="L1559" s="214"/>
      <c r="M1559" s="214"/>
      <c r="N1559" s="214"/>
    </row>
    <row r="1560" spans="1:14" s="215" customFormat="1" ht="16.5" customHeight="1" x14ac:dyDescent="0.3">
      <c r="A1560" s="214"/>
      <c r="D1560" s="277"/>
      <c r="F1560" s="214"/>
      <c r="H1560" s="214"/>
      <c r="I1560" s="214"/>
      <c r="J1560" s="214"/>
      <c r="K1560" s="214"/>
      <c r="L1560" s="214"/>
      <c r="M1560" s="214"/>
      <c r="N1560" s="214"/>
    </row>
    <row r="1561" spans="1:14" s="215" customFormat="1" ht="16.5" customHeight="1" x14ac:dyDescent="0.3">
      <c r="A1561" s="214"/>
      <c r="D1561" s="277"/>
      <c r="F1561" s="214"/>
      <c r="H1561" s="214"/>
      <c r="I1561" s="214"/>
      <c r="J1561" s="214"/>
      <c r="K1561" s="214"/>
      <c r="L1561" s="214"/>
      <c r="M1561" s="214"/>
      <c r="N1561" s="214"/>
    </row>
    <row r="1562" spans="1:14" s="215" customFormat="1" ht="16.5" customHeight="1" x14ac:dyDescent="0.3">
      <c r="A1562" s="214"/>
      <c r="D1562" s="277"/>
      <c r="F1562" s="214"/>
      <c r="H1562" s="214"/>
      <c r="I1562" s="214"/>
      <c r="J1562" s="214"/>
      <c r="K1562" s="214"/>
      <c r="L1562" s="214"/>
      <c r="M1562" s="214"/>
      <c r="N1562" s="214"/>
    </row>
    <row r="1563" spans="1:14" s="215" customFormat="1" ht="16.5" customHeight="1" x14ac:dyDescent="0.3">
      <c r="A1563" s="214"/>
      <c r="D1563" s="277"/>
      <c r="F1563" s="214"/>
      <c r="H1563" s="214"/>
      <c r="I1563" s="214"/>
      <c r="J1563" s="214"/>
      <c r="K1563" s="214"/>
      <c r="L1563" s="214"/>
      <c r="M1563" s="214"/>
      <c r="N1563" s="214"/>
    </row>
    <row r="1564" spans="1:14" s="215" customFormat="1" ht="16.5" customHeight="1" x14ac:dyDescent="0.3">
      <c r="A1564" s="214"/>
      <c r="D1564" s="277"/>
      <c r="F1564" s="214"/>
      <c r="H1564" s="214"/>
      <c r="I1564" s="214"/>
      <c r="J1564" s="214"/>
      <c r="K1564" s="214"/>
      <c r="L1564" s="214"/>
      <c r="M1564" s="214"/>
      <c r="N1564" s="214"/>
    </row>
    <row r="1565" spans="1:14" s="215" customFormat="1" ht="16.5" customHeight="1" x14ac:dyDescent="0.3">
      <c r="A1565" s="214"/>
      <c r="D1565" s="277"/>
      <c r="F1565" s="214"/>
      <c r="H1565" s="214"/>
      <c r="I1565" s="214"/>
      <c r="J1565" s="214"/>
      <c r="K1565" s="214"/>
      <c r="L1565" s="214"/>
      <c r="M1565" s="214"/>
      <c r="N1565" s="214"/>
    </row>
    <row r="1566" spans="1:14" s="215" customFormat="1" ht="16.5" customHeight="1" x14ac:dyDescent="0.3">
      <c r="A1566" s="214"/>
      <c r="D1566" s="277"/>
      <c r="F1566" s="214"/>
      <c r="H1566" s="214"/>
      <c r="I1566" s="214"/>
      <c r="J1566" s="214"/>
      <c r="K1566" s="214"/>
      <c r="L1566" s="214"/>
      <c r="M1566" s="214"/>
      <c r="N1566" s="214"/>
    </row>
    <row r="1567" spans="1:14" s="215" customFormat="1" ht="16.5" customHeight="1" x14ac:dyDescent="0.3">
      <c r="A1567" s="214"/>
      <c r="D1567" s="277"/>
      <c r="F1567" s="214"/>
      <c r="H1567" s="214"/>
      <c r="I1567" s="214"/>
      <c r="J1567" s="214"/>
      <c r="K1567" s="214"/>
      <c r="L1567" s="214"/>
      <c r="M1567" s="214"/>
      <c r="N1567" s="214"/>
    </row>
    <row r="1568" spans="1:14" s="215" customFormat="1" ht="16.5" customHeight="1" x14ac:dyDescent="0.3">
      <c r="A1568" s="214"/>
      <c r="D1568" s="277"/>
      <c r="F1568" s="214"/>
      <c r="H1568" s="214"/>
      <c r="I1568" s="214"/>
      <c r="J1568" s="214"/>
      <c r="K1568" s="214"/>
      <c r="L1568" s="214"/>
      <c r="M1568" s="214"/>
      <c r="N1568" s="214"/>
    </row>
    <row r="1569" spans="1:14" s="215" customFormat="1" ht="16.5" customHeight="1" x14ac:dyDescent="0.3">
      <c r="A1569" s="214"/>
      <c r="D1569" s="277"/>
      <c r="F1569" s="214"/>
      <c r="H1569" s="214"/>
      <c r="I1569" s="214"/>
      <c r="J1569" s="214"/>
      <c r="K1569" s="214"/>
      <c r="L1569" s="214"/>
      <c r="M1569" s="214"/>
      <c r="N1569" s="214"/>
    </row>
    <row r="1570" spans="1:14" s="215" customFormat="1" ht="16.5" customHeight="1" x14ac:dyDescent="0.3">
      <c r="A1570" s="214"/>
      <c r="D1570" s="277"/>
      <c r="F1570" s="214"/>
      <c r="H1570" s="214"/>
      <c r="I1570" s="214"/>
      <c r="J1570" s="214"/>
      <c r="K1570" s="214"/>
      <c r="L1570" s="214"/>
      <c r="M1570" s="214"/>
      <c r="N1570" s="214"/>
    </row>
    <row r="1571" spans="1:14" s="215" customFormat="1" ht="16.5" customHeight="1" x14ac:dyDescent="0.3">
      <c r="A1571" s="214"/>
      <c r="D1571" s="277"/>
      <c r="F1571" s="214"/>
      <c r="H1571" s="214"/>
      <c r="I1571" s="214"/>
      <c r="J1571" s="214"/>
      <c r="K1571" s="214"/>
      <c r="L1571" s="214"/>
      <c r="M1571" s="214"/>
      <c r="N1571" s="214"/>
    </row>
    <row r="1572" spans="1:14" s="215" customFormat="1" ht="16.5" customHeight="1" x14ac:dyDescent="0.3">
      <c r="A1572" s="214"/>
      <c r="D1572" s="277"/>
      <c r="F1572" s="214"/>
      <c r="H1572" s="214"/>
      <c r="I1572" s="214"/>
      <c r="J1572" s="214"/>
      <c r="K1572" s="214"/>
      <c r="L1572" s="214"/>
      <c r="M1572" s="214"/>
      <c r="N1572" s="214"/>
    </row>
    <row r="1573" spans="1:14" s="215" customFormat="1" ht="16.5" customHeight="1" x14ac:dyDescent="0.3">
      <c r="A1573" s="214"/>
      <c r="D1573" s="277"/>
      <c r="F1573" s="214"/>
      <c r="H1573" s="214"/>
      <c r="I1573" s="214"/>
      <c r="J1573" s="214"/>
      <c r="K1573" s="214"/>
      <c r="L1573" s="214"/>
      <c r="M1573" s="214"/>
      <c r="N1573" s="214"/>
    </row>
    <row r="1574" spans="1:14" s="215" customFormat="1" ht="16.5" customHeight="1" x14ac:dyDescent="0.3">
      <c r="A1574" s="214"/>
      <c r="D1574" s="277"/>
      <c r="F1574" s="214"/>
      <c r="H1574" s="214"/>
      <c r="I1574" s="214"/>
      <c r="J1574" s="214"/>
      <c r="K1574" s="214"/>
      <c r="L1574" s="214"/>
      <c r="M1574" s="214"/>
      <c r="N1574" s="214"/>
    </row>
    <row r="1575" spans="1:14" s="215" customFormat="1" ht="16.5" customHeight="1" x14ac:dyDescent="0.3">
      <c r="A1575" s="214"/>
      <c r="D1575" s="277"/>
      <c r="F1575" s="214"/>
      <c r="H1575" s="214"/>
      <c r="I1575" s="214"/>
      <c r="J1575" s="214"/>
      <c r="K1575" s="214"/>
      <c r="L1575" s="214"/>
      <c r="M1575" s="214"/>
      <c r="N1575" s="214"/>
    </row>
    <row r="1576" spans="1:14" s="215" customFormat="1" ht="16.5" customHeight="1" x14ac:dyDescent="0.3">
      <c r="A1576" s="214"/>
      <c r="D1576" s="277"/>
      <c r="F1576" s="214"/>
      <c r="H1576" s="214"/>
      <c r="I1576" s="214"/>
      <c r="J1576" s="214"/>
      <c r="K1576" s="214"/>
      <c r="L1576" s="214"/>
      <c r="M1576" s="214"/>
      <c r="N1576" s="214"/>
    </row>
    <row r="1577" spans="1:14" s="215" customFormat="1" ht="16.5" customHeight="1" x14ac:dyDescent="0.3">
      <c r="A1577" s="214"/>
      <c r="D1577" s="277"/>
      <c r="F1577" s="214"/>
      <c r="H1577" s="214"/>
      <c r="I1577" s="214"/>
      <c r="J1577" s="214"/>
      <c r="K1577" s="214"/>
      <c r="L1577" s="214"/>
      <c r="M1577" s="214"/>
      <c r="N1577" s="214"/>
    </row>
    <row r="1578" spans="1:14" s="215" customFormat="1" ht="16.5" customHeight="1" x14ac:dyDescent="0.3">
      <c r="A1578" s="214"/>
      <c r="D1578" s="277"/>
      <c r="F1578" s="214"/>
      <c r="H1578" s="214"/>
      <c r="I1578" s="214"/>
      <c r="J1578" s="214"/>
      <c r="K1578" s="214"/>
      <c r="L1578" s="214"/>
      <c r="M1578" s="214"/>
      <c r="N1578" s="214"/>
    </row>
    <row r="1579" spans="1:14" s="215" customFormat="1" ht="16.5" customHeight="1" x14ac:dyDescent="0.3">
      <c r="A1579" s="214"/>
      <c r="D1579" s="277"/>
      <c r="F1579" s="214"/>
      <c r="H1579" s="214"/>
      <c r="I1579" s="214"/>
      <c r="J1579" s="214"/>
      <c r="K1579" s="214"/>
      <c r="L1579" s="214"/>
      <c r="M1579" s="214"/>
      <c r="N1579" s="214"/>
    </row>
    <row r="1580" spans="1:14" s="215" customFormat="1" ht="16.5" customHeight="1" x14ac:dyDescent="0.3">
      <c r="A1580" s="214"/>
      <c r="D1580" s="277"/>
      <c r="F1580" s="214"/>
      <c r="H1580" s="214"/>
      <c r="I1580" s="214"/>
      <c r="J1580" s="214"/>
      <c r="K1580" s="214"/>
      <c r="L1580" s="214"/>
      <c r="M1580" s="214"/>
      <c r="N1580" s="214"/>
    </row>
    <row r="1581" spans="1:14" s="215" customFormat="1" ht="16.5" customHeight="1" x14ac:dyDescent="0.3">
      <c r="A1581" s="214"/>
      <c r="D1581" s="277"/>
      <c r="F1581" s="214"/>
      <c r="H1581" s="214"/>
      <c r="I1581" s="214"/>
      <c r="J1581" s="214"/>
      <c r="K1581" s="214"/>
      <c r="L1581" s="214"/>
      <c r="M1581" s="214"/>
      <c r="N1581" s="214"/>
    </row>
    <row r="1582" spans="1:14" s="215" customFormat="1" ht="16.5" customHeight="1" x14ac:dyDescent="0.3">
      <c r="A1582" s="214"/>
      <c r="D1582" s="277"/>
      <c r="F1582" s="214"/>
      <c r="H1582" s="214"/>
      <c r="I1582" s="214"/>
      <c r="J1582" s="214"/>
      <c r="K1582" s="214"/>
      <c r="L1582" s="214"/>
      <c r="M1582" s="214"/>
      <c r="N1582" s="214"/>
    </row>
    <row r="1583" spans="1:14" s="215" customFormat="1" ht="16.5" customHeight="1" x14ac:dyDescent="0.3">
      <c r="A1583" s="214"/>
      <c r="D1583" s="277"/>
      <c r="F1583" s="214"/>
      <c r="H1583" s="214"/>
      <c r="I1583" s="214"/>
      <c r="J1583" s="214"/>
      <c r="K1583" s="214"/>
      <c r="L1583" s="214"/>
      <c r="M1583" s="214"/>
      <c r="N1583" s="214"/>
    </row>
    <row r="1584" spans="1:14" s="215" customFormat="1" ht="16.5" customHeight="1" x14ac:dyDescent="0.3">
      <c r="A1584" s="214"/>
      <c r="D1584" s="277"/>
      <c r="F1584" s="214"/>
      <c r="H1584" s="214"/>
      <c r="I1584" s="214"/>
      <c r="J1584" s="214"/>
      <c r="K1584" s="214"/>
      <c r="L1584" s="214"/>
      <c r="M1584" s="214"/>
      <c r="N1584" s="214"/>
    </row>
    <row r="1585" spans="1:14" s="215" customFormat="1" ht="16.5" customHeight="1" x14ac:dyDescent="0.3">
      <c r="A1585" s="214"/>
      <c r="D1585" s="277"/>
      <c r="F1585" s="214"/>
      <c r="H1585" s="214"/>
      <c r="I1585" s="214"/>
      <c r="J1585" s="214"/>
      <c r="K1585" s="214"/>
      <c r="L1585" s="214"/>
      <c r="M1585" s="214"/>
      <c r="N1585" s="214"/>
    </row>
    <row r="1586" spans="1:14" s="215" customFormat="1" ht="16.5" customHeight="1" x14ac:dyDescent="0.3">
      <c r="A1586" s="214"/>
      <c r="D1586" s="277"/>
      <c r="F1586" s="214"/>
      <c r="H1586" s="214"/>
      <c r="I1586" s="214"/>
      <c r="J1586" s="214"/>
      <c r="K1586" s="214"/>
      <c r="L1586" s="214"/>
      <c r="M1586" s="214"/>
      <c r="N1586" s="214"/>
    </row>
    <row r="1587" spans="1:14" s="215" customFormat="1" ht="16.5" customHeight="1" x14ac:dyDescent="0.3">
      <c r="A1587" s="214"/>
      <c r="D1587" s="277"/>
      <c r="F1587" s="214"/>
      <c r="H1587" s="214"/>
      <c r="I1587" s="214"/>
      <c r="J1587" s="214"/>
      <c r="K1587" s="214"/>
      <c r="L1587" s="214"/>
      <c r="M1587" s="214"/>
      <c r="N1587" s="214"/>
    </row>
    <row r="1588" spans="1:14" s="215" customFormat="1" ht="16.5" customHeight="1" x14ac:dyDescent="0.3">
      <c r="A1588" s="214"/>
      <c r="D1588" s="277"/>
      <c r="F1588" s="214"/>
      <c r="H1588" s="214"/>
      <c r="I1588" s="214"/>
      <c r="J1588" s="214"/>
      <c r="K1588" s="214"/>
      <c r="L1588" s="214"/>
      <c r="M1588" s="214"/>
      <c r="N1588" s="214"/>
    </row>
    <row r="1589" spans="1:14" s="215" customFormat="1" ht="16.5" customHeight="1" x14ac:dyDescent="0.3">
      <c r="A1589" s="214"/>
      <c r="D1589" s="277"/>
      <c r="F1589" s="214"/>
      <c r="H1589" s="214"/>
      <c r="I1589" s="214"/>
      <c r="J1589" s="214"/>
      <c r="K1589" s="214"/>
      <c r="L1589" s="214"/>
      <c r="M1589" s="214"/>
      <c r="N1589" s="214"/>
    </row>
    <row r="1590" spans="1:14" s="215" customFormat="1" ht="16.5" customHeight="1" x14ac:dyDescent="0.3">
      <c r="A1590" s="214"/>
      <c r="D1590" s="277"/>
      <c r="F1590" s="214"/>
      <c r="H1590" s="214"/>
      <c r="I1590" s="214"/>
      <c r="J1590" s="214"/>
      <c r="K1590" s="214"/>
      <c r="L1590" s="214"/>
      <c r="M1590" s="214"/>
      <c r="N1590" s="214"/>
    </row>
    <row r="1591" spans="1:14" s="215" customFormat="1" ht="16.5" customHeight="1" x14ac:dyDescent="0.3">
      <c r="A1591" s="214"/>
      <c r="D1591" s="277"/>
      <c r="F1591" s="214"/>
      <c r="H1591" s="214"/>
      <c r="I1591" s="214"/>
      <c r="J1591" s="214"/>
      <c r="K1591" s="214"/>
      <c r="L1591" s="214"/>
      <c r="M1591" s="214"/>
      <c r="N1591" s="214"/>
    </row>
    <row r="1592" spans="1:14" s="215" customFormat="1" ht="16.5" customHeight="1" x14ac:dyDescent="0.3">
      <c r="A1592" s="214"/>
      <c r="D1592" s="277"/>
      <c r="F1592" s="214"/>
      <c r="H1592" s="214"/>
      <c r="I1592" s="214"/>
      <c r="J1592" s="214"/>
      <c r="K1592" s="214"/>
      <c r="L1592" s="214"/>
      <c r="M1592" s="214"/>
      <c r="N1592" s="214"/>
    </row>
    <row r="1593" spans="1:14" s="215" customFormat="1" ht="16.5" customHeight="1" x14ac:dyDescent="0.3">
      <c r="A1593" s="214"/>
      <c r="D1593" s="277"/>
      <c r="F1593" s="214"/>
      <c r="H1593" s="214"/>
      <c r="I1593" s="214"/>
      <c r="J1593" s="214"/>
      <c r="K1593" s="214"/>
      <c r="L1593" s="214"/>
      <c r="M1593" s="214"/>
      <c r="N1593" s="214"/>
    </row>
    <row r="1594" spans="1:14" s="215" customFormat="1" ht="16.5" customHeight="1" x14ac:dyDescent="0.3">
      <c r="A1594" s="214"/>
      <c r="D1594" s="277"/>
      <c r="F1594" s="214"/>
      <c r="H1594" s="214"/>
      <c r="I1594" s="214"/>
      <c r="J1594" s="214"/>
      <c r="K1594" s="214"/>
      <c r="L1594" s="214"/>
      <c r="M1594" s="214"/>
      <c r="N1594" s="214"/>
    </row>
    <row r="1595" spans="1:14" s="215" customFormat="1" ht="16.5" customHeight="1" x14ac:dyDescent="0.3">
      <c r="A1595" s="214"/>
      <c r="D1595" s="277"/>
      <c r="F1595" s="214"/>
      <c r="H1595" s="214"/>
      <c r="I1595" s="214"/>
      <c r="J1595" s="214"/>
      <c r="K1595" s="214"/>
      <c r="L1595" s="214"/>
      <c r="M1595" s="214"/>
      <c r="N1595" s="214"/>
    </row>
    <row r="1596" spans="1:14" s="215" customFormat="1" ht="16.5" customHeight="1" x14ac:dyDescent="0.3">
      <c r="A1596" s="214"/>
      <c r="D1596" s="277"/>
      <c r="F1596" s="214"/>
      <c r="H1596" s="214"/>
      <c r="I1596" s="214"/>
      <c r="J1596" s="214"/>
      <c r="K1596" s="214"/>
      <c r="L1596" s="214"/>
      <c r="M1596" s="214"/>
      <c r="N1596" s="214"/>
    </row>
    <row r="1597" spans="1:14" s="215" customFormat="1" ht="16.5" customHeight="1" x14ac:dyDescent="0.3">
      <c r="A1597" s="214"/>
      <c r="D1597" s="277"/>
      <c r="F1597" s="214"/>
      <c r="H1597" s="214"/>
      <c r="I1597" s="214"/>
      <c r="J1597" s="214"/>
      <c r="K1597" s="214"/>
      <c r="L1597" s="214"/>
      <c r="M1597" s="214"/>
      <c r="N1597" s="214"/>
    </row>
    <row r="1598" spans="1:14" s="215" customFormat="1" ht="16.5" customHeight="1" x14ac:dyDescent="0.3">
      <c r="A1598" s="214"/>
      <c r="D1598" s="277"/>
      <c r="F1598" s="214"/>
      <c r="H1598" s="214"/>
      <c r="I1598" s="214"/>
      <c r="J1598" s="214"/>
      <c r="K1598" s="214"/>
      <c r="L1598" s="214"/>
      <c r="M1598" s="214"/>
      <c r="N1598" s="214"/>
    </row>
    <row r="1599" spans="1:14" s="215" customFormat="1" ht="16.5" customHeight="1" x14ac:dyDescent="0.3">
      <c r="A1599" s="214"/>
      <c r="D1599" s="277"/>
      <c r="F1599" s="214"/>
      <c r="H1599" s="214"/>
      <c r="I1599" s="214"/>
      <c r="J1599" s="214"/>
      <c r="K1599" s="214"/>
      <c r="L1599" s="214"/>
      <c r="M1599" s="214"/>
      <c r="N1599" s="214"/>
    </row>
    <row r="1600" spans="1:14" s="215" customFormat="1" ht="16.5" customHeight="1" x14ac:dyDescent="0.3">
      <c r="A1600" s="214"/>
      <c r="D1600" s="277"/>
      <c r="F1600" s="214"/>
      <c r="H1600" s="214"/>
      <c r="I1600" s="214"/>
      <c r="J1600" s="214"/>
      <c r="K1600" s="214"/>
      <c r="L1600" s="214"/>
      <c r="M1600" s="214"/>
      <c r="N1600" s="214"/>
    </row>
    <row r="1601" spans="1:14" s="215" customFormat="1" ht="16.5" customHeight="1" x14ac:dyDescent="0.3">
      <c r="A1601" s="214"/>
      <c r="D1601" s="277"/>
      <c r="F1601" s="214"/>
      <c r="H1601" s="214"/>
      <c r="I1601" s="214"/>
      <c r="J1601" s="214"/>
      <c r="K1601" s="214"/>
      <c r="L1601" s="214"/>
      <c r="M1601" s="214"/>
      <c r="N1601" s="214"/>
    </row>
    <row r="1602" spans="1:14" s="215" customFormat="1" ht="16.5" customHeight="1" x14ac:dyDescent="0.3">
      <c r="A1602" s="214"/>
      <c r="D1602" s="277"/>
      <c r="F1602" s="214"/>
      <c r="H1602" s="214"/>
      <c r="I1602" s="214"/>
      <c r="J1602" s="214"/>
      <c r="K1602" s="214"/>
      <c r="L1602" s="214"/>
      <c r="M1602" s="214"/>
      <c r="N1602" s="214"/>
    </row>
    <row r="1603" spans="1:14" s="215" customFormat="1" ht="16.5" customHeight="1" x14ac:dyDescent="0.3">
      <c r="A1603" s="214"/>
      <c r="D1603" s="277"/>
      <c r="F1603" s="214"/>
      <c r="H1603" s="214"/>
      <c r="I1603" s="214"/>
      <c r="J1603" s="214"/>
      <c r="K1603" s="214"/>
      <c r="L1603" s="214"/>
      <c r="M1603" s="214"/>
      <c r="N1603" s="214"/>
    </row>
    <row r="1604" spans="1:14" s="215" customFormat="1" ht="16.5" customHeight="1" x14ac:dyDescent="0.3">
      <c r="A1604" s="214"/>
      <c r="D1604" s="277"/>
      <c r="F1604" s="214"/>
      <c r="H1604" s="214"/>
      <c r="I1604" s="214"/>
      <c r="J1604" s="214"/>
      <c r="K1604" s="214"/>
      <c r="L1604" s="214"/>
      <c r="M1604" s="214"/>
      <c r="N1604" s="214"/>
    </row>
    <row r="1605" spans="1:14" s="215" customFormat="1" ht="16.5" customHeight="1" x14ac:dyDescent="0.3">
      <c r="A1605" s="214"/>
      <c r="D1605" s="277"/>
      <c r="F1605" s="214"/>
      <c r="H1605" s="214"/>
      <c r="I1605" s="214"/>
      <c r="J1605" s="214"/>
      <c r="K1605" s="214"/>
      <c r="L1605" s="214"/>
      <c r="M1605" s="214"/>
      <c r="N1605" s="214"/>
    </row>
    <row r="1606" spans="1:14" s="215" customFormat="1" ht="16.5" customHeight="1" x14ac:dyDescent="0.3">
      <c r="A1606" s="214"/>
      <c r="D1606" s="277"/>
      <c r="F1606" s="214"/>
      <c r="H1606" s="214"/>
      <c r="I1606" s="214"/>
      <c r="J1606" s="214"/>
      <c r="K1606" s="214"/>
      <c r="L1606" s="214"/>
      <c r="M1606" s="214"/>
      <c r="N1606" s="214"/>
    </row>
    <row r="1607" spans="1:14" s="215" customFormat="1" ht="16.5" customHeight="1" x14ac:dyDescent="0.3">
      <c r="A1607" s="214"/>
      <c r="D1607" s="277"/>
      <c r="F1607" s="214"/>
      <c r="H1607" s="214"/>
      <c r="I1607" s="214"/>
      <c r="J1607" s="214"/>
      <c r="K1607" s="214"/>
      <c r="L1607" s="214"/>
      <c r="M1607" s="214"/>
      <c r="N1607" s="214"/>
    </row>
    <row r="1608" spans="1:14" s="215" customFormat="1" ht="16.5" customHeight="1" x14ac:dyDescent="0.3">
      <c r="A1608" s="214"/>
      <c r="D1608" s="277"/>
      <c r="F1608" s="214"/>
      <c r="H1608" s="214"/>
      <c r="I1608" s="214"/>
      <c r="J1608" s="214"/>
      <c r="K1608" s="214"/>
      <c r="L1608" s="214"/>
      <c r="M1608" s="214"/>
      <c r="N1608" s="214"/>
    </row>
    <row r="1609" spans="1:14" s="215" customFormat="1" ht="16.5" customHeight="1" x14ac:dyDescent="0.3">
      <c r="A1609" s="214"/>
      <c r="D1609" s="277"/>
      <c r="F1609" s="214"/>
      <c r="H1609" s="214"/>
      <c r="I1609" s="214"/>
      <c r="J1609" s="214"/>
      <c r="K1609" s="214"/>
      <c r="L1609" s="214"/>
      <c r="M1609" s="214"/>
      <c r="N1609" s="214"/>
    </row>
    <row r="1610" spans="1:14" s="215" customFormat="1" ht="16.5" customHeight="1" x14ac:dyDescent="0.3">
      <c r="A1610" s="214"/>
      <c r="D1610" s="277"/>
      <c r="F1610" s="214"/>
      <c r="H1610" s="214"/>
      <c r="I1610" s="214"/>
      <c r="J1610" s="214"/>
      <c r="K1610" s="214"/>
      <c r="L1610" s="214"/>
      <c r="M1610" s="214"/>
      <c r="N1610" s="214"/>
    </row>
    <row r="1611" spans="1:14" s="215" customFormat="1" ht="16.5" customHeight="1" x14ac:dyDescent="0.3">
      <c r="A1611" s="214"/>
      <c r="D1611" s="277"/>
      <c r="F1611" s="214"/>
      <c r="H1611" s="214"/>
      <c r="I1611" s="214"/>
      <c r="J1611" s="214"/>
      <c r="K1611" s="214"/>
      <c r="L1611" s="214"/>
      <c r="M1611" s="214"/>
      <c r="N1611" s="214"/>
    </row>
    <row r="1612" spans="1:14" s="215" customFormat="1" ht="16.5" customHeight="1" x14ac:dyDescent="0.3">
      <c r="A1612" s="214"/>
      <c r="D1612" s="277"/>
      <c r="F1612" s="214"/>
      <c r="H1612" s="214"/>
      <c r="I1612" s="214"/>
      <c r="J1612" s="214"/>
      <c r="K1612" s="214"/>
      <c r="L1612" s="214"/>
      <c r="M1612" s="214"/>
      <c r="N1612" s="214"/>
    </row>
    <row r="1613" spans="1:14" s="215" customFormat="1" ht="16.5" customHeight="1" x14ac:dyDescent="0.3">
      <c r="A1613" s="214"/>
      <c r="D1613" s="277"/>
      <c r="F1613" s="214"/>
      <c r="H1613" s="214"/>
      <c r="I1613" s="214"/>
      <c r="J1613" s="214"/>
      <c r="K1613" s="214"/>
      <c r="L1613" s="214"/>
      <c r="M1613" s="214"/>
      <c r="N1613" s="214"/>
    </row>
    <row r="1614" spans="1:14" s="215" customFormat="1" ht="16.5" customHeight="1" x14ac:dyDescent="0.3">
      <c r="A1614" s="214"/>
      <c r="D1614" s="277"/>
      <c r="F1614" s="214"/>
      <c r="H1614" s="214"/>
      <c r="I1614" s="214"/>
      <c r="J1614" s="214"/>
      <c r="K1614" s="214"/>
      <c r="L1614" s="214"/>
      <c r="M1614" s="214"/>
      <c r="N1614" s="214"/>
    </row>
    <row r="1615" spans="1:14" s="215" customFormat="1" ht="16.5" customHeight="1" x14ac:dyDescent="0.3">
      <c r="A1615" s="214"/>
      <c r="D1615" s="277"/>
      <c r="F1615" s="214"/>
      <c r="H1615" s="214"/>
      <c r="I1615" s="214"/>
      <c r="J1615" s="214"/>
      <c r="K1615" s="214"/>
      <c r="L1615" s="214"/>
      <c r="M1615" s="214"/>
      <c r="N1615" s="214"/>
    </row>
    <row r="1616" spans="1:14" s="215" customFormat="1" ht="16.5" customHeight="1" x14ac:dyDescent="0.3">
      <c r="A1616" s="214"/>
      <c r="D1616" s="277"/>
      <c r="F1616" s="214"/>
      <c r="H1616" s="214"/>
      <c r="I1616" s="214"/>
      <c r="J1616" s="214"/>
      <c r="K1616" s="214"/>
      <c r="L1616" s="214"/>
      <c r="M1616" s="214"/>
      <c r="N1616" s="214"/>
    </row>
    <row r="1617" spans="1:14" s="215" customFormat="1" ht="16.5" customHeight="1" x14ac:dyDescent="0.3">
      <c r="A1617" s="214"/>
      <c r="D1617" s="277"/>
      <c r="F1617" s="214"/>
      <c r="H1617" s="214"/>
      <c r="I1617" s="214"/>
      <c r="J1617" s="214"/>
      <c r="K1617" s="214"/>
      <c r="L1617" s="214"/>
      <c r="M1617" s="214"/>
      <c r="N1617" s="214"/>
    </row>
    <row r="1618" spans="1:14" s="215" customFormat="1" ht="16.5" customHeight="1" x14ac:dyDescent="0.3">
      <c r="A1618" s="214"/>
      <c r="D1618" s="277"/>
      <c r="F1618" s="214"/>
      <c r="H1618" s="214"/>
      <c r="I1618" s="214"/>
      <c r="J1618" s="214"/>
      <c r="K1618" s="214"/>
      <c r="L1618" s="214"/>
      <c r="M1618" s="214"/>
      <c r="N1618" s="214"/>
    </row>
    <row r="1619" spans="1:14" s="215" customFormat="1" ht="16.5" customHeight="1" x14ac:dyDescent="0.3">
      <c r="A1619" s="214"/>
      <c r="D1619" s="277"/>
      <c r="F1619" s="214"/>
      <c r="H1619" s="214"/>
      <c r="I1619" s="214"/>
      <c r="J1619" s="214"/>
      <c r="K1619" s="214"/>
      <c r="L1619" s="214"/>
      <c r="M1619" s="214"/>
      <c r="N1619" s="214"/>
    </row>
    <row r="1620" spans="1:14" s="215" customFormat="1" ht="16.5" customHeight="1" x14ac:dyDescent="0.3">
      <c r="A1620" s="214"/>
      <c r="D1620" s="277"/>
      <c r="F1620" s="214"/>
      <c r="H1620" s="214"/>
      <c r="I1620" s="214"/>
      <c r="J1620" s="214"/>
      <c r="K1620" s="214"/>
      <c r="L1620" s="214"/>
      <c r="M1620" s="214"/>
      <c r="N1620" s="214"/>
    </row>
    <row r="1621" spans="1:14" s="215" customFormat="1" ht="16.5" customHeight="1" x14ac:dyDescent="0.3">
      <c r="A1621" s="214"/>
      <c r="D1621" s="277"/>
      <c r="F1621" s="214"/>
      <c r="H1621" s="214"/>
      <c r="I1621" s="214"/>
      <c r="J1621" s="214"/>
      <c r="K1621" s="214"/>
      <c r="L1621" s="214"/>
      <c r="M1621" s="214"/>
      <c r="N1621" s="214"/>
    </row>
    <row r="1622" spans="1:14" s="215" customFormat="1" ht="16.5" customHeight="1" x14ac:dyDescent="0.3">
      <c r="A1622" s="214"/>
      <c r="D1622" s="277"/>
      <c r="F1622" s="214"/>
      <c r="H1622" s="214"/>
      <c r="I1622" s="214"/>
      <c r="J1622" s="214"/>
      <c r="K1622" s="214"/>
      <c r="L1622" s="214"/>
      <c r="M1622" s="214"/>
      <c r="N1622" s="214"/>
    </row>
    <row r="1623" spans="1:14" s="215" customFormat="1" ht="16.5" customHeight="1" x14ac:dyDescent="0.3">
      <c r="A1623" s="214"/>
      <c r="D1623" s="277"/>
      <c r="F1623" s="214"/>
      <c r="H1623" s="214"/>
      <c r="I1623" s="214"/>
      <c r="J1623" s="214"/>
      <c r="K1623" s="214"/>
      <c r="L1623" s="214"/>
      <c r="M1623" s="214"/>
      <c r="N1623" s="214"/>
    </row>
    <row r="1624" spans="1:14" s="215" customFormat="1" ht="16.5" customHeight="1" x14ac:dyDescent="0.3">
      <c r="A1624" s="214"/>
      <c r="D1624" s="277"/>
      <c r="F1624" s="214"/>
      <c r="H1624" s="214"/>
      <c r="I1624" s="214"/>
      <c r="J1624" s="214"/>
      <c r="K1624" s="214"/>
      <c r="L1624" s="214"/>
      <c r="M1624" s="214"/>
      <c r="N1624" s="214"/>
    </row>
    <row r="1625" spans="1:14" s="215" customFormat="1" ht="16.5" customHeight="1" x14ac:dyDescent="0.3">
      <c r="A1625" s="214"/>
      <c r="D1625" s="277"/>
      <c r="F1625" s="214"/>
      <c r="H1625" s="214"/>
      <c r="I1625" s="214"/>
      <c r="J1625" s="214"/>
      <c r="K1625" s="214"/>
      <c r="L1625" s="214"/>
      <c r="M1625" s="214"/>
      <c r="N1625" s="214"/>
    </row>
    <row r="1626" spans="1:14" s="215" customFormat="1" ht="16.5" customHeight="1" x14ac:dyDescent="0.3">
      <c r="A1626" s="214"/>
      <c r="D1626" s="277"/>
      <c r="F1626" s="214"/>
      <c r="H1626" s="214"/>
      <c r="I1626" s="214"/>
      <c r="J1626" s="214"/>
      <c r="K1626" s="214"/>
      <c r="L1626" s="214"/>
      <c r="M1626" s="214"/>
      <c r="N1626" s="214"/>
    </row>
    <row r="1627" spans="1:14" s="215" customFormat="1" ht="16.5" customHeight="1" x14ac:dyDescent="0.3">
      <c r="A1627" s="214"/>
      <c r="D1627" s="277"/>
      <c r="F1627" s="214"/>
      <c r="H1627" s="214"/>
      <c r="I1627" s="214"/>
      <c r="J1627" s="214"/>
      <c r="K1627" s="214"/>
      <c r="L1627" s="214"/>
      <c r="M1627" s="214"/>
      <c r="N1627" s="214"/>
    </row>
    <row r="1628" spans="1:14" s="215" customFormat="1" ht="16.5" customHeight="1" x14ac:dyDescent="0.3">
      <c r="A1628" s="214"/>
      <c r="D1628" s="277"/>
      <c r="F1628" s="214"/>
      <c r="H1628" s="214"/>
      <c r="I1628" s="214"/>
      <c r="J1628" s="214"/>
      <c r="K1628" s="214"/>
      <c r="L1628" s="214"/>
      <c r="M1628" s="214"/>
      <c r="N1628" s="214"/>
    </row>
    <row r="1629" spans="1:14" s="215" customFormat="1" ht="16.5" customHeight="1" x14ac:dyDescent="0.3">
      <c r="A1629" s="214"/>
      <c r="D1629" s="277"/>
      <c r="F1629" s="214"/>
      <c r="H1629" s="214"/>
      <c r="I1629" s="214"/>
      <c r="J1629" s="214"/>
      <c r="K1629" s="214"/>
      <c r="L1629" s="214"/>
      <c r="M1629" s="214"/>
      <c r="N1629" s="214"/>
    </row>
    <row r="1630" spans="1:14" s="215" customFormat="1" ht="16.5" customHeight="1" x14ac:dyDescent="0.3">
      <c r="A1630" s="214"/>
      <c r="D1630" s="277"/>
      <c r="F1630" s="214"/>
      <c r="H1630" s="214"/>
      <c r="I1630" s="214"/>
      <c r="J1630" s="214"/>
      <c r="K1630" s="214"/>
      <c r="L1630" s="214"/>
      <c r="M1630" s="214"/>
      <c r="N1630" s="214"/>
    </row>
    <row r="1631" spans="1:14" s="215" customFormat="1" ht="16.5" customHeight="1" x14ac:dyDescent="0.3">
      <c r="A1631" s="214"/>
      <c r="D1631" s="277"/>
      <c r="F1631" s="214"/>
      <c r="H1631" s="214"/>
      <c r="I1631" s="214"/>
      <c r="J1631" s="214"/>
      <c r="K1631" s="214"/>
      <c r="L1631" s="214"/>
      <c r="M1631" s="214"/>
      <c r="N1631" s="214"/>
    </row>
    <row r="1632" spans="1:14" s="215" customFormat="1" ht="16.5" customHeight="1" x14ac:dyDescent="0.3">
      <c r="A1632" s="214"/>
      <c r="D1632" s="277"/>
      <c r="F1632" s="214"/>
      <c r="H1632" s="214"/>
      <c r="I1632" s="214"/>
      <c r="J1632" s="214"/>
      <c r="K1632" s="214"/>
      <c r="L1632" s="214"/>
      <c r="M1632" s="214"/>
      <c r="N1632" s="214"/>
    </row>
    <row r="1633" spans="1:14" s="215" customFormat="1" ht="16.5" customHeight="1" x14ac:dyDescent="0.3">
      <c r="A1633" s="214"/>
      <c r="D1633" s="277"/>
      <c r="F1633" s="214"/>
      <c r="H1633" s="214"/>
      <c r="I1633" s="214"/>
      <c r="J1633" s="214"/>
      <c r="K1633" s="214"/>
      <c r="L1633" s="214"/>
      <c r="M1633" s="214"/>
      <c r="N1633" s="214"/>
    </row>
    <row r="1634" spans="1:14" s="215" customFormat="1" ht="16.5" customHeight="1" x14ac:dyDescent="0.3">
      <c r="A1634" s="214"/>
      <c r="D1634" s="277"/>
      <c r="F1634" s="214"/>
      <c r="H1634" s="214"/>
      <c r="I1634" s="214"/>
      <c r="J1634" s="214"/>
      <c r="K1634" s="214"/>
      <c r="L1634" s="214"/>
      <c r="M1634" s="214"/>
      <c r="N1634" s="214"/>
    </row>
    <row r="1635" spans="1:14" s="215" customFormat="1" ht="16.5" customHeight="1" x14ac:dyDescent="0.3">
      <c r="A1635" s="214"/>
      <c r="D1635" s="277"/>
      <c r="F1635" s="214"/>
      <c r="H1635" s="214"/>
      <c r="I1635" s="214"/>
      <c r="J1635" s="214"/>
      <c r="K1635" s="214"/>
      <c r="L1635" s="214"/>
      <c r="M1635" s="214"/>
      <c r="N1635" s="214"/>
    </row>
    <row r="1636" spans="1:14" s="215" customFormat="1" ht="16.5" customHeight="1" x14ac:dyDescent="0.3">
      <c r="A1636" s="214"/>
      <c r="D1636" s="277"/>
      <c r="F1636" s="214"/>
      <c r="H1636" s="214"/>
      <c r="I1636" s="214"/>
      <c r="J1636" s="214"/>
      <c r="K1636" s="214"/>
      <c r="L1636" s="214"/>
      <c r="M1636" s="214"/>
      <c r="N1636" s="214"/>
    </row>
    <row r="1637" spans="1:14" s="215" customFormat="1" ht="16.5" customHeight="1" x14ac:dyDescent="0.3">
      <c r="A1637" s="214"/>
      <c r="D1637" s="277"/>
      <c r="F1637" s="214"/>
      <c r="H1637" s="214"/>
      <c r="I1637" s="214"/>
      <c r="J1637" s="214"/>
      <c r="K1637" s="214"/>
      <c r="L1637" s="214"/>
      <c r="M1637" s="214"/>
      <c r="N1637" s="214"/>
    </row>
    <row r="1638" spans="1:14" s="215" customFormat="1" ht="16.5" customHeight="1" x14ac:dyDescent="0.3">
      <c r="A1638" s="214"/>
      <c r="D1638" s="277"/>
      <c r="F1638" s="214"/>
      <c r="H1638" s="214"/>
      <c r="I1638" s="214"/>
      <c r="J1638" s="214"/>
      <c r="K1638" s="214"/>
      <c r="L1638" s="214"/>
      <c r="M1638" s="214"/>
      <c r="N1638" s="214"/>
    </row>
    <row r="1639" spans="1:14" s="215" customFormat="1" ht="16.5" customHeight="1" x14ac:dyDescent="0.3">
      <c r="A1639" s="214"/>
      <c r="D1639" s="277"/>
      <c r="F1639" s="214"/>
      <c r="H1639" s="214"/>
      <c r="I1639" s="214"/>
      <c r="J1639" s="214"/>
      <c r="K1639" s="214"/>
      <c r="L1639" s="214"/>
      <c r="M1639" s="214"/>
      <c r="N1639" s="214"/>
    </row>
    <row r="1640" spans="1:14" s="215" customFormat="1" ht="16.5" customHeight="1" x14ac:dyDescent="0.3">
      <c r="A1640" s="214"/>
      <c r="D1640" s="277"/>
      <c r="F1640" s="214"/>
      <c r="H1640" s="214"/>
      <c r="I1640" s="214"/>
      <c r="J1640" s="214"/>
      <c r="K1640" s="214"/>
      <c r="L1640" s="214"/>
      <c r="M1640" s="214"/>
      <c r="N1640" s="214"/>
    </row>
    <row r="1641" spans="1:14" s="215" customFormat="1" ht="16.5" customHeight="1" x14ac:dyDescent="0.3">
      <c r="A1641" s="214"/>
      <c r="D1641" s="277"/>
      <c r="F1641" s="214"/>
      <c r="H1641" s="214"/>
      <c r="I1641" s="214"/>
      <c r="J1641" s="214"/>
      <c r="K1641" s="214"/>
      <c r="L1641" s="214"/>
      <c r="M1641" s="214"/>
      <c r="N1641" s="214"/>
    </row>
    <row r="1642" spans="1:14" s="215" customFormat="1" ht="16.5" customHeight="1" x14ac:dyDescent="0.3">
      <c r="A1642" s="214"/>
      <c r="D1642" s="277"/>
      <c r="F1642" s="214"/>
      <c r="H1642" s="214"/>
      <c r="I1642" s="214"/>
      <c r="J1642" s="214"/>
      <c r="K1642" s="214"/>
      <c r="L1642" s="214"/>
      <c r="M1642" s="214"/>
      <c r="N1642" s="214"/>
    </row>
    <row r="1643" spans="1:14" s="215" customFormat="1" ht="16.5" customHeight="1" x14ac:dyDescent="0.3">
      <c r="A1643" s="214"/>
      <c r="D1643" s="277"/>
      <c r="F1643" s="214"/>
      <c r="H1643" s="214"/>
      <c r="I1643" s="214"/>
      <c r="J1643" s="214"/>
      <c r="K1643" s="214"/>
      <c r="L1643" s="214"/>
      <c r="M1643" s="214"/>
      <c r="N1643" s="214"/>
    </row>
    <row r="1644" spans="1:14" s="215" customFormat="1" ht="16.5" customHeight="1" x14ac:dyDescent="0.3">
      <c r="A1644" s="214"/>
      <c r="D1644" s="277"/>
      <c r="F1644" s="214"/>
      <c r="H1644" s="214"/>
      <c r="I1644" s="214"/>
      <c r="J1644" s="214"/>
      <c r="K1644" s="214"/>
      <c r="L1644" s="214"/>
      <c r="M1644" s="214"/>
      <c r="N1644" s="214"/>
    </row>
    <row r="1645" spans="1:14" s="215" customFormat="1" ht="16.5" customHeight="1" x14ac:dyDescent="0.3">
      <c r="A1645" s="214"/>
      <c r="D1645" s="277"/>
      <c r="F1645" s="214"/>
      <c r="H1645" s="214"/>
      <c r="I1645" s="214"/>
      <c r="J1645" s="214"/>
      <c r="K1645" s="214"/>
      <c r="L1645" s="214"/>
      <c r="M1645" s="214"/>
      <c r="N1645" s="214"/>
    </row>
    <row r="1646" spans="1:14" s="215" customFormat="1" ht="16.5" customHeight="1" x14ac:dyDescent="0.3">
      <c r="A1646" s="214"/>
      <c r="D1646" s="277"/>
      <c r="F1646" s="214"/>
      <c r="H1646" s="214"/>
      <c r="I1646" s="214"/>
      <c r="J1646" s="214"/>
      <c r="K1646" s="214"/>
      <c r="L1646" s="214"/>
      <c r="M1646" s="214"/>
      <c r="N1646" s="214"/>
    </row>
    <row r="1647" spans="1:14" s="215" customFormat="1" ht="16.5" customHeight="1" x14ac:dyDescent="0.3">
      <c r="A1647" s="214"/>
      <c r="D1647" s="277"/>
      <c r="F1647" s="214"/>
      <c r="H1647" s="214"/>
      <c r="I1647" s="214"/>
      <c r="J1647" s="214"/>
      <c r="K1647" s="214"/>
      <c r="L1647" s="214"/>
      <c r="M1647" s="214"/>
      <c r="N1647" s="214"/>
    </row>
    <row r="1648" spans="1:14" s="215" customFormat="1" ht="16.5" customHeight="1" x14ac:dyDescent="0.3">
      <c r="A1648" s="214"/>
      <c r="D1648" s="277"/>
      <c r="F1648" s="214"/>
      <c r="H1648" s="214"/>
      <c r="I1648" s="214"/>
      <c r="J1648" s="214"/>
      <c r="K1648" s="214"/>
      <c r="L1648" s="214"/>
      <c r="M1648" s="214"/>
      <c r="N1648" s="214"/>
    </row>
    <row r="1649" spans="1:14" s="215" customFormat="1" ht="16.5" customHeight="1" x14ac:dyDescent="0.3">
      <c r="A1649" s="214"/>
      <c r="D1649" s="277"/>
      <c r="F1649" s="214"/>
      <c r="H1649" s="214"/>
      <c r="I1649" s="214"/>
      <c r="J1649" s="214"/>
      <c r="K1649" s="214"/>
      <c r="L1649" s="214"/>
      <c r="M1649" s="214"/>
      <c r="N1649" s="214"/>
    </row>
    <row r="1650" spans="1:14" s="215" customFormat="1" ht="16.5" customHeight="1" x14ac:dyDescent="0.3">
      <c r="A1650" s="214"/>
      <c r="D1650" s="277"/>
      <c r="F1650" s="214"/>
      <c r="H1650" s="214"/>
      <c r="I1650" s="214"/>
      <c r="J1650" s="214"/>
      <c r="K1650" s="214"/>
      <c r="L1650" s="214"/>
      <c r="M1650" s="214"/>
      <c r="N1650" s="214"/>
    </row>
    <row r="1651" spans="1:14" s="215" customFormat="1" ht="16.5" customHeight="1" x14ac:dyDescent="0.3">
      <c r="A1651" s="214"/>
      <c r="D1651" s="277"/>
      <c r="F1651" s="214"/>
      <c r="H1651" s="214"/>
      <c r="I1651" s="214"/>
      <c r="J1651" s="214"/>
      <c r="K1651" s="214"/>
      <c r="L1651" s="214"/>
      <c r="M1651" s="214"/>
      <c r="N1651" s="214"/>
    </row>
    <row r="1652" spans="1:14" s="215" customFormat="1" ht="16.5" customHeight="1" x14ac:dyDescent="0.3">
      <c r="A1652" s="214"/>
      <c r="D1652" s="277"/>
      <c r="F1652" s="214"/>
      <c r="H1652" s="214"/>
      <c r="I1652" s="214"/>
      <c r="J1652" s="214"/>
      <c r="K1652" s="214"/>
      <c r="L1652" s="214"/>
      <c r="M1652" s="214"/>
      <c r="N1652" s="214"/>
    </row>
    <row r="1653" spans="1:14" s="215" customFormat="1" ht="16.5" customHeight="1" x14ac:dyDescent="0.3">
      <c r="A1653" s="214"/>
      <c r="D1653" s="277"/>
      <c r="F1653" s="214"/>
      <c r="H1653" s="214"/>
      <c r="I1653" s="214"/>
      <c r="J1653" s="214"/>
      <c r="K1653" s="214"/>
      <c r="L1653" s="214"/>
      <c r="M1653" s="214"/>
      <c r="N1653" s="214"/>
    </row>
    <row r="1654" spans="1:14" s="215" customFormat="1" ht="16.5" customHeight="1" x14ac:dyDescent="0.3">
      <c r="A1654" s="214"/>
      <c r="D1654" s="277"/>
      <c r="F1654" s="214"/>
      <c r="H1654" s="214"/>
      <c r="I1654" s="214"/>
      <c r="J1654" s="214"/>
      <c r="K1654" s="214"/>
      <c r="L1654" s="214"/>
      <c r="M1654" s="214"/>
      <c r="N1654" s="214"/>
    </row>
    <row r="1655" spans="1:14" s="215" customFormat="1" ht="16.5" customHeight="1" x14ac:dyDescent="0.3">
      <c r="A1655" s="214"/>
      <c r="D1655" s="277"/>
      <c r="F1655" s="214"/>
      <c r="H1655" s="214"/>
      <c r="I1655" s="214"/>
      <c r="J1655" s="214"/>
      <c r="K1655" s="214"/>
      <c r="L1655" s="214"/>
      <c r="M1655" s="214"/>
      <c r="N1655" s="214"/>
    </row>
    <row r="1656" spans="1:14" s="215" customFormat="1" ht="16.5" customHeight="1" x14ac:dyDescent="0.3">
      <c r="A1656" s="214"/>
      <c r="D1656" s="277"/>
      <c r="F1656" s="214"/>
      <c r="H1656" s="214"/>
      <c r="I1656" s="214"/>
      <c r="J1656" s="214"/>
      <c r="K1656" s="214"/>
      <c r="L1656" s="214"/>
      <c r="M1656" s="214"/>
      <c r="N1656" s="214"/>
    </row>
    <row r="1657" spans="1:14" s="215" customFormat="1" ht="16.5" customHeight="1" x14ac:dyDescent="0.3">
      <c r="A1657" s="214"/>
      <c r="D1657" s="277"/>
      <c r="F1657" s="214"/>
      <c r="H1657" s="214"/>
      <c r="I1657" s="214"/>
      <c r="J1657" s="214"/>
      <c r="K1657" s="214"/>
      <c r="L1657" s="214"/>
      <c r="M1657" s="214"/>
      <c r="N1657" s="214"/>
    </row>
    <row r="1658" spans="1:14" s="215" customFormat="1" ht="16.5" customHeight="1" x14ac:dyDescent="0.3">
      <c r="A1658" s="214"/>
      <c r="D1658" s="277"/>
      <c r="F1658" s="214"/>
      <c r="H1658" s="214"/>
      <c r="I1658" s="214"/>
      <c r="J1658" s="214"/>
      <c r="K1658" s="214"/>
      <c r="L1658" s="214"/>
      <c r="M1658" s="214"/>
      <c r="N1658" s="214"/>
    </row>
    <row r="1659" spans="1:14" s="215" customFormat="1" ht="16.5" customHeight="1" x14ac:dyDescent="0.3">
      <c r="A1659" s="214"/>
      <c r="D1659" s="277"/>
      <c r="F1659" s="214"/>
      <c r="H1659" s="214"/>
      <c r="I1659" s="214"/>
      <c r="J1659" s="214"/>
      <c r="K1659" s="214"/>
      <c r="L1659" s="214"/>
      <c r="M1659" s="214"/>
      <c r="N1659" s="214"/>
    </row>
    <row r="1660" spans="1:14" s="215" customFormat="1" ht="16.5" customHeight="1" x14ac:dyDescent="0.3">
      <c r="A1660" s="214"/>
      <c r="D1660" s="277"/>
      <c r="F1660" s="214"/>
      <c r="H1660" s="214"/>
      <c r="I1660" s="214"/>
      <c r="J1660" s="214"/>
      <c r="K1660" s="214"/>
      <c r="L1660" s="214"/>
      <c r="M1660" s="214"/>
      <c r="N1660" s="214"/>
    </row>
    <row r="1661" spans="1:14" s="215" customFormat="1" ht="16.5" customHeight="1" x14ac:dyDescent="0.3">
      <c r="A1661" s="214"/>
      <c r="D1661" s="277"/>
      <c r="F1661" s="214"/>
      <c r="H1661" s="214"/>
      <c r="I1661" s="214"/>
      <c r="J1661" s="214"/>
      <c r="K1661" s="214"/>
      <c r="L1661" s="214"/>
      <c r="M1661" s="214"/>
      <c r="N1661" s="214"/>
    </row>
    <row r="1662" spans="1:14" s="215" customFormat="1" ht="16.5" customHeight="1" x14ac:dyDescent="0.3">
      <c r="A1662" s="214"/>
      <c r="D1662" s="277"/>
      <c r="F1662" s="214"/>
      <c r="H1662" s="214"/>
      <c r="I1662" s="214"/>
      <c r="J1662" s="214"/>
      <c r="K1662" s="214"/>
      <c r="L1662" s="214"/>
      <c r="M1662" s="214"/>
      <c r="N1662" s="214"/>
    </row>
    <row r="1663" spans="1:14" s="215" customFormat="1" ht="16.5" customHeight="1" x14ac:dyDescent="0.3">
      <c r="A1663" s="214"/>
      <c r="D1663" s="277"/>
      <c r="F1663" s="214"/>
      <c r="H1663" s="214"/>
      <c r="I1663" s="214"/>
      <c r="J1663" s="214"/>
      <c r="K1663" s="214"/>
      <c r="L1663" s="214"/>
      <c r="M1663" s="214"/>
      <c r="N1663" s="214"/>
    </row>
    <row r="1664" spans="1:14" s="215" customFormat="1" ht="16.5" customHeight="1" x14ac:dyDescent="0.3">
      <c r="A1664" s="214"/>
      <c r="D1664" s="277"/>
      <c r="F1664" s="214"/>
      <c r="H1664" s="214"/>
      <c r="I1664" s="214"/>
      <c r="J1664" s="214"/>
      <c r="K1664" s="214"/>
      <c r="L1664" s="214"/>
      <c r="M1664" s="214"/>
      <c r="N1664" s="214"/>
    </row>
    <row r="1665" spans="1:14" s="215" customFormat="1" ht="16.5" customHeight="1" x14ac:dyDescent="0.3">
      <c r="A1665" s="214"/>
      <c r="D1665" s="277"/>
      <c r="F1665" s="214"/>
      <c r="H1665" s="214"/>
      <c r="I1665" s="214"/>
      <c r="J1665" s="214"/>
      <c r="K1665" s="214"/>
      <c r="L1665" s="214"/>
      <c r="M1665" s="214"/>
      <c r="N1665" s="214"/>
    </row>
    <row r="1666" spans="1:14" s="215" customFormat="1" ht="16.5" customHeight="1" x14ac:dyDescent="0.3">
      <c r="A1666" s="214"/>
      <c r="D1666" s="277"/>
      <c r="F1666" s="214"/>
      <c r="H1666" s="214"/>
      <c r="I1666" s="214"/>
      <c r="J1666" s="214"/>
      <c r="K1666" s="214"/>
      <c r="L1666" s="214"/>
      <c r="M1666" s="214"/>
      <c r="N1666" s="214"/>
    </row>
    <row r="1667" spans="1:14" s="215" customFormat="1" ht="16.5" customHeight="1" x14ac:dyDescent="0.3">
      <c r="A1667" s="214"/>
      <c r="D1667" s="277"/>
      <c r="F1667" s="214"/>
      <c r="H1667" s="214"/>
      <c r="I1667" s="214"/>
      <c r="J1667" s="214"/>
      <c r="K1667" s="214"/>
      <c r="L1667" s="214"/>
      <c r="M1667" s="214"/>
      <c r="N1667" s="214"/>
    </row>
    <row r="1668" spans="1:14" s="215" customFormat="1" ht="16.5" customHeight="1" x14ac:dyDescent="0.3">
      <c r="A1668" s="214"/>
      <c r="D1668" s="277"/>
      <c r="F1668" s="214"/>
      <c r="H1668" s="214"/>
      <c r="I1668" s="214"/>
      <c r="J1668" s="214"/>
      <c r="K1668" s="214"/>
      <c r="L1668" s="214"/>
      <c r="M1668" s="214"/>
      <c r="N1668" s="214"/>
    </row>
    <row r="1669" spans="1:14" s="215" customFormat="1" ht="16.5" customHeight="1" x14ac:dyDescent="0.3">
      <c r="A1669" s="214"/>
      <c r="D1669" s="277"/>
      <c r="F1669" s="214"/>
      <c r="H1669" s="214"/>
      <c r="I1669" s="214"/>
      <c r="J1669" s="214"/>
      <c r="K1669" s="214"/>
      <c r="L1669" s="214"/>
      <c r="M1669" s="214"/>
      <c r="N1669" s="214"/>
    </row>
    <row r="1670" spans="1:14" s="215" customFormat="1" ht="16.5" customHeight="1" x14ac:dyDescent="0.3">
      <c r="A1670" s="214"/>
      <c r="D1670" s="277"/>
      <c r="F1670" s="214"/>
      <c r="H1670" s="214"/>
      <c r="I1670" s="214"/>
      <c r="J1670" s="214"/>
      <c r="K1670" s="214"/>
      <c r="L1670" s="214"/>
      <c r="M1670" s="214"/>
      <c r="N1670" s="214"/>
    </row>
    <row r="1671" spans="1:14" s="215" customFormat="1" ht="16.5" customHeight="1" x14ac:dyDescent="0.3">
      <c r="A1671" s="214"/>
      <c r="D1671" s="277"/>
      <c r="F1671" s="214"/>
      <c r="H1671" s="214"/>
      <c r="I1671" s="214"/>
      <c r="J1671" s="214"/>
      <c r="K1671" s="214"/>
      <c r="L1671" s="214"/>
      <c r="M1671" s="214"/>
      <c r="N1671" s="214"/>
    </row>
    <row r="1672" spans="1:14" s="215" customFormat="1" ht="16.5" customHeight="1" x14ac:dyDescent="0.3">
      <c r="A1672" s="214"/>
      <c r="D1672" s="277"/>
      <c r="F1672" s="214"/>
      <c r="H1672" s="214"/>
      <c r="I1672" s="214"/>
      <c r="J1672" s="214"/>
      <c r="K1672" s="214"/>
      <c r="L1672" s="214"/>
      <c r="M1672" s="214"/>
      <c r="N1672" s="214"/>
    </row>
    <row r="1673" spans="1:14" s="215" customFormat="1" ht="16.5" customHeight="1" x14ac:dyDescent="0.3">
      <c r="A1673" s="214"/>
      <c r="D1673" s="277"/>
      <c r="F1673" s="214"/>
      <c r="H1673" s="214"/>
      <c r="I1673" s="214"/>
      <c r="J1673" s="214"/>
      <c r="K1673" s="214"/>
      <c r="L1673" s="214"/>
      <c r="M1673" s="214"/>
      <c r="N1673" s="214"/>
    </row>
    <row r="1674" spans="1:14" s="215" customFormat="1" ht="16.5" customHeight="1" x14ac:dyDescent="0.3">
      <c r="A1674" s="214"/>
      <c r="D1674" s="277"/>
      <c r="F1674" s="214"/>
      <c r="H1674" s="214"/>
      <c r="I1674" s="214"/>
      <c r="J1674" s="214"/>
      <c r="K1674" s="214"/>
      <c r="L1674" s="214"/>
      <c r="M1674" s="214"/>
      <c r="N1674" s="214"/>
    </row>
    <row r="1675" spans="1:14" s="215" customFormat="1" ht="16.5" customHeight="1" x14ac:dyDescent="0.3">
      <c r="A1675" s="214"/>
      <c r="D1675" s="277"/>
      <c r="F1675" s="214"/>
      <c r="H1675" s="214"/>
      <c r="I1675" s="214"/>
      <c r="J1675" s="214"/>
      <c r="K1675" s="214"/>
      <c r="L1675" s="214"/>
      <c r="M1675" s="214"/>
      <c r="N1675" s="214"/>
    </row>
    <row r="1676" spans="1:14" s="215" customFormat="1" ht="16.5" customHeight="1" x14ac:dyDescent="0.3">
      <c r="A1676" s="214"/>
      <c r="D1676" s="277"/>
      <c r="F1676" s="214"/>
      <c r="H1676" s="214"/>
      <c r="I1676" s="214"/>
      <c r="J1676" s="214"/>
      <c r="K1676" s="214"/>
      <c r="L1676" s="214"/>
      <c r="M1676" s="214"/>
      <c r="N1676" s="214"/>
    </row>
    <row r="1677" spans="1:14" s="215" customFormat="1" ht="16.5" customHeight="1" x14ac:dyDescent="0.3">
      <c r="A1677" s="214"/>
      <c r="D1677" s="277"/>
      <c r="F1677" s="214"/>
      <c r="H1677" s="214"/>
      <c r="I1677" s="214"/>
      <c r="J1677" s="214"/>
      <c r="K1677" s="214"/>
      <c r="L1677" s="214"/>
      <c r="M1677" s="214"/>
      <c r="N1677" s="214"/>
    </row>
    <row r="1678" spans="1:14" s="215" customFormat="1" ht="16.5" customHeight="1" x14ac:dyDescent="0.3">
      <c r="A1678" s="214"/>
      <c r="D1678" s="277"/>
      <c r="F1678" s="214"/>
      <c r="H1678" s="214"/>
      <c r="I1678" s="214"/>
      <c r="J1678" s="214"/>
      <c r="K1678" s="214"/>
      <c r="L1678" s="214"/>
      <c r="M1678" s="214"/>
      <c r="N1678" s="214"/>
    </row>
    <row r="1679" spans="1:14" s="215" customFormat="1" ht="16.5" customHeight="1" x14ac:dyDescent="0.3">
      <c r="A1679" s="214"/>
      <c r="D1679" s="277"/>
      <c r="F1679" s="214"/>
      <c r="H1679" s="214"/>
      <c r="I1679" s="214"/>
      <c r="J1679" s="214"/>
      <c r="K1679" s="214"/>
      <c r="L1679" s="214"/>
      <c r="M1679" s="214"/>
      <c r="N1679" s="214"/>
    </row>
    <row r="1680" spans="1:14" s="215" customFormat="1" ht="16.5" customHeight="1" x14ac:dyDescent="0.3">
      <c r="A1680" s="214"/>
      <c r="D1680" s="277"/>
      <c r="F1680" s="214"/>
      <c r="H1680" s="214"/>
      <c r="I1680" s="214"/>
      <c r="J1680" s="214"/>
      <c r="K1680" s="214"/>
      <c r="L1680" s="214"/>
      <c r="M1680" s="214"/>
      <c r="N1680" s="214"/>
    </row>
    <row r="1681" spans="1:14" s="215" customFormat="1" ht="16.5" customHeight="1" x14ac:dyDescent="0.3">
      <c r="A1681" s="214"/>
      <c r="D1681" s="277"/>
      <c r="F1681" s="214"/>
      <c r="H1681" s="214"/>
      <c r="I1681" s="214"/>
      <c r="J1681" s="214"/>
      <c r="K1681" s="214"/>
      <c r="L1681" s="214"/>
      <c r="M1681" s="214"/>
      <c r="N1681" s="214"/>
    </row>
    <row r="1682" spans="1:14" s="215" customFormat="1" ht="16.5" customHeight="1" x14ac:dyDescent="0.3">
      <c r="A1682" s="214"/>
      <c r="D1682" s="277"/>
      <c r="F1682" s="214"/>
      <c r="H1682" s="214"/>
      <c r="I1682" s="214"/>
      <c r="J1682" s="214"/>
      <c r="K1682" s="214"/>
      <c r="L1682" s="214"/>
      <c r="M1682" s="214"/>
      <c r="N1682" s="214"/>
    </row>
    <row r="1683" spans="1:14" s="215" customFormat="1" ht="16.5" customHeight="1" x14ac:dyDescent="0.3">
      <c r="A1683" s="214"/>
      <c r="D1683" s="277"/>
      <c r="F1683" s="214"/>
      <c r="H1683" s="214"/>
      <c r="I1683" s="214"/>
      <c r="J1683" s="214"/>
      <c r="K1683" s="214"/>
      <c r="L1683" s="214"/>
      <c r="M1683" s="214"/>
      <c r="N1683" s="214"/>
    </row>
    <row r="1684" spans="1:14" s="215" customFormat="1" ht="16.5" customHeight="1" x14ac:dyDescent="0.3">
      <c r="A1684" s="214"/>
      <c r="D1684" s="277"/>
      <c r="F1684" s="214"/>
      <c r="H1684" s="214"/>
      <c r="I1684" s="214"/>
      <c r="J1684" s="214"/>
      <c r="K1684" s="214"/>
      <c r="L1684" s="214"/>
      <c r="M1684" s="214"/>
      <c r="N1684" s="214"/>
    </row>
    <row r="1685" spans="1:14" s="215" customFormat="1" ht="16.5" customHeight="1" x14ac:dyDescent="0.3">
      <c r="A1685" s="214"/>
      <c r="D1685" s="277"/>
      <c r="F1685" s="214"/>
      <c r="H1685" s="214"/>
      <c r="I1685" s="214"/>
      <c r="J1685" s="214"/>
      <c r="K1685" s="214"/>
      <c r="L1685" s="214"/>
      <c r="M1685" s="214"/>
      <c r="N1685" s="214"/>
    </row>
    <row r="1686" spans="1:14" s="215" customFormat="1" ht="16.5" customHeight="1" x14ac:dyDescent="0.3">
      <c r="A1686" s="214"/>
      <c r="D1686" s="277"/>
      <c r="F1686" s="214"/>
      <c r="H1686" s="214"/>
      <c r="I1686" s="214"/>
      <c r="J1686" s="214"/>
      <c r="K1686" s="214"/>
      <c r="L1686" s="214"/>
      <c r="M1686" s="214"/>
      <c r="N1686" s="214"/>
    </row>
    <row r="1687" spans="1:14" s="215" customFormat="1" ht="16.5" customHeight="1" x14ac:dyDescent="0.3">
      <c r="A1687" s="214"/>
      <c r="D1687" s="277"/>
      <c r="F1687" s="214"/>
      <c r="H1687" s="214"/>
      <c r="I1687" s="214"/>
      <c r="J1687" s="214"/>
      <c r="K1687" s="214"/>
      <c r="L1687" s="214"/>
      <c r="M1687" s="214"/>
      <c r="N1687" s="214"/>
    </row>
    <row r="1688" spans="1:14" s="215" customFormat="1" ht="16.5" customHeight="1" x14ac:dyDescent="0.3">
      <c r="A1688" s="214"/>
      <c r="D1688" s="277"/>
      <c r="F1688" s="214"/>
      <c r="H1688" s="214"/>
      <c r="I1688" s="214"/>
      <c r="J1688" s="214"/>
      <c r="K1688" s="214"/>
      <c r="L1688" s="214"/>
      <c r="M1688" s="214"/>
      <c r="N1688" s="214"/>
    </row>
    <row r="1689" spans="1:14" s="215" customFormat="1" ht="16.5" customHeight="1" x14ac:dyDescent="0.3">
      <c r="A1689" s="214"/>
      <c r="D1689" s="277"/>
      <c r="F1689" s="214"/>
      <c r="H1689" s="214"/>
      <c r="I1689" s="214"/>
      <c r="J1689" s="214"/>
      <c r="K1689" s="214"/>
      <c r="L1689" s="214"/>
      <c r="M1689" s="214"/>
      <c r="N1689" s="214"/>
    </row>
    <row r="1690" spans="1:14" s="215" customFormat="1" ht="16.5" customHeight="1" x14ac:dyDescent="0.3">
      <c r="A1690" s="214"/>
      <c r="D1690" s="277"/>
      <c r="F1690" s="214"/>
      <c r="H1690" s="214"/>
      <c r="I1690" s="214"/>
      <c r="J1690" s="214"/>
      <c r="K1690" s="214"/>
      <c r="L1690" s="214"/>
      <c r="M1690" s="214"/>
      <c r="N1690" s="214"/>
    </row>
    <row r="1691" spans="1:14" s="215" customFormat="1" ht="16.5" customHeight="1" x14ac:dyDescent="0.3">
      <c r="A1691" s="214"/>
      <c r="D1691" s="277"/>
      <c r="F1691" s="214"/>
      <c r="H1691" s="214"/>
      <c r="I1691" s="214"/>
      <c r="J1691" s="214"/>
      <c r="K1691" s="214"/>
      <c r="L1691" s="214"/>
      <c r="M1691" s="214"/>
      <c r="N1691" s="214"/>
    </row>
    <row r="1692" spans="1:14" s="215" customFormat="1" ht="16.5" customHeight="1" x14ac:dyDescent="0.3">
      <c r="A1692" s="214"/>
      <c r="D1692" s="277"/>
      <c r="F1692" s="214"/>
      <c r="H1692" s="214"/>
      <c r="I1692" s="214"/>
      <c r="J1692" s="214"/>
      <c r="K1692" s="214"/>
      <c r="L1692" s="214"/>
      <c r="M1692" s="214"/>
      <c r="N1692" s="214"/>
    </row>
    <row r="1693" spans="1:14" s="215" customFormat="1" ht="16.5" customHeight="1" x14ac:dyDescent="0.3">
      <c r="A1693" s="214"/>
      <c r="D1693" s="277"/>
      <c r="F1693" s="214"/>
      <c r="H1693" s="214"/>
      <c r="I1693" s="214"/>
      <c r="J1693" s="214"/>
      <c r="K1693" s="214"/>
      <c r="L1693" s="214"/>
      <c r="M1693" s="214"/>
      <c r="N1693" s="214"/>
    </row>
    <row r="1694" spans="1:14" s="215" customFormat="1" ht="16.5" customHeight="1" x14ac:dyDescent="0.3">
      <c r="A1694" s="214"/>
      <c r="D1694" s="277"/>
      <c r="F1694" s="214"/>
      <c r="H1694" s="214"/>
      <c r="I1694" s="214"/>
      <c r="J1694" s="214"/>
      <c r="K1694" s="214"/>
      <c r="L1694" s="214"/>
      <c r="M1694" s="214"/>
      <c r="N1694" s="214"/>
    </row>
    <row r="1695" spans="1:14" s="215" customFormat="1" ht="16.5" customHeight="1" x14ac:dyDescent="0.3">
      <c r="A1695" s="214"/>
      <c r="D1695" s="277"/>
      <c r="F1695" s="214"/>
      <c r="H1695" s="214"/>
      <c r="I1695" s="214"/>
      <c r="J1695" s="214"/>
      <c r="K1695" s="214"/>
      <c r="L1695" s="214"/>
      <c r="M1695" s="214"/>
      <c r="N1695" s="214"/>
    </row>
    <row r="1696" spans="1:14" s="215" customFormat="1" ht="16.5" customHeight="1" x14ac:dyDescent="0.3">
      <c r="A1696" s="214"/>
      <c r="D1696" s="277"/>
      <c r="F1696" s="214"/>
      <c r="H1696" s="214"/>
      <c r="I1696" s="214"/>
      <c r="J1696" s="214"/>
      <c r="K1696" s="214"/>
      <c r="L1696" s="214"/>
      <c r="M1696" s="214"/>
      <c r="N1696" s="21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9"/>
  <sheetViews>
    <sheetView workbookViewId="0"/>
  </sheetViews>
  <sheetFormatPr defaultColWidth="9" defaultRowHeight="16.5" customHeight="1" x14ac:dyDescent="0.3"/>
  <cols>
    <col min="1" max="1" width="20.625" style="35" bestFit="1" customWidth="1"/>
    <col min="2" max="2" width="22" style="35" bestFit="1" customWidth="1"/>
    <col min="3" max="3" width="21.375" style="35" bestFit="1" customWidth="1"/>
    <col min="4" max="4" width="13.625" style="35" bestFit="1" customWidth="1"/>
    <col min="5" max="5" width="17.125" style="35" bestFit="1" customWidth="1"/>
    <col min="6" max="6" width="19.375" style="35" bestFit="1" customWidth="1"/>
    <col min="7" max="7" width="14.25" style="35" bestFit="1" customWidth="1"/>
    <col min="8" max="8" width="16.25" style="35" bestFit="1" customWidth="1"/>
    <col min="9" max="9" width="14.25" style="35" bestFit="1" customWidth="1"/>
    <col min="10" max="10" width="37.125" style="35" bestFit="1" customWidth="1"/>
    <col min="11" max="16384" width="9" style="35"/>
  </cols>
  <sheetData>
    <row r="1" spans="1:10" ht="16.5" customHeight="1" x14ac:dyDescent="0.3">
      <c r="A1" s="293" t="s">
        <v>1207</v>
      </c>
    </row>
    <row r="2" spans="1:10" ht="105.75" customHeight="1" x14ac:dyDescent="0.3">
      <c r="A2" s="58" t="s">
        <v>1204</v>
      </c>
      <c r="B2" s="213" t="s">
        <v>1205</v>
      </c>
      <c r="C2" s="58" t="s">
        <v>1214</v>
      </c>
      <c r="D2" s="298" t="s">
        <v>1215</v>
      </c>
      <c r="E2" s="298" t="s">
        <v>1216</v>
      </c>
      <c r="F2" s="299" t="s">
        <v>1226</v>
      </c>
      <c r="G2" s="301" t="s">
        <v>1228</v>
      </c>
      <c r="H2" s="299" t="s">
        <v>1227</v>
      </c>
      <c r="I2" s="301" t="s">
        <v>1229</v>
      </c>
      <c r="J2" s="300" t="s">
        <v>1230</v>
      </c>
    </row>
    <row r="3" spans="1:10" ht="16.5" customHeight="1" x14ac:dyDescent="0.3">
      <c r="A3" s="294" t="b">
        <v>1</v>
      </c>
      <c r="B3" s="294" t="s">
        <v>1206</v>
      </c>
      <c r="C3" s="294">
        <v>1006</v>
      </c>
      <c r="D3" s="294" t="s">
        <v>106</v>
      </c>
      <c r="E3" s="294">
        <v>1</v>
      </c>
      <c r="F3" s="295" t="s">
        <v>1225</v>
      </c>
      <c r="G3" s="296">
        <v>20</v>
      </c>
      <c r="H3" s="294">
        <v>-1</v>
      </c>
      <c r="I3" s="294">
        <v>-1</v>
      </c>
      <c r="J3" s="297" t="s">
        <v>1208</v>
      </c>
    </row>
    <row r="4" spans="1:10" ht="16.5" customHeight="1" x14ac:dyDescent="0.3">
      <c r="A4" s="294" t="b">
        <v>1</v>
      </c>
      <c r="B4" s="294" t="s">
        <v>1206</v>
      </c>
      <c r="C4" s="294">
        <v>1006</v>
      </c>
      <c r="D4" s="294" t="s">
        <v>106</v>
      </c>
      <c r="E4" s="294">
        <v>2</v>
      </c>
      <c r="F4" s="296" t="s">
        <v>1224</v>
      </c>
      <c r="G4" s="296">
        <v>1</v>
      </c>
      <c r="H4" s="294">
        <v>-1</v>
      </c>
      <c r="I4" s="294">
        <v>-1</v>
      </c>
      <c r="J4" s="297" t="s">
        <v>1209</v>
      </c>
    </row>
    <row r="5" spans="1:10" ht="16.5" customHeight="1" x14ac:dyDescent="0.3">
      <c r="A5" s="294" t="b">
        <v>1</v>
      </c>
      <c r="B5" s="294" t="s">
        <v>1206</v>
      </c>
      <c r="C5" s="294">
        <v>1006</v>
      </c>
      <c r="D5" s="294" t="s">
        <v>106</v>
      </c>
      <c r="E5" s="294">
        <v>3</v>
      </c>
      <c r="F5" s="295" t="s">
        <v>1223</v>
      </c>
      <c r="G5" s="296">
        <v>50</v>
      </c>
      <c r="H5" s="294">
        <v>-1</v>
      </c>
      <c r="I5" s="294">
        <v>-1</v>
      </c>
      <c r="J5" s="297" t="s">
        <v>1210</v>
      </c>
    </row>
    <row r="6" spans="1:10" ht="16.5" customHeight="1" x14ac:dyDescent="0.3">
      <c r="A6" s="294" t="b">
        <v>1</v>
      </c>
      <c r="B6" s="294" t="s">
        <v>1206</v>
      </c>
      <c r="C6" s="294">
        <v>1006</v>
      </c>
      <c r="D6" s="294" t="s">
        <v>106</v>
      </c>
      <c r="E6" s="294">
        <v>4</v>
      </c>
      <c r="F6" s="296" t="s">
        <v>1222</v>
      </c>
      <c r="G6" s="296">
        <v>50</v>
      </c>
      <c r="H6" s="294">
        <v>-1</v>
      </c>
      <c r="I6" s="294">
        <v>-1</v>
      </c>
      <c r="J6" s="297" t="s">
        <v>1211</v>
      </c>
    </row>
    <row r="7" spans="1:10" ht="16.5" customHeight="1" x14ac:dyDescent="0.3">
      <c r="A7" s="294" t="b">
        <v>1</v>
      </c>
      <c r="B7" s="294" t="s">
        <v>1206</v>
      </c>
      <c r="C7" s="294">
        <v>1006</v>
      </c>
      <c r="D7" s="294" t="s">
        <v>106</v>
      </c>
      <c r="E7" s="294">
        <v>5</v>
      </c>
      <c r="F7" s="296" t="s">
        <v>1221</v>
      </c>
      <c r="G7" s="296">
        <v>20</v>
      </c>
      <c r="H7" s="294">
        <v>-1</v>
      </c>
      <c r="I7" s="294">
        <v>-1</v>
      </c>
      <c r="J7" s="297" t="s">
        <v>1212</v>
      </c>
    </row>
    <row r="8" spans="1:10" ht="16.5" customHeight="1" x14ac:dyDescent="0.3">
      <c r="A8" s="294" t="b">
        <v>1</v>
      </c>
      <c r="B8" s="294" t="s">
        <v>1206</v>
      </c>
      <c r="C8" s="294">
        <v>1006</v>
      </c>
      <c r="D8" s="294" t="s">
        <v>106</v>
      </c>
      <c r="E8" s="294">
        <v>6</v>
      </c>
      <c r="F8" s="296" t="s">
        <v>1220</v>
      </c>
      <c r="G8" s="296">
        <v>500000</v>
      </c>
      <c r="H8" s="294">
        <v>-1</v>
      </c>
      <c r="I8" s="294">
        <v>-1</v>
      </c>
      <c r="J8" s="297" t="s">
        <v>1213</v>
      </c>
    </row>
    <row r="9" spans="1:10" ht="16.5" customHeight="1" x14ac:dyDescent="0.3">
      <c r="A9" s="294" t="b">
        <v>1</v>
      </c>
      <c r="B9" s="294" t="s">
        <v>1206</v>
      </c>
      <c r="C9" s="294">
        <v>1006</v>
      </c>
      <c r="D9" s="294" t="s">
        <v>106</v>
      </c>
      <c r="E9" s="294">
        <v>7</v>
      </c>
      <c r="F9" s="296" t="s">
        <v>1219</v>
      </c>
      <c r="G9" s="296">
        <v>1</v>
      </c>
      <c r="H9" s="296" t="s">
        <v>1218</v>
      </c>
      <c r="I9" s="296">
        <v>3</v>
      </c>
      <c r="J9" s="297" t="s">
        <v>1217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1697"/>
  <sheetViews>
    <sheetView workbookViewId="0"/>
  </sheetViews>
  <sheetFormatPr defaultRowHeight="13.5" x14ac:dyDescent="0.3"/>
  <cols>
    <col min="1" max="1" width="20.875" style="2" customWidth="1"/>
    <col min="2" max="5" width="9" style="2"/>
    <col min="6" max="6" width="17.25" style="2" customWidth="1"/>
    <col min="7" max="16384" width="9" style="2"/>
  </cols>
  <sheetData>
    <row r="1" spans="1:7" ht="16.5" customHeight="1" x14ac:dyDescent="0.3">
      <c r="A1" s="212" t="s">
        <v>1181</v>
      </c>
    </row>
    <row r="2" spans="1:7" ht="16.5" customHeight="1" x14ac:dyDescent="0.3">
      <c r="A2" s="286" t="s">
        <v>1186</v>
      </c>
      <c r="B2" s="282">
        <v>1</v>
      </c>
      <c r="C2" s="283">
        <v>120</v>
      </c>
      <c r="D2" s="284">
        <v>150</v>
      </c>
      <c r="E2" s="285">
        <v>200</v>
      </c>
      <c r="F2" s="283" t="s">
        <v>1178</v>
      </c>
      <c r="G2" s="283">
        <v>30</v>
      </c>
    </row>
    <row r="3" spans="1:7" ht="16.5" customHeight="1" x14ac:dyDescent="0.3">
      <c r="A3" s="280" t="s">
        <v>1179</v>
      </c>
      <c r="B3" s="278">
        <f>$G$2+($G$3*B$2)</f>
        <v>31.35</v>
      </c>
      <c r="C3" s="278">
        <f>$G$2+($G$3*C$2)</f>
        <v>192</v>
      </c>
      <c r="D3" s="278">
        <f>$G$2+($G$3*D$2)</f>
        <v>232.5</v>
      </c>
      <c r="E3" s="278">
        <f>$G$2+($G$3*E$2)</f>
        <v>300</v>
      </c>
      <c r="F3" s="280" t="s">
        <v>1182</v>
      </c>
      <c r="G3" s="280">
        <v>1.35</v>
      </c>
    </row>
    <row r="4" spans="1:7" ht="16.5" customHeight="1" x14ac:dyDescent="0.3">
      <c r="A4" s="281" t="s">
        <v>1180</v>
      </c>
      <c r="B4" s="279">
        <f>$G$2+($G$4*B$2)</f>
        <v>31.5</v>
      </c>
      <c r="C4" s="279">
        <f>$G$2+($G$4*C$2)</f>
        <v>210</v>
      </c>
      <c r="D4" s="279">
        <f>$G$2+($G$4*D$2)</f>
        <v>255</v>
      </c>
      <c r="E4" s="279">
        <f>$G$2+($G$4*E$2)</f>
        <v>330</v>
      </c>
      <c r="F4" s="281" t="s">
        <v>1183</v>
      </c>
      <c r="G4" s="281">
        <v>1.5</v>
      </c>
    </row>
    <row r="5" spans="1:7" ht="16.5" customHeight="1" x14ac:dyDescent="0.3"/>
    <row r="6" spans="1:7" ht="16.5" customHeight="1" x14ac:dyDescent="0.3">
      <c r="A6" s="286"/>
      <c r="B6" s="283" t="s">
        <v>1187</v>
      </c>
      <c r="C6" s="284" t="s">
        <v>1188</v>
      </c>
    </row>
    <row r="7" spans="1:7" ht="16.5" customHeight="1" x14ac:dyDescent="0.3">
      <c r="A7" s="280" t="s">
        <v>1184</v>
      </c>
      <c r="B7" s="278">
        <v>7</v>
      </c>
      <c r="C7" s="278">
        <v>20</v>
      </c>
    </row>
    <row r="8" spans="1:7" ht="16.5" customHeight="1" x14ac:dyDescent="0.3">
      <c r="A8" s="281" t="s">
        <v>1185</v>
      </c>
      <c r="B8" s="279">
        <v>20</v>
      </c>
      <c r="C8" s="279">
        <v>25</v>
      </c>
    </row>
    <row r="9" spans="1:7" ht="16.5" customHeight="1" x14ac:dyDescent="0.3"/>
    <row r="10" spans="1:7" ht="16.5" customHeight="1" x14ac:dyDescent="0.3"/>
    <row r="11" spans="1:7" ht="16.5" customHeight="1" x14ac:dyDescent="0.3"/>
    <row r="12" spans="1:7" ht="16.5" customHeight="1" x14ac:dyDescent="0.3"/>
    <row r="13" spans="1:7" ht="16.5" customHeight="1" x14ac:dyDescent="0.3"/>
    <row r="14" spans="1:7" ht="16.5" customHeight="1" x14ac:dyDescent="0.3"/>
    <row r="15" spans="1:7" ht="16.5" customHeight="1" x14ac:dyDescent="0.3"/>
    <row r="16" spans="1:7" ht="16.5" customHeight="1" x14ac:dyDescent="0.3"/>
    <row r="17" ht="16.5" customHeight="1" x14ac:dyDescent="0.3"/>
    <row r="18" ht="16.5" customHeight="1" x14ac:dyDescent="0.3"/>
    <row r="19" ht="16.5" customHeight="1" x14ac:dyDescent="0.3"/>
    <row r="20" ht="16.5" customHeight="1" x14ac:dyDescent="0.3"/>
    <row r="21" ht="16.5" customHeight="1" x14ac:dyDescent="0.3"/>
    <row r="22" ht="16.5" customHeight="1" x14ac:dyDescent="0.3"/>
    <row r="23" ht="16.5" customHeight="1" x14ac:dyDescent="0.3"/>
    <row r="24" ht="16.5" customHeight="1" x14ac:dyDescent="0.3"/>
    <row r="25" ht="16.5" customHeight="1" x14ac:dyDescent="0.3"/>
    <row r="26" ht="16.5" customHeight="1" x14ac:dyDescent="0.3"/>
    <row r="27" ht="16.5" customHeight="1" x14ac:dyDescent="0.3"/>
    <row r="28" ht="16.5" customHeight="1" x14ac:dyDescent="0.3"/>
    <row r="29" ht="16.5" customHeight="1" x14ac:dyDescent="0.3"/>
    <row r="30" ht="16.5" customHeight="1" x14ac:dyDescent="0.3"/>
    <row r="31" ht="16.5" customHeight="1" x14ac:dyDescent="0.3"/>
    <row r="32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  <row r="1647" ht="16.5" customHeight="1" x14ac:dyDescent="0.3"/>
    <row r="1648" ht="16.5" customHeight="1" x14ac:dyDescent="0.3"/>
    <row r="1649" ht="16.5" customHeight="1" x14ac:dyDescent="0.3"/>
    <row r="1650" ht="16.5" customHeight="1" x14ac:dyDescent="0.3"/>
    <row r="1651" ht="16.5" customHeight="1" x14ac:dyDescent="0.3"/>
    <row r="1652" ht="16.5" customHeight="1" x14ac:dyDescent="0.3"/>
    <row r="1653" ht="16.5" customHeight="1" x14ac:dyDescent="0.3"/>
    <row r="1654" ht="16.5" customHeight="1" x14ac:dyDescent="0.3"/>
    <row r="1655" ht="16.5" customHeight="1" x14ac:dyDescent="0.3"/>
    <row r="1656" ht="16.5" customHeight="1" x14ac:dyDescent="0.3"/>
    <row r="1657" ht="16.5" customHeight="1" x14ac:dyDescent="0.3"/>
    <row r="1658" ht="16.5" customHeight="1" x14ac:dyDescent="0.3"/>
    <row r="1659" ht="16.5" customHeight="1" x14ac:dyDescent="0.3"/>
    <row r="1660" ht="16.5" customHeight="1" x14ac:dyDescent="0.3"/>
    <row r="1661" ht="16.5" customHeight="1" x14ac:dyDescent="0.3"/>
    <row r="1662" ht="16.5" customHeight="1" x14ac:dyDescent="0.3"/>
    <row r="1663" ht="16.5" customHeight="1" x14ac:dyDescent="0.3"/>
    <row r="1664" ht="16.5" customHeight="1" x14ac:dyDescent="0.3"/>
    <row r="1665" ht="16.5" customHeight="1" x14ac:dyDescent="0.3"/>
    <row r="1666" ht="16.5" customHeight="1" x14ac:dyDescent="0.3"/>
    <row r="1667" ht="16.5" customHeight="1" x14ac:dyDescent="0.3"/>
    <row r="1668" ht="16.5" customHeight="1" x14ac:dyDescent="0.3"/>
    <row r="1669" ht="16.5" customHeight="1" x14ac:dyDescent="0.3"/>
    <row r="1670" ht="16.5" customHeight="1" x14ac:dyDescent="0.3"/>
    <row r="1671" ht="16.5" customHeight="1" x14ac:dyDescent="0.3"/>
    <row r="1672" ht="16.5" customHeight="1" x14ac:dyDescent="0.3"/>
    <row r="1673" ht="16.5" customHeight="1" x14ac:dyDescent="0.3"/>
    <row r="1674" ht="16.5" customHeight="1" x14ac:dyDescent="0.3"/>
    <row r="1675" ht="16.5" customHeight="1" x14ac:dyDescent="0.3"/>
    <row r="1676" ht="16.5" customHeight="1" x14ac:dyDescent="0.3"/>
    <row r="1677" ht="16.5" customHeight="1" x14ac:dyDescent="0.3"/>
    <row r="1678" ht="16.5" customHeight="1" x14ac:dyDescent="0.3"/>
    <row r="1679" ht="16.5" customHeight="1" x14ac:dyDescent="0.3"/>
    <row r="1680" ht="16.5" customHeight="1" x14ac:dyDescent="0.3"/>
    <row r="1681" ht="16.5" customHeight="1" x14ac:dyDescent="0.3"/>
    <row r="1682" ht="16.5" customHeight="1" x14ac:dyDescent="0.3"/>
    <row r="1683" ht="16.5" customHeight="1" x14ac:dyDescent="0.3"/>
    <row r="1684" ht="16.5" customHeight="1" x14ac:dyDescent="0.3"/>
    <row r="1685" ht="16.5" customHeight="1" x14ac:dyDescent="0.3"/>
    <row r="1686" ht="16.5" customHeight="1" x14ac:dyDescent="0.3"/>
    <row r="1687" ht="16.5" customHeight="1" x14ac:dyDescent="0.3"/>
    <row r="1688" ht="16.5" customHeight="1" x14ac:dyDescent="0.3"/>
    <row r="1689" ht="16.5" customHeight="1" x14ac:dyDescent="0.3"/>
    <row r="1690" ht="16.5" customHeight="1" x14ac:dyDescent="0.3"/>
    <row r="1691" ht="16.5" customHeight="1" x14ac:dyDescent="0.3"/>
    <row r="1692" ht="16.5" customHeight="1" x14ac:dyDescent="0.3"/>
    <row r="1693" ht="16.5" customHeight="1" x14ac:dyDescent="0.3"/>
    <row r="1694" ht="16.5" customHeight="1" x14ac:dyDescent="0.3"/>
    <row r="1695" ht="16.5" customHeight="1" x14ac:dyDescent="0.3"/>
    <row r="1696" ht="16.5" customHeight="1" x14ac:dyDescent="0.3"/>
    <row r="1697" ht="16.5" customHeight="1" x14ac:dyDescent="0.3"/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13"/>
  <sheetViews>
    <sheetView workbookViewId="0">
      <pane ySplit="2" topLeftCell="A3" activePane="bottomLeft" state="frozen"/>
      <selection pane="bottomLeft"/>
    </sheetView>
  </sheetViews>
  <sheetFormatPr defaultColWidth="9" defaultRowHeight="16.5" customHeight="1" x14ac:dyDescent="0.3"/>
  <cols>
    <col min="1" max="1" width="32" style="205" bestFit="1" customWidth="1"/>
    <col min="2" max="2" width="22.625" style="205" customWidth="1"/>
    <col min="3" max="3" width="53.125" style="205" bestFit="1" customWidth="1"/>
    <col min="4" max="4" width="24.125" style="205" customWidth="1"/>
    <col min="5" max="5" width="21.75" style="205" bestFit="1" customWidth="1"/>
    <col min="6" max="16384" width="9" style="206"/>
  </cols>
  <sheetData>
    <row r="1" spans="1:5" ht="16.5" customHeight="1" x14ac:dyDescent="0.3">
      <c r="A1" s="204" t="s">
        <v>517</v>
      </c>
    </row>
    <row r="2" spans="1:5" ht="16.5" customHeight="1" x14ac:dyDescent="0.3">
      <c r="A2" s="203" t="s">
        <v>500</v>
      </c>
      <c r="B2" s="203" t="s">
        <v>501</v>
      </c>
      <c r="C2" s="203" t="s">
        <v>502</v>
      </c>
      <c r="D2" s="203" t="s">
        <v>503</v>
      </c>
      <c r="E2" s="203" t="s">
        <v>504</v>
      </c>
    </row>
    <row r="3" spans="1:5" ht="16.5" customHeight="1" x14ac:dyDescent="0.3">
      <c r="A3" s="208" t="s">
        <v>520</v>
      </c>
      <c r="B3" s="209">
        <v>130701001</v>
      </c>
      <c r="C3" s="208" t="s">
        <v>505</v>
      </c>
      <c r="D3" s="209" t="s">
        <v>513</v>
      </c>
      <c r="E3" s="209">
        <v>510307001</v>
      </c>
    </row>
    <row r="4" spans="1:5" ht="16.5" customHeight="1" x14ac:dyDescent="0.3">
      <c r="A4" s="208" t="s">
        <v>522</v>
      </c>
      <c r="B4" s="208">
        <f>B3+1</f>
        <v>130701002</v>
      </c>
      <c r="C4" s="208" t="s">
        <v>505</v>
      </c>
      <c r="D4" s="209" t="s">
        <v>515</v>
      </c>
      <c r="E4" s="208">
        <v>510307002</v>
      </c>
    </row>
    <row r="5" spans="1:5" ht="16.5" customHeight="1" x14ac:dyDescent="0.3">
      <c r="A5" s="208" t="s">
        <v>524</v>
      </c>
      <c r="B5" s="208">
        <f>B4+1</f>
        <v>130701003</v>
      </c>
      <c r="C5" s="208" t="s">
        <v>505</v>
      </c>
      <c r="D5" s="209" t="s">
        <v>516</v>
      </c>
      <c r="E5" s="208">
        <v>510307003</v>
      </c>
    </row>
    <row r="6" spans="1:5" ht="16.5" customHeight="1" x14ac:dyDescent="0.3">
      <c r="A6" s="201" t="s">
        <v>526</v>
      </c>
      <c r="B6" s="201">
        <f>B5+1</f>
        <v>130701004</v>
      </c>
      <c r="C6" s="201" t="s">
        <v>505</v>
      </c>
      <c r="D6" s="201" t="s">
        <v>514</v>
      </c>
      <c r="E6" s="201" t="s">
        <v>506</v>
      </c>
    </row>
    <row r="7" spans="1:5" ht="16.5" customHeight="1" x14ac:dyDescent="0.3">
      <c r="A7" s="207"/>
      <c r="B7" s="207"/>
      <c r="C7" s="207"/>
      <c r="D7" s="207"/>
      <c r="E7" s="207"/>
    </row>
    <row r="8" spans="1:5" ht="16.5" customHeight="1" x14ac:dyDescent="0.3">
      <c r="A8" s="204" t="s">
        <v>518</v>
      </c>
    </row>
    <row r="9" spans="1:5" ht="16.5" customHeight="1" x14ac:dyDescent="0.3">
      <c r="A9" s="203" t="s">
        <v>500</v>
      </c>
      <c r="B9" s="203" t="s">
        <v>507</v>
      </c>
      <c r="C9" s="203" t="s">
        <v>508</v>
      </c>
    </row>
    <row r="10" spans="1:5" ht="16.5" customHeight="1" x14ac:dyDescent="0.3">
      <c r="A10" s="208" t="s">
        <v>519</v>
      </c>
      <c r="B10" s="210">
        <v>510307001</v>
      </c>
      <c r="C10" s="208" t="s">
        <v>509</v>
      </c>
    </row>
    <row r="11" spans="1:5" ht="16.5" customHeight="1" x14ac:dyDescent="0.3">
      <c r="A11" s="208" t="s">
        <v>521</v>
      </c>
      <c r="B11" s="210">
        <v>510307002</v>
      </c>
      <c r="C11" s="208" t="s">
        <v>510</v>
      </c>
    </row>
    <row r="12" spans="1:5" ht="16.5" customHeight="1" x14ac:dyDescent="0.3">
      <c r="A12" s="208" t="s">
        <v>523</v>
      </c>
      <c r="B12" s="210">
        <v>510307003</v>
      </c>
      <c r="C12" s="208" t="s">
        <v>511</v>
      </c>
    </row>
    <row r="13" spans="1:5" ht="16.5" customHeight="1" x14ac:dyDescent="0.3">
      <c r="A13" s="201" t="s">
        <v>525</v>
      </c>
      <c r="B13" s="202">
        <v>510307004</v>
      </c>
      <c r="C13" s="201" t="s">
        <v>512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2:G30"/>
  <sheetViews>
    <sheetView workbookViewId="0"/>
  </sheetViews>
  <sheetFormatPr defaultRowHeight="16.5" x14ac:dyDescent="0.3"/>
  <cols>
    <col min="1" max="2" width="2.75" customWidth="1"/>
    <col min="4" max="4" width="15.875" bestFit="1" customWidth="1"/>
    <col min="5" max="5" width="17.875" bestFit="1" customWidth="1"/>
    <col min="6" max="6" width="11.625" bestFit="1" customWidth="1"/>
    <col min="7" max="7" width="14.375" bestFit="1" customWidth="1"/>
  </cols>
  <sheetData>
    <row r="2" spans="2:7" x14ac:dyDescent="0.3">
      <c r="B2" s="21" t="s">
        <v>465</v>
      </c>
    </row>
    <row r="4" spans="2:7" x14ac:dyDescent="0.3">
      <c r="C4" s="21" t="s">
        <v>466</v>
      </c>
    </row>
    <row r="5" spans="2:7" ht="17.25" thickBot="1" x14ac:dyDescent="0.35">
      <c r="C5" s="3" t="s">
        <v>482</v>
      </c>
    </row>
    <row r="6" spans="2:7" ht="17.25" thickBot="1" x14ac:dyDescent="0.35">
      <c r="C6" s="185" t="s">
        <v>471</v>
      </c>
      <c r="D6" s="189" t="s">
        <v>467</v>
      </c>
      <c r="E6" s="190" t="s">
        <v>468</v>
      </c>
      <c r="F6" s="190" t="s">
        <v>469</v>
      </c>
      <c r="G6" s="191" t="s">
        <v>470</v>
      </c>
    </row>
    <row r="7" spans="2:7" x14ac:dyDescent="0.3">
      <c r="C7" s="186" t="s">
        <v>472</v>
      </c>
      <c r="D7" s="182">
        <v>200</v>
      </c>
      <c r="E7" s="192">
        <v>350</v>
      </c>
      <c r="F7" s="181">
        <v>10</v>
      </c>
      <c r="G7" s="195">
        <v>13</v>
      </c>
    </row>
    <row r="8" spans="2:7" x14ac:dyDescent="0.3">
      <c r="C8" s="187" t="s">
        <v>473</v>
      </c>
      <c r="D8" s="183">
        <v>325</v>
      </c>
      <c r="E8" s="193">
        <v>450</v>
      </c>
      <c r="F8" s="179">
        <v>11</v>
      </c>
      <c r="G8" s="196">
        <v>13</v>
      </c>
    </row>
    <row r="9" spans="2:7" x14ac:dyDescent="0.3">
      <c r="C9" s="187" t="s">
        <v>474</v>
      </c>
      <c r="D9" s="183">
        <v>450</v>
      </c>
      <c r="E9" s="193">
        <v>550</v>
      </c>
      <c r="F9" s="179">
        <v>12</v>
      </c>
      <c r="G9" s="196">
        <v>14</v>
      </c>
    </row>
    <row r="10" spans="2:7" x14ac:dyDescent="0.3">
      <c r="C10" s="187" t="s">
        <v>475</v>
      </c>
      <c r="D10" s="183">
        <v>575</v>
      </c>
      <c r="E10" s="193">
        <v>650</v>
      </c>
      <c r="F10" s="179">
        <v>13</v>
      </c>
      <c r="G10" s="196">
        <v>14</v>
      </c>
    </row>
    <row r="11" spans="2:7" x14ac:dyDescent="0.3">
      <c r="C11" s="187" t="s">
        <v>476</v>
      </c>
      <c r="D11" s="183">
        <v>700</v>
      </c>
      <c r="E11" s="193">
        <v>750</v>
      </c>
      <c r="F11" s="179">
        <v>14</v>
      </c>
      <c r="G11" s="196">
        <v>15</v>
      </c>
    </row>
    <row r="12" spans="2:7" x14ac:dyDescent="0.3">
      <c r="C12" s="187" t="s">
        <v>477</v>
      </c>
      <c r="D12" s="183">
        <v>825</v>
      </c>
      <c r="E12" s="193">
        <v>850</v>
      </c>
      <c r="F12" s="179">
        <v>15</v>
      </c>
      <c r="G12" s="196">
        <v>15</v>
      </c>
    </row>
    <row r="13" spans="2:7" x14ac:dyDescent="0.3">
      <c r="C13" s="187" t="s">
        <v>478</v>
      </c>
      <c r="D13" s="183">
        <v>950</v>
      </c>
      <c r="E13" s="193">
        <v>950</v>
      </c>
      <c r="F13" s="179">
        <v>16</v>
      </c>
      <c r="G13" s="196">
        <v>16</v>
      </c>
    </row>
    <row r="14" spans="2:7" x14ac:dyDescent="0.3">
      <c r="C14" s="187" t="s">
        <v>479</v>
      </c>
      <c r="D14" s="183">
        <v>1075</v>
      </c>
      <c r="E14" s="193">
        <v>1100</v>
      </c>
      <c r="F14" s="179">
        <v>17</v>
      </c>
      <c r="G14" s="196">
        <v>16</v>
      </c>
    </row>
    <row r="15" spans="2:7" x14ac:dyDescent="0.3">
      <c r="C15" s="187" t="s">
        <v>480</v>
      </c>
      <c r="D15" s="183">
        <v>1200</v>
      </c>
      <c r="E15" s="193">
        <v>1300</v>
      </c>
      <c r="F15" s="179">
        <v>18</v>
      </c>
      <c r="G15" s="196">
        <v>17</v>
      </c>
    </row>
    <row r="16" spans="2:7" ht="17.25" thickBot="1" x14ac:dyDescent="0.35">
      <c r="C16" s="188" t="s">
        <v>481</v>
      </c>
      <c r="D16" s="184">
        <v>1325</v>
      </c>
      <c r="E16" s="194">
        <v>1550</v>
      </c>
      <c r="F16" s="180">
        <v>19</v>
      </c>
      <c r="G16" s="197">
        <v>17</v>
      </c>
    </row>
    <row r="18" spans="3:5" x14ac:dyDescent="0.3">
      <c r="C18" s="198" t="s">
        <v>483</v>
      </c>
    </row>
    <row r="19" spans="3:5" ht="17.25" thickBot="1" x14ac:dyDescent="0.35">
      <c r="C19" s="199" t="s">
        <v>497</v>
      </c>
    </row>
    <row r="20" spans="3:5" ht="17.25" thickBot="1" x14ac:dyDescent="0.35">
      <c r="C20" s="185" t="s">
        <v>484</v>
      </c>
      <c r="D20" s="189" t="s">
        <v>495</v>
      </c>
      <c r="E20" s="190" t="s">
        <v>496</v>
      </c>
    </row>
    <row r="21" spans="3:5" x14ac:dyDescent="0.3">
      <c r="C21" s="186" t="s">
        <v>485</v>
      </c>
      <c r="D21" s="182">
        <v>1.5</v>
      </c>
      <c r="E21" s="192">
        <v>2</v>
      </c>
    </row>
    <row r="22" spans="3:5" x14ac:dyDescent="0.3">
      <c r="C22" s="186" t="s">
        <v>486</v>
      </c>
      <c r="D22" s="183">
        <v>1.7</v>
      </c>
      <c r="E22" s="193">
        <v>2.2000000000000002</v>
      </c>
    </row>
    <row r="23" spans="3:5" x14ac:dyDescent="0.3">
      <c r="C23" s="186" t="s">
        <v>487</v>
      </c>
      <c r="D23" s="183">
        <v>1.9</v>
      </c>
      <c r="E23" s="193">
        <v>2.4</v>
      </c>
    </row>
    <row r="24" spans="3:5" x14ac:dyDescent="0.3">
      <c r="C24" s="186" t="s">
        <v>488</v>
      </c>
      <c r="D24" s="183">
        <v>2.1</v>
      </c>
      <c r="E24" s="193">
        <v>2.6</v>
      </c>
    </row>
    <row r="25" spans="3:5" x14ac:dyDescent="0.3">
      <c r="C25" s="186" t="s">
        <v>489</v>
      </c>
      <c r="D25" s="183">
        <v>2.2999999999999998</v>
      </c>
      <c r="E25" s="193">
        <v>2.8</v>
      </c>
    </row>
    <row r="26" spans="3:5" x14ac:dyDescent="0.3">
      <c r="C26" s="186" t="s">
        <v>490</v>
      </c>
      <c r="D26" s="183">
        <v>2.5</v>
      </c>
      <c r="E26" s="193">
        <v>3</v>
      </c>
    </row>
    <row r="27" spans="3:5" x14ac:dyDescent="0.3">
      <c r="C27" s="186" t="s">
        <v>491</v>
      </c>
      <c r="D27" s="183">
        <v>2.7</v>
      </c>
      <c r="E27" s="193">
        <v>3.2</v>
      </c>
    </row>
    <row r="28" spans="3:5" x14ac:dyDescent="0.3">
      <c r="C28" s="186" t="s">
        <v>492</v>
      </c>
      <c r="D28" s="183">
        <v>2.9</v>
      </c>
      <c r="E28" s="193">
        <v>3.4</v>
      </c>
    </row>
    <row r="29" spans="3:5" x14ac:dyDescent="0.3">
      <c r="C29" s="186" t="s">
        <v>493</v>
      </c>
      <c r="D29" s="183">
        <v>3.1</v>
      </c>
      <c r="E29" s="193">
        <v>3.6</v>
      </c>
    </row>
    <row r="30" spans="3:5" ht="17.25" thickBot="1" x14ac:dyDescent="0.35">
      <c r="C30" s="186" t="s">
        <v>494</v>
      </c>
      <c r="D30" s="184">
        <v>3.3</v>
      </c>
      <c r="E30" s="194">
        <v>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46"/>
  <sheetViews>
    <sheetView workbookViewId="0">
      <selection activeCell="M34" sqref="M34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11</v>
      </c>
      <c r="C1" s="34"/>
      <c r="D1" s="32"/>
      <c r="E1" s="25"/>
      <c r="F1" s="2"/>
      <c r="H1" s="2"/>
    </row>
    <row r="2" spans="2:8" customFormat="1" ht="20.25" x14ac:dyDescent="0.3">
      <c r="B2" s="33" t="s">
        <v>1191</v>
      </c>
      <c r="C2" s="33"/>
      <c r="D2" s="32"/>
      <c r="E2" s="25"/>
      <c r="F2" s="2"/>
      <c r="H2" s="2"/>
    </row>
    <row r="3" spans="2:8" customFormat="1" x14ac:dyDescent="0.3">
      <c r="D3" s="31" t="s">
        <v>10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9</v>
      </c>
      <c r="E5" s="25"/>
      <c r="F5" s="10"/>
    </row>
    <row r="6" spans="2:8" x14ac:dyDescent="0.3">
      <c r="B6" s="20"/>
      <c r="C6" s="19"/>
      <c r="D6" s="302" t="s">
        <v>8</v>
      </c>
      <c r="E6" s="302"/>
      <c r="F6" s="10"/>
    </row>
    <row r="7" spans="2:8" x14ac:dyDescent="0.3">
      <c r="B7" s="20"/>
      <c r="C7" s="19"/>
      <c r="D7" s="21"/>
      <c r="E7" s="211" t="s">
        <v>7</v>
      </c>
      <c r="F7" s="10" t="s">
        <v>527</v>
      </c>
    </row>
    <row r="8" spans="2:8" x14ac:dyDescent="0.3">
      <c r="B8" s="20"/>
      <c r="C8" s="19"/>
      <c r="D8" s="21"/>
      <c r="E8" s="25" t="s">
        <v>498</v>
      </c>
      <c r="F8" s="10" t="s">
        <v>527</v>
      </c>
    </row>
    <row r="9" spans="2:8" x14ac:dyDescent="0.3">
      <c r="B9" s="20"/>
      <c r="C9" s="19"/>
      <c r="D9" s="21"/>
      <c r="E9" s="25" t="s">
        <v>499</v>
      </c>
      <c r="F9" s="10" t="s">
        <v>527</v>
      </c>
    </row>
    <row r="10" spans="2:8" x14ac:dyDescent="0.3">
      <c r="B10" s="20"/>
      <c r="C10" s="19"/>
      <c r="D10" s="21"/>
      <c r="E10" s="25"/>
      <c r="F10" s="10"/>
    </row>
    <row r="11" spans="2:8" x14ac:dyDescent="0.3">
      <c r="B11" s="20"/>
      <c r="C11" s="19"/>
      <c r="D11" s="302" t="s">
        <v>6</v>
      </c>
      <c r="E11" s="302"/>
      <c r="F11" s="10"/>
    </row>
    <row r="12" spans="2:8" x14ac:dyDescent="0.3">
      <c r="B12" s="20"/>
      <c r="C12" s="19"/>
      <c r="D12" s="21"/>
      <c r="E12" s="211" t="s">
        <v>1175</v>
      </c>
      <c r="F12" s="10" t="s">
        <v>541</v>
      </c>
    </row>
    <row r="13" spans="2:8" x14ac:dyDescent="0.3">
      <c r="B13" s="20"/>
      <c r="C13" s="19"/>
      <c r="D13" s="21"/>
      <c r="E13" s="287" t="s">
        <v>1176</v>
      </c>
      <c r="F13" s="10" t="s">
        <v>542</v>
      </c>
    </row>
    <row r="14" spans="2:8" x14ac:dyDescent="0.3">
      <c r="B14" s="20"/>
      <c r="C14" s="19"/>
      <c r="D14" s="24"/>
      <c r="E14" s="23"/>
      <c r="F14" s="10"/>
    </row>
    <row r="15" spans="2:8" x14ac:dyDescent="0.3">
      <c r="B15" s="20"/>
      <c r="C15" s="19"/>
      <c r="D15" s="21" t="s">
        <v>5</v>
      </c>
      <c r="F15" s="10"/>
    </row>
    <row r="16" spans="2:8" x14ac:dyDescent="0.3">
      <c r="B16" s="20"/>
      <c r="C16" s="19"/>
      <c r="D16" s="302" t="s">
        <v>4</v>
      </c>
      <c r="E16" s="302"/>
      <c r="F16" s="10"/>
    </row>
    <row r="17" spans="2:6" x14ac:dyDescent="0.3">
      <c r="B17" s="20"/>
      <c r="C17" s="19"/>
      <c r="D17" s="168"/>
      <c r="E17" s="16" t="s">
        <v>462</v>
      </c>
      <c r="F17" s="10" t="s">
        <v>1190</v>
      </c>
    </row>
    <row r="18" spans="2:6" x14ac:dyDescent="0.3">
      <c r="B18" s="20"/>
      <c r="C18" s="19"/>
      <c r="D18" s="168"/>
      <c r="E18" s="16" t="s">
        <v>463</v>
      </c>
      <c r="F18" s="10" t="s">
        <v>1190</v>
      </c>
    </row>
    <row r="19" spans="2:6" x14ac:dyDescent="0.3">
      <c r="B19" s="20"/>
      <c r="C19" s="19"/>
      <c r="D19" s="168"/>
      <c r="E19" s="200" t="s">
        <v>464</v>
      </c>
      <c r="F19" s="10" t="s">
        <v>1190</v>
      </c>
    </row>
    <row r="20" spans="2:6" x14ac:dyDescent="0.3">
      <c r="B20" s="20"/>
      <c r="C20" s="19"/>
      <c r="D20" s="21"/>
      <c r="F20" s="10"/>
    </row>
    <row r="21" spans="2:6" x14ac:dyDescent="0.3">
      <c r="B21" s="20"/>
      <c r="C21" s="19"/>
      <c r="D21" s="302" t="s">
        <v>3</v>
      </c>
      <c r="E21" s="302"/>
      <c r="F21" s="10"/>
    </row>
    <row r="22" spans="2:6" x14ac:dyDescent="0.3">
      <c r="B22" s="20"/>
      <c r="C22" s="19"/>
      <c r="D22" s="21"/>
      <c r="E22" s="18" t="s">
        <v>1177</v>
      </c>
      <c r="F22" s="10" t="s">
        <v>542</v>
      </c>
    </row>
    <row r="23" spans="2:6" x14ac:dyDescent="0.3">
      <c r="B23" s="20"/>
      <c r="C23" s="19"/>
      <c r="D23" s="21"/>
      <c r="F23" s="10"/>
    </row>
    <row r="24" spans="2:6" x14ac:dyDescent="0.3">
      <c r="B24" s="20"/>
      <c r="C24" s="19"/>
      <c r="E24" s="18"/>
      <c r="F24" s="10"/>
    </row>
    <row r="25" spans="2:6" x14ac:dyDescent="0.3">
      <c r="B25" s="13"/>
      <c r="C25" s="12"/>
      <c r="D25" s="303" t="s">
        <v>2</v>
      </c>
      <c r="E25" s="303"/>
      <c r="F25" s="10"/>
    </row>
    <row r="26" spans="2:6" x14ac:dyDescent="0.3">
      <c r="B26" s="13"/>
      <c r="C26" s="12"/>
      <c r="D26" s="11"/>
      <c r="E26" s="2"/>
      <c r="F26" s="10"/>
    </row>
    <row r="27" spans="2:6" x14ac:dyDescent="0.3">
      <c r="B27" s="13"/>
      <c r="C27" s="12"/>
      <c r="D27" s="11" t="s">
        <v>1</v>
      </c>
      <c r="F27" s="10"/>
    </row>
    <row r="28" spans="2:6" x14ac:dyDescent="0.3">
      <c r="B28" s="13"/>
      <c r="C28" s="12"/>
      <c r="D28" s="11"/>
      <c r="E28" s="212" t="s">
        <v>538</v>
      </c>
      <c r="F28" s="10" t="s">
        <v>1189</v>
      </c>
    </row>
    <row r="29" spans="2:6" x14ac:dyDescent="0.3">
      <c r="B29" s="13"/>
      <c r="C29" s="12"/>
      <c r="D29" s="11"/>
      <c r="E29" s="3" t="s">
        <v>533</v>
      </c>
      <c r="F29" s="10"/>
    </row>
    <row r="30" spans="2:6" x14ac:dyDescent="0.3">
      <c r="B30" s="13"/>
      <c r="C30" s="12"/>
      <c r="D30" s="11"/>
      <c r="E30" s="3" t="s">
        <v>529</v>
      </c>
      <c r="F30" s="10"/>
    </row>
    <row r="31" spans="2:6" x14ac:dyDescent="0.3">
      <c r="B31" s="13"/>
      <c r="C31" s="12"/>
      <c r="D31" s="11"/>
      <c r="E31" s="3" t="s">
        <v>530</v>
      </c>
      <c r="F31" s="10"/>
    </row>
    <row r="32" spans="2:6" x14ac:dyDescent="0.3">
      <c r="B32" s="13"/>
      <c r="C32" s="12"/>
      <c r="D32" s="11"/>
      <c r="E32" s="3" t="s">
        <v>531</v>
      </c>
      <c r="F32" s="10"/>
    </row>
    <row r="33" spans="2:6" x14ac:dyDescent="0.3">
      <c r="B33" s="13"/>
      <c r="C33" s="12"/>
      <c r="D33" s="11"/>
      <c r="F33" s="10"/>
    </row>
    <row r="34" spans="2:6" x14ac:dyDescent="0.3">
      <c r="B34" s="13"/>
      <c r="C34" s="12"/>
      <c r="D34" s="11"/>
      <c r="E34" s="212" t="s">
        <v>539</v>
      </c>
      <c r="F34" s="10" t="s">
        <v>540</v>
      </c>
    </row>
    <row r="35" spans="2:6" x14ac:dyDescent="0.3">
      <c r="B35" s="13"/>
      <c r="C35" s="12"/>
      <c r="D35" s="11"/>
      <c r="E35" s="3" t="s">
        <v>528</v>
      </c>
      <c r="F35" s="10"/>
    </row>
    <row r="36" spans="2:6" x14ac:dyDescent="0.3">
      <c r="B36" s="13"/>
      <c r="C36" s="12"/>
      <c r="D36" s="11"/>
      <c r="E36" s="3" t="s">
        <v>532</v>
      </c>
      <c r="F36" s="10"/>
    </row>
    <row r="37" spans="2:6" x14ac:dyDescent="0.3">
      <c r="B37" s="13"/>
      <c r="C37" s="12"/>
      <c r="D37" s="11"/>
      <c r="E37" s="3" t="s">
        <v>534</v>
      </c>
      <c r="F37" s="10"/>
    </row>
    <row r="38" spans="2:6" x14ac:dyDescent="0.3">
      <c r="B38" s="13"/>
      <c r="C38" s="12"/>
      <c r="D38" s="17"/>
      <c r="E38" s="16" t="s">
        <v>535</v>
      </c>
      <c r="F38" s="10"/>
    </row>
    <row r="39" spans="2:6" x14ac:dyDescent="0.3">
      <c r="B39" s="13"/>
      <c r="C39" s="12"/>
      <c r="D39" s="178"/>
      <c r="E39" s="16" t="s">
        <v>536</v>
      </c>
      <c r="F39" s="10"/>
    </row>
    <row r="40" spans="2:6" x14ac:dyDescent="0.3">
      <c r="B40" s="13"/>
      <c r="C40" s="12"/>
      <c r="D40" s="178"/>
      <c r="E40" s="16" t="s">
        <v>537</v>
      </c>
      <c r="F40" s="10"/>
    </row>
    <row r="41" spans="2:6" x14ac:dyDescent="0.3">
      <c r="B41" s="13"/>
      <c r="C41" s="12"/>
      <c r="D41" s="178"/>
      <c r="E41" s="16"/>
      <c r="F41" s="10"/>
    </row>
    <row r="42" spans="2:6" x14ac:dyDescent="0.3">
      <c r="B42" s="13"/>
      <c r="C42" s="12"/>
      <c r="D42" s="11" t="s">
        <v>0</v>
      </c>
      <c r="F42" s="10"/>
    </row>
    <row r="43" spans="2:6" x14ac:dyDescent="0.3">
      <c r="B43" s="13"/>
      <c r="C43" s="12"/>
      <c r="D43" s="11"/>
      <c r="E43" s="15"/>
      <c r="F43" s="10"/>
    </row>
    <row r="44" spans="2:6" x14ac:dyDescent="0.3">
      <c r="B44" s="13"/>
      <c r="C44" s="12"/>
      <c r="D44" s="11"/>
      <c r="E44" s="14"/>
      <c r="F44" s="10"/>
    </row>
    <row r="45" spans="2:6" x14ac:dyDescent="0.3">
      <c r="B45" s="13"/>
      <c r="C45" s="12"/>
      <c r="D45" s="11"/>
      <c r="F45" s="10"/>
    </row>
    <row r="46" spans="2:6" x14ac:dyDescent="0.3">
      <c r="B46" s="9"/>
      <c r="C46" s="8"/>
      <c r="D46" s="7"/>
      <c r="E46" s="6"/>
      <c r="F46" s="5"/>
    </row>
  </sheetData>
  <mergeCells count="5">
    <mergeCell ref="D16:E16"/>
    <mergeCell ref="D21:E21"/>
    <mergeCell ref="D25:E25"/>
    <mergeCell ref="D11:E11"/>
    <mergeCell ref="D6:E6"/>
  </mergeCells>
  <phoneticPr fontId="2" type="noConversion"/>
  <hyperlinks>
    <hyperlink ref="E19" location="'20170807_SkillInfo'!A1" display="3. 스킬 관련 상세 내용(링크)" xr:uid="{00000000-0004-0000-0700-000000000000}"/>
    <hyperlink ref="E7" location="'20170807_NewTranscendence'!A1" display="1) 초월 던전 신규 맵 추가" xr:uid="{00000000-0004-0000-0700-000001000000}"/>
    <hyperlink ref="E22" location="'20170807_GuardianStone'!A1" display="1) 신성 수호석 상향 조정" xr:uid="{00000000-0004-0000-0700-000002000000}"/>
    <hyperlink ref="E12" location="'20170807_Misson'!A1" display="1) 일일, 주간, 월간 미션 리뉴얼 (+보상 설정 및 업적 관련 피드백 내용 포함)" xr:uid="{00000000-0004-0000-0700-000003000000}"/>
    <hyperlink ref="E13" location="'20170807_Achievement'!A1" display="2) 신규 업적 추가 (+보상 설정)" xr:uid="{00000000-0004-0000-0700-000004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8"/>
  <sheetViews>
    <sheetView workbookViewId="0"/>
  </sheetViews>
  <sheetFormatPr defaultColWidth="9" defaultRowHeight="13.5" x14ac:dyDescent="0.3"/>
  <cols>
    <col min="1" max="1" width="38.75" style="215" bestFit="1" customWidth="1"/>
    <col min="2" max="2" width="17.125" style="215" bestFit="1" customWidth="1"/>
    <col min="3" max="3" width="15.5" style="215" bestFit="1" customWidth="1"/>
    <col min="4" max="6" width="14.625" style="215" bestFit="1" customWidth="1"/>
    <col min="7" max="7" width="9" style="214"/>
    <col min="8" max="8" width="17.375" style="215" customWidth="1"/>
    <col min="9" max="9" width="9.125" style="214" customWidth="1"/>
    <col min="10" max="16384" width="9" style="214"/>
  </cols>
  <sheetData>
    <row r="1" spans="1:1" ht="16.5" customHeight="1" x14ac:dyDescent="0.3">
      <c r="A1" s="241" t="s">
        <v>680</v>
      </c>
    </row>
    <row r="2" spans="1:1" ht="16.5" customHeight="1" x14ac:dyDescent="0.3">
      <c r="A2" s="243" t="s">
        <v>659</v>
      </c>
    </row>
    <row r="3" spans="1:1" ht="16.5" customHeight="1" x14ac:dyDescent="0.3">
      <c r="A3" s="240" t="s">
        <v>654</v>
      </c>
    </row>
    <row r="4" spans="1:1" ht="16.5" customHeight="1" x14ac:dyDescent="0.3">
      <c r="A4" s="241" t="s">
        <v>655</v>
      </c>
    </row>
    <row r="5" spans="1:1" ht="16.5" customHeight="1" x14ac:dyDescent="0.3">
      <c r="A5" s="241"/>
    </row>
    <row r="6" spans="1:1" ht="16.5" customHeight="1" x14ac:dyDescent="0.3">
      <c r="A6" s="242" t="s">
        <v>657</v>
      </c>
    </row>
    <row r="7" spans="1:1" ht="16.5" customHeight="1" x14ac:dyDescent="0.3">
      <c r="A7" s="242" t="s">
        <v>656</v>
      </c>
    </row>
    <row r="8" spans="1:1" ht="16.5" customHeight="1" x14ac:dyDescent="0.3">
      <c r="A8" s="241" t="s">
        <v>658</v>
      </c>
    </row>
    <row r="9" spans="1:1" ht="16.5" customHeight="1" x14ac:dyDescent="0.3">
      <c r="A9" s="241"/>
    </row>
    <row r="10" spans="1:1" ht="16.5" customHeight="1" x14ac:dyDescent="0.3">
      <c r="A10" s="243" t="s">
        <v>660</v>
      </c>
    </row>
    <row r="11" spans="1:1" ht="16.5" customHeight="1" x14ac:dyDescent="0.3">
      <c r="A11" s="242" t="s">
        <v>661</v>
      </c>
    </row>
    <row r="12" spans="1:1" ht="16.5" customHeight="1" x14ac:dyDescent="0.3">
      <c r="A12" s="242" t="s">
        <v>662</v>
      </c>
    </row>
    <row r="13" spans="1:1" ht="16.5" customHeight="1" x14ac:dyDescent="0.3">
      <c r="A13" s="242" t="s">
        <v>663</v>
      </c>
    </row>
    <row r="14" spans="1:1" ht="16.5" customHeight="1" x14ac:dyDescent="0.3">
      <c r="A14" s="242" t="s">
        <v>664</v>
      </c>
    </row>
    <row r="15" spans="1:1" ht="16.5" customHeight="1" x14ac:dyDescent="0.3">
      <c r="A15" s="242" t="s">
        <v>665</v>
      </c>
    </row>
    <row r="16" spans="1:1" ht="16.5" customHeight="1" x14ac:dyDescent="0.3">
      <c r="A16" s="244" t="s">
        <v>666</v>
      </c>
    </row>
    <row r="17" spans="1:2" ht="16.5" customHeight="1" x14ac:dyDescent="0.3">
      <c r="A17" s="243" t="s">
        <v>667</v>
      </c>
    </row>
    <row r="18" spans="1:2" ht="16.5" customHeight="1" x14ac:dyDescent="0.3">
      <c r="A18" s="243" t="s">
        <v>668</v>
      </c>
    </row>
    <row r="19" spans="1:2" ht="16.5" customHeight="1" x14ac:dyDescent="0.3">
      <c r="A19" s="243" t="s">
        <v>669</v>
      </c>
    </row>
    <row r="20" spans="1:2" ht="16.5" customHeight="1" x14ac:dyDescent="0.3">
      <c r="A20" s="242"/>
    </row>
    <row r="21" spans="1:2" ht="16.5" customHeight="1" x14ac:dyDescent="0.3">
      <c r="A21" s="243" t="s">
        <v>670</v>
      </c>
    </row>
    <row r="22" spans="1:2" ht="16.5" customHeight="1" x14ac:dyDescent="0.3">
      <c r="A22" s="242" t="s">
        <v>673</v>
      </c>
    </row>
    <row r="23" spans="1:2" ht="16.5" customHeight="1" x14ac:dyDescent="0.3">
      <c r="A23" s="242" t="s">
        <v>671</v>
      </c>
    </row>
    <row r="24" spans="1:2" ht="16.5" customHeight="1" x14ac:dyDescent="0.3">
      <c r="A24" s="242" t="s">
        <v>672</v>
      </c>
    </row>
    <row r="25" spans="1:2" ht="16.5" customHeight="1" x14ac:dyDescent="0.3">
      <c r="A25" s="61" t="s">
        <v>679</v>
      </c>
    </row>
    <row r="26" spans="1:2" ht="16.5" customHeight="1" x14ac:dyDescent="0.3">
      <c r="A26" s="245" t="s">
        <v>674</v>
      </c>
      <c r="B26" s="214"/>
    </row>
    <row r="27" spans="1:2" ht="16.5" customHeight="1" x14ac:dyDescent="0.3">
      <c r="A27" s="246" t="s">
        <v>675</v>
      </c>
    </row>
    <row r="28" spans="1:2" ht="16.5" customHeight="1" x14ac:dyDescent="0.3">
      <c r="A28" s="246" t="s">
        <v>677</v>
      </c>
    </row>
    <row r="29" spans="1:2" ht="16.5" customHeight="1" x14ac:dyDescent="0.3">
      <c r="A29" s="246" t="s">
        <v>676</v>
      </c>
    </row>
    <row r="30" spans="1:2" ht="16.5" customHeight="1" x14ac:dyDescent="0.3">
      <c r="A30" s="246" t="s">
        <v>678</v>
      </c>
    </row>
    <row r="31" spans="1:2" ht="16.5" customHeight="1" x14ac:dyDescent="0.3">
      <c r="A31" s="241"/>
    </row>
    <row r="32" spans="1:2" ht="16.5" customHeight="1" x14ac:dyDescent="0.3">
      <c r="A32" s="241" t="s">
        <v>653</v>
      </c>
    </row>
    <row r="33" spans="1:12" ht="57.75" customHeight="1" x14ac:dyDescent="0.3">
      <c r="A33" s="213" t="s">
        <v>652</v>
      </c>
      <c r="B33" s="58" t="s">
        <v>651</v>
      </c>
      <c r="C33" s="58" t="s">
        <v>649</v>
      </c>
      <c r="D33" s="58" t="s">
        <v>681</v>
      </c>
      <c r="E33" s="58" t="s">
        <v>682</v>
      </c>
      <c r="F33" s="58" t="s">
        <v>683</v>
      </c>
    </row>
    <row r="34" spans="1:12" ht="16.5" customHeight="1" thickBot="1" x14ac:dyDescent="0.35">
      <c r="A34" s="217" t="s">
        <v>544</v>
      </c>
      <c r="B34" s="218" t="s">
        <v>545</v>
      </c>
      <c r="C34" s="216" t="s">
        <v>546</v>
      </c>
      <c r="D34" s="216">
        <v>30</v>
      </c>
      <c r="E34" s="216">
        <f>ROUND(D34*1.2,0)</f>
        <v>36</v>
      </c>
      <c r="F34" s="216">
        <f>ROUND(E34*1.5,0)</f>
        <v>54</v>
      </c>
      <c r="H34" s="219" t="s">
        <v>547</v>
      </c>
    </row>
    <row r="35" spans="1:12" ht="16.5" customHeight="1" thickBot="1" x14ac:dyDescent="0.35">
      <c r="A35" s="217" t="s">
        <v>548</v>
      </c>
      <c r="B35" s="218" t="s">
        <v>545</v>
      </c>
      <c r="C35" s="216" t="s">
        <v>549</v>
      </c>
      <c r="D35" s="216">
        <v>20</v>
      </c>
      <c r="E35" s="216">
        <f t="shared" ref="E35:E78" si="0">ROUND(D35*1.2,0)</f>
        <v>24</v>
      </c>
      <c r="F35" s="216">
        <f t="shared" ref="F35:F78" si="1">ROUND(E35*1.5,0)</f>
        <v>36</v>
      </c>
      <c r="H35" s="220" t="s">
        <v>550</v>
      </c>
      <c r="I35" s="221" t="s">
        <v>551</v>
      </c>
      <c r="J35" s="222" t="s">
        <v>552</v>
      </c>
      <c r="K35" s="222" t="s">
        <v>553</v>
      </c>
      <c r="L35" s="223" t="s">
        <v>554</v>
      </c>
    </row>
    <row r="36" spans="1:12" ht="16.5" customHeight="1" x14ac:dyDescent="0.3">
      <c r="A36" s="217" t="s">
        <v>555</v>
      </c>
      <c r="B36" s="218" t="s">
        <v>545</v>
      </c>
      <c r="C36" s="216" t="s">
        <v>549</v>
      </c>
      <c r="D36" s="216">
        <v>20</v>
      </c>
      <c r="E36" s="216">
        <f t="shared" si="0"/>
        <v>24</v>
      </c>
      <c r="F36" s="216">
        <f t="shared" si="1"/>
        <v>36</v>
      </c>
      <c r="H36" s="224" t="s">
        <v>556</v>
      </c>
      <c r="I36" s="225">
        <f t="shared" ref="I36:I61" ca="1" si="2">SUMIF($C$34:$D$78,$H36,$D$34:$D$78)</f>
        <v>530</v>
      </c>
      <c r="J36" s="226">
        <f t="shared" ref="J36:J61" ca="1" si="3">$I36*2</f>
        <v>1060</v>
      </c>
      <c r="K36" s="226">
        <f t="shared" ref="K36:K61" ca="1" si="4">$I36*3</f>
        <v>1590</v>
      </c>
      <c r="L36" s="227">
        <f t="shared" ref="L36:L61" ca="1" si="5">$I36*4</f>
        <v>2120</v>
      </c>
    </row>
    <row r="37" spans="1:12" ht="16.5" customHeight="1" x14ac:dyDescent="0.3">
      <c r="A37" s="217" t="s">
        <v>557</v>
      </c>
      <c r="B37" s="218" t="s">
        <v>545</v>
      </c>
      <c r="C37" s="216" t="s">
        <v>549</v>
      </c>
      <c r="D37" s="216">
        <v>20</v>
      </c>
      <c r="E37" s="216">
        <f t="shared" si="0"/>
        <v>24</v>
      </c>
      <c r="F37" s="216">
        <f t="shared" si="1"/>
        <v>36</v>
      </c>
      <c r="H37" s="228" t="s">
        <v>558</v>
      </c>
      <c r="I37" s="229">
        <f t="shared" ca="1" si="2"/>
        <v>520</v>
      </c>
      <c r="J37" s="230">
        <f t="shared" ca="1" si="3"/>
        <v>1040</v>
      </c>
      <c r="K37" s="230">
        <f t="shared" ca="1" si="4"/>
        <v>1560</v>
      </c>
      <c r="L37" s="231">
        <f t="shared" ca="1" si="5"/>
        <v>2080</v>
      </c>
    </row>
    <row r="38" spans="1:12" ht="16.5" customHeight="1" x14ac:dyDescent="0.3">
      <c r="A38" s="217" t="s">
        <v>559</v>
      </c>
      <c r="B38" s="218" t="s">
        <v>545</v>
      </c>
      <c r="C38" s="216" t="s">
        <v>549</v>
      </c>
      <c r="D38" s="216">
        <v>20</v>
      </c>
      <c r="E38" s="216">
        <f t="shared" si="0"/>
        <v>24</v>
      </c>
      <c r="F38" s="216">
        <f t="shared" si="1"/>
        <v>36</v>
      </c>
      <c r="H38" s="228" t="s">
        <v>560</v>
      </c>
      <c r="I38" s="229">
        <f t="shared" ca="1" si="2"/>
        <v>2</v>
      </c>
      <c r="J38" s="230">
        <f t="shared" ca="1" si="3"/>
        <v>4</v>
      </c>
      <c r="K38" s="230">
        <f t="shared" ca="1" si="4"/>
        <v>6</v>
      </c>
      <c r="L38" s="231">
        <f t="shared" ca="1" si="5"/>
        <v>8</v>
      </c>
    </row>
    <row r="39" spans="1:12" ht="16.5" customHeight="1" x14ac:dyDescent="0.3">
      <c r="A39" s="217" t="s">
        <v>561</v>
      </c>
      <c r="B39" s="218" t="s">
        <v>545</v>
      </c>
      <c r="C39" s="216" t="s">
        <v>549</v>
      </c>
      <c r="D39" s="216">
        <v>20</v>
      </c>
      <c r="E39" s="216">
        <f t="shared" si="0"/>
        <v>24</v>
      </c>
      <c r="F39" s="216">
        <f t="shared" si="1"/>
        <v>36</v>
      </c>
      <c r="H39" s="228" t="s">
        <v>562</v>
      </c>
      <c r="I39" s="229">
        <f t="shared" ca="1" si="2"/>
        <v>3</v>
      </c>
      <c r="J39" s="230">
        <f t="shared" ca="1" si="3"/>
        <v>6</v>
      </c>
      <c r="K39" s="230">
        <f t="shared" ca="1" si="4"/>
        <v>9</v>
      </c>
      <c r="L39" s="231">
        <f t="shared" ca="1" si="5"/>
        <v>12</v>
      </c>
    </row>
    <row r="40" spans="1:12" ht="16.5" customHeight="1" x14ac:dyDescent="0.3">
      <c r="A40" s="217" t="s">
        <v>563</v>
      </c>
      <c r="B40" s="218" t="s">
        <v>545</v>
      </c>
      <c r="C40" s="216" t="s">
        <v>549</v>
      </c>
      <c r="D40" s="216">
        <v>20</v>
      </c>
      <c r="E40" s="216">
        <f t="shared" si="0"/>
        <v>24</v>
      </c>
      <c r="F40" s="216">
        <f t="shared" si="1"/>
        <v>36</v>
      </c>
      <c r="H40" s="228" t="s">
        <v>564</v>
      </c>
      <c r="I40" s="229">
        <f t="shared" ca="1" si="2"/>
        <v>5</v>
      </c>
      <c r="J40" s="230">
        <f t="shared" ca="1" si="3"/>
        <v>10</v>
      </c>
      <c r="K40" s="230">
        <f t="shared" ca="1" si="4"/>
        <v>15</v>
      </c>
      <c r="L40" s="231">
        <f t="shared" ca="1" si="5"/>
        <v>20</v>
      </c>
    </row>
    <row r="41" spans="1:12" ht="16.5" customHeight="1" x14ac:dyDescent="0.3">
      <c r="A41" s="233" t="s">
        <v>565</v>
      </c>
      <c r="B41" s="232" t="s">
        <v>545</v>
      </c>
      <c r="C41" s="232" t="s">
        <v>549</v>
      </c>
      <c r="D41" s="232">
        <v>100</v>
      </c>
      <c r="E41" s="232">
        <f t="shared" si="0"/>
        <v>120</v>
      </c>
      <c r="F41" s="232">
        <f t="shared" si="1"/>
        <v>180</v>
      </c>
      <c r="H41" s="228" t="s">
        <v>566</v>
      </c>
      <c r="I41" s="229">
        <f t="shared" ca="1" si="2"/>
        <v>50</v>
      </c>
      <c r="J41" s="230">
        <f t="shared" ca="1" si="3"/>
        <v>100</v>
      </c>
      <c r="K41" s="230">
        <f t="shared" ca="1" si="4"/>
        <v>150</v>
      </c>
      <c r="L41" s="231">
        <f t="shared" ca="1" si="5"/>
        <v>200</v>
      </c>
    </row>
    <row r="42" spans="1:12" ht="16.5" customHeight="1" x14ac:dyDescent="0.3">
      <c r="A42" s="233" t="s">
        <v>567</v>
      </c>
      <c r="B42" s="232" t="s">
        <v>545</v>
      </c>
      <c r="C42" s="232" t="s">
        <v>549</v>
      </c>
      <c r="D42" s="232">
        <v>100</v>
      </c>
      <c r="E42" s="232">
        <f t="shared" si="0"/>
        <v>120</v>
      </c>
      <c r="F42" s="232">
        <f t="shared" si="1"/>
        <v>180</v>
      </c>
      <c r="H42" s="228" t="s">
        <v>568</v>
      </c>
      <c r="I42" s="229">
        <f t="shared" ca="1" si="2"/>
        <v>25</v>
      </c>
      <c r="J42" s="230">
        <f t="shared" ca="1" si="3"/>
        <v>50</v>
      </c>
      <c r="K42" s="230">
        <f t="shared" ca="1" si="4"/>
        <v>75</v>
      </c>
      <c r="L42" s="231">
        <f t="shared" ca="1" si="5"/>
        <v>100</v>
      </c>
    </row>
    <row r="43" spans="1:12" ht="16.5" customHeight="1" x14ac:dyDescent="0.3">
      <c r="A43" s="233" t="s">
        <v>569</v>
      </c>
      <c r="B43" s="232" t="s">
        <v>545</v>
      </c>
      <c r="C43" s="232" t="s">
        <v>549</v>
      </c>
      <c r="D43" s="232">
        <v>50</v>
      </c>
      <c r="E43" s="232">
        <f t="shared" si="0"/>
        <v>60</v>
      </c>
      <c r="F43" s="232">
        <f t="shared" si="1"/>
        <v>90</v>
      </c>
      <c r="H43" s="228" t="s">
        <v>570</v>
      </c>
      <c r="I43" s="229">
        <f t="shared" ca="1" si="2"/>
        <v>10</v>
      </c>
      <c r="J43" s="230">
        <f t="shared" ca="1" si="3"/>
        <v>20</v>
      </c>
      <c r="K43" s="230">
        <f t="shared" ca="1" si="4"/>
        <v>30</v>
      </c>
      <c r="L43" s="231">
        <f t="shared" ca="1" si="5"/>
        <v>40</v>
      </c>
    </row>
    <row r="44" spans="1:12" ht="16.5" customHeight="1" x14ac:dyDescent="0.3">
      <c r="A44" s="233" t="s">
        <v>571</v>
      </c>
      <c r="B44" s="232" t="s">
        <v>545</v>
      </c>
      <c r="C44" s="232" t="s">
        <v>549</v>
      </c>
      <c r="D44" s="232">
        <v>50</v>
      </c>
      <c r="E44" s="232">
        <f t="shared" si="0"/>
        <v>60</v>
      </c>
      <c r="F44" s="232">
        <f t="shared" si="1"/>
        <v>90</v>
      </c>
      <c r="H44" s="228" t="s">
        <v>572</v>
      </c>
      <c r="I44" s="229">
        <f t="shared" ca="1" si="2"/>
        <v>1</v>
      </c>
      <c r="J44" s="230">
        <f t="shared" ca="1" si="3"/>
        <v>2</v>
      </c>
      <c r="K44" s="230">
        <f t="shared" ca="1" si="4"/>
        <v>3</v>
      </c>
      <c r="L44" s="231">
        <f t="shared" ca="1" si="5"/>
        <v>4</v>
      </c>
    </row>
    <row r="45" spans="1:12" ht="16.5" customHeight="1" x14ac:dyDescent="0.3">
      <c r="A45" s="233" t="s">
        <v>573</v>
      </c>
      <c r="B45" s="232" t="s">
        <v>545</v>
      </c>
      <c r="C45" s="232" t="s">
        <v>549</v>
      </c>
      <c r="D45" s="232">
        <v>100</v>
      </c>
      <c r="E45" s="232">
        <f t="shared" si="0"/>
        <v>120</v>
      </c>
      <c r="F45" s="232">
        <f t="shared" si="1"/>
        <v>180</v>
      </c>
      <c r="H45" s="228" t="s">
        <v>574</v>
      </c>
      <c r="I45" s="229">
        <f t="shared" ca="1" si="2"/>
        <v>1</v>
      </c>
      <c r="J45" s="230">
        <f t="shared" ca="1" si="3"/>
        <v>2</v>
      </c>
      <c r="K45" s="230">
        <f t="shared" ca="1" si="4"/>
        <v>3</v>
      </c>
      <c r="L45" s="231">
        <f t="shared" ca="1" si="5"/>
        <v>4</v>
      </c>
    </row>
    <row r="46" spans="1:12" ht="16.5" customHeight="1" x14ac:dyDescent="0.3">
      <c r="A46" s="235" t="s">
        <v>575</v>
      </c>
      <c r="B46" s="234" t="s">
        <v>576</v>
      </c>
      <c r="C46" s="234" t="s">
        <v>546</v>
      </c>
      <c r="D46" s="234">
        <v>100</v>
      </c>
      <c r="E46" s="234">
        <f t="shared" si="0"/>
        <v>120</v>
      </c>
      <c r="F46" s="234">
        <f t="shared" si="1"/>
        <v>180</v>
      </c>
      <c r="H46" s="228" t="s">
        <v>577</v>
      </c>
      <c r="I46" s="229">
        <f t="shared" ca="1" si="2"/>
        <v>1</v>
      </c>
      <c r="J46" s="230">
        <f t="shared" ca="1" si="3"/>
        <v>2</v>
      </c>
      <c r="K46" s="230">
        <f t="shared" ca="1" si="4"/>
        <v>3</v>
      </c>
      <c r="L46" s="231">
        <f t="shared" ca="1" si="5"/>
        <v>4</v>
      </c>
    </row>
    <row r="47" spans="1:12" ht="16.5" customHeight="1" x14ac:dyDescent="0.3">
      <c r="A47" s="235" t="s">
        <v>578</v>
      </c>
      <c r="B47" s="234" t="s">
        <v>576</v>
      </c>
      <c r="C47" s="234" t="s">
        <v>546</v>
      </c>
      <c r="D47" s="234">
        <v>50</v>
      </c>
      <c r="E47" s="234">
        <f t="shared" si="0"/>
        <v>60</v>
      </c>
      <c r="F47" s="234">
        <f t="shared" si="1"/>
        <v>90</v>
      </c>
      <c r="H47" s="228" t="s">
        <v>579</v>
      </c>
      <c r="I47" s="229">
        <f t="shared" ca="1" si="2"/>
        <v>1</v>
      </c>
      <c r="J47" s="230">
        <f t="shared" ca="1" si="3"/>
        <v>2</v>
      </c>
      <c r="K47" s="230">
        <f t="shared" ca="1" si="4"/>
        <v>3</v>
      </c>
      <c r="L47" s="231">
        <f t="shared" ca="1" si="5"/>
        <v>4</v>
      </c>
    </row>
    <row r="48" spans="1:12" ht="16.5" customHeight="1" x14ac:dyDescent="0.3">
      <c r="A48" s="235" t="s">
        <v>580</v>
      </c>
      <c r="B48" s="234" t="s">
        <v>576</v>
      </c>
      <c r="C48" s="234" t="s">
        <v>546</v>
      </c>
      <c r="D48" s="234">
        <v>50</v>
      </c>
      <c r="E48" s="234">
        <f t="shared" si="0"/>
        <v>60</v>
      </c>
      <c r="F48" s="234">
        <f t="shared" si="1"/>
        <v>90</v>
      </c>
      <c r="H48" s="228" t="s">
        <v>581</v>
      </c>
      <c r="I48" s="229">
        <f t="shared" ca="1" si="2"/>
        <v>1</v>
      </c>
      <c r="J48" s="230">
        <f t="shared" ca="1" si="3"/>
        <v>2</v>
      </c>
      <c r="K48" s="230">
        <f t="shared" ca="1" si="4"/>
        <v>3</v>
      </c>
      <c r="L48" s="231">
        <f t="shared" ca="1" si="5"/>
        <v>4</v>
      </c>
    </row>
    <row r="49" spans="1:12" ht="16.5" customHeight="1" x14ac:dyDescent="0.3">
      <c r="A49" s="235" t="s">
        <v>582</v>
      </c>
      <c r="B49" s="234" t="s">
        <v>576</v>
      </c>
      <c r="C49" s="234" t="s">
        <v>546</v>
      </c>
      <c r="D49" s="234">
        <v>50</v>
      </c>
      <c r="E49" s="234">
        <f t="shared" si="0"/>
        <v>60</v>
      </c>
      <c r="F49" s="234">
        <f t="shared" si="1"/>
        <v>90</v>
      </c>
      <c r="H49" s="228" t="s">
        <v>583</v>
      </c>
      <c r="I49" s="229">
        <f t="shared" ca="1" si="2"/>
        <v>1</v>
      </c>
      <c r="J49" s="230">
        <f t="shared" ca="1" si="3"/>
        <v>2</v>
      </c>
      <c r="K49" s="230">
        <f t="shared" ca="1" si="4"/>
        <v>3</v>
      </c>
      <c r="L49" s="231">
        <f t="shared" ca="1" si="5"/>
        <v>4</v>
      </c>
    </row>
    <row r="50" spans="1:12" ht="16.5" customHeight="1" x14ac:dyDescent="0.3">
      <c r="A50" s="235" t="s">
        <v>584</v>
      </c>
      <c r="B50" s="234" t="s">
        <v>576</v>
      </c>
      <c r="C50" s="234" t="s">
        <v>546</v>
      </c>
      <c r="D50" s="234">
        <v>50</v>
      </c>
      <c r="E50" s="234">
        <f t="shared" si="0"/>
        <v>60</v>
      </c>
      <c r="F50" s="234">
        <f t="shared" si="1"/>
        <v>90</v>
      </c>
      <c r="H50" s="228" t="s">
        <v>585</v>
      </c>
      <c r="I50" s="229">
        <f t="shared" ca="1" si="2"/>
        <v>1</v>
      </c>
      <c r="J50" s="230">
        <f t="shared" ca="1" si="3"/>
        <v>2</v>
      </c>
      <c r="K50" s="230">
        <f t="shared" ca="1" si="4"/>
        <v>3</v>
      </c>
      <c r="L50" s="231">
        <f t="shared" ca="1" si="5"/>
        <v>4</v>
      </c>
    </row>
    <row r="51" spans="1:12" ht="16.5" customHeight="1" x14ac:dyDescent="0.3">
      <c r="A51" s="235" t="s">
        <v>586</v>
      </c>
      <c r="B51" s="234" t="s">
        <v>576</v>
      </c>
      <c r="C51" s="234" t="s">
        <v>546</v>
      </c>
      <c r="D51" s="234">
        <v>50</v>
      </c>
      <c r="E51" s="234">
        <f t="shared" si="0"/>
        <v>60</v>
      </c>
      <c r="F51" s="234">
        <f t="shared" si="1"/>
        <v>90</v>
      </c>
      <c r="H51" s="228" t="s">
        <v>587</v>
      </c>
      <c r="I51" s="229">
        <f t="shared" ca="1" si="2"/>
        <v>1</v>
      </c>
      <c r="J51" s="230">
        <f t="shared" ca="1" si="3"/>
        <v>2</v>
      </c>
      <c r="K51" s="230">
        <f t="shared" ca="1" si="4"/>
        <v>3</v>
      </c>
      <c r="L51" s="231">
        <f t="shared" ca="1" si="5"/>
        <v>4</v>
      </c>
    </row>
    <row r="52" spans="1:12" ht="16.5" customHeight="1" x14ac:dyDescent="0.3">
      <c r="A52" s="235" t="s">
        <v>588</v>
      </c>
      <c r="B52" s="234" t="s">
        <v>576</v>
      </c>
      <c r="C52" s="234" t="s">
        <v>546</v>
      </c>
      <c r="D52" s="234">
        <v>50</v>
      </c>
      <c r="E52" s="234">
        <f t="shared" si="0"/>
        <v>60</v>
      </c>
      <c r="F52" s="234">
        <f t="shared" si="1"/>
        <v>90</v>
      </c>
      <c r="H52" s="228" t="s">
        <v>589</v>
      </c>
      <c r="I52" s="229">
        <f t="shared" ca="1" si="2"/>
        <v>1</v>
      </c>
      <c r="J52" s="230">
        <f t="shared" ca="1" si="3"/>
        <v>2</v>
      </c>
      <c r="K52" s="230">
        <f t="shared" ca="1" si="4"/>
        <v>3</v>
      </c>
      <c r="L52" s="231">
        <f t="shared" ca="1" si="5"/>
        <v>4</v>
      </c>
    </row>
    <row r="53" spans="1:12" ht="16.5" customHeight="1" x14ac:dyDescent="0.3">
      <c r="A53" s="235" t="s">
        <v>590</v>
      </c>
      <c r="B53" s="234" t="s">
        <v>576</v>
      </c>
      <c r="C53" s="234" t="s">
        <v>546</v>
      </c>
      <c r="D53" s="234">
        <v>50</v>
      </c>
      <c r="E53" s="234">
        <f t="shared" si="0"/>
        <v>60</v>
      </c>
      <c r="F53" s="234">
        <f t="shared" si="1"/>
        <v>90</v>
      </c>
      <c r="H53" s="228" t="s">
        <v>591</v>
      </c>
      <c r="I53" s="229">
        <f t="shared" ca="1" si="2"/>
        <v>50</v>
      </c>
      <c r="J53" s="230">
        <f t="shared" ca="1" si="3"/>
        <v>100</v>
      </c>
      <c r="K53" s="230">
        <f t="shared" ca="1" si="4"/>
        <v>150</v>
      </c>
      <c r="L53" s="231">
        <f t="shared" ca="1" si="5"/>
        <v>200</v>
      </c>
    </row>
    <row r="54" spans="1:12" ht="16.5" customHeight="1" x14ac:dyDescent="0.3">
      <c r="A54" s="235" t="s">
        <v>592</v>
      </c>
      <c r="B54" s="234" t="s">
        <v>576</v>
      </c>
      <c r="C54" s="234" t="s">
        <v>546</v>
      </c>
      <c r="D54" s="234">
        <v>50</v>
      </c>
      <c r="E54" s="234">
        <f t="shared" si="0"/>
        <v>60</v>
      </c>
      <c r="F54" s="234">
        <f t="shared" si="1"/>
        <v>90</v>
      </c>
      <c r="H54" s="228" t="s">
        <v>593</v>
      </c>
      <c r="I54" s="229">
        <f t="shared" ca="1" si="2"/>
        <v>50</v>
      </c>
      <c r="J54" s="230">
        <f t="shared" ca="1" si="3"/>
        <v>100</v>
      </c>
      <c r="K54" s="230">
        <f t="shared" ca="1" si="4"/>
        <v>150</v>
      </c>
      <c r="L54" s="231">
        <f t="shared" ca="1" si="5"/>
        <v>200</v>
      </c>
    </row>
    <row r="55" spans="1:12" ht="16.5" customHeight="1" x14ac:dyDescent="0.3">
      <c r="A55" s="233" t="s">
        <v>594</v>
      </c>
      <c r="B55" s="232" t="s">
        <v>576</v>
      </c>
      <c r="C55" s="232" t="s">
        <v>595</v>
      </c>
      <c r="D55" s="232">
        <v>2</v>
      </c>
      <c r="E55" s="232">
        <f t="shared" si="0"/>
        <v>2</v>
      </c>
      <c r="F55" s="232">
        <f t="shared" si="1"/>
        <v>3</v>
      </c>
      <c r="H55" s="228" t="s">
        <v>596</v>
      </c>
      <c r="I55" s="229">
        <f t="shared" ca="1" si="2"/>
        <v>50</v>
      </c>
      <c r="J55" s="230">
        <f t="shared" ca="1" si="3"/>
        <v>100</v>
      </c>
      <c r="K55" s="230">
        <f t="shared" ca="1" si="4"/>
        <v>150</v>
      </c>
      <c r="L55" s="231">
        <f t="shared" ca="1" si="5"/>
        <v>200</v>
      </c>
    </row>
    <row r="56" spans="1:12" ht="16.5" customHeight="1" x14ac:dyDescent="0.3">
      <c r="A56" s="233" t="s">
        <v>597</v>
      </c>
      <c r="B56" s="232" t="s">
        <v>576</v>
      </c>
      <c r="C56" s="232" t="s">
        <v>598</v>
      </c>
      <c r="D56" s="232">
        <v>3</v>
      </c>
      <c r="E56" s="232">
        <f t="shared" si="0"/>
        <v>4</v>
      </c>
      <c r="F56" s="232">
        <f t="shared" si="1"/>
        <v>6</v>
      </c>
      <c r="H56" s="228" t="s">
        <v>599</v>
      </c>
      <c r="I56" s="229">
        <f t="shared" ca="1" si="2"/>
        <v>50</v>
      </c>
      <c r="J56" s="230">
        <f t="shared" ca="1" si="3"/>
        <v>100</v>
      </c>
      <c r="K56" s="230">
        <f t="shared" ca="1" si="4"/>
        <v>150</v>
      </c>
      <c r="L56" s="231">
        <f t="shared" ca="1" si="5"/>
        <v>200</v>
      </c>
    </row>
    <row r="57" spans="1:12" ht="16.5" customHeight="1" x14ac:dyDescent="0.3">
      <c r="A57" s="233" t="s">
        <v>600</v>
      </c>
      <c r="B57" s="232" t="s">
        <v>576</v>
      </c>
      <c r="C57" s="232" t="s">
        <v>601</v>
      </c>
      <c r="D57" s="232">
        <v>5</v>
      </c>
      <c r="E57" s="232">
        <f t="shared" si="0"/>
        <v>6</v>
      </c>
      <c r="F57" s="232">
        <f t="shared" si="1"/>
        <v>9</v>
      </c>
      <c r="H57" s="228" t="s">
        <v>602</v>
      </c>
      <c r="I57" s="229">
        <f t="shared" ca="1" si="2"/>
        <v>50</v>
      </c>
      <c r="J57" s="230">
        <f t="shared" ca="1" si="3"/>
        <v>100</v>
      </c>
      <c r="K57" s="230">
        <f t="shared" ca="1" si="4"/>
        <v>150</v>
      </c>
      <c r="L57" s="231">
        <f t="shared" ca="1" si="5"/>
        <v>200</v>
      </c>
    </row>
    <row r="58" spans="1:12" ht="16.5" customHeight="1" x14ac:dyDescent="0.3">
      <c r="A58" s="233" t="s">
        <v>603</v>
      </c>
      <c r="B58" s="232" t="s">
        <v>576</v>
      </c>
      <c r="C58" s="232" t="s">
        <v>604</v>
      </c>
      <c r="D58" s="232">
        <v>50</v>
      </c>
      <c r="E58" s="232">
        <f t="shared" si="0"/>
        <v>60</v>
      </c>
      <c r="F58" s="232">
        <f t="shared" si="1"/>
        <v>90</v>
      </c>
      <c r="H58" s="228" t="s">
        <v>605</v>
      </c>
      <c r="I58" s="229">
        <f t="shared" ca="1" si="2"/>
        <v>50</v>
      </c>
      <c r="J58" s="230">
        <f t="shared" ca="1" si="3"/>
        <v>100</v>
      </c>
      <c r="K58" s="230">
        <f t="shared" ca="1" si="4"/>
        <v>150</v>
      </c>
      <c r="L58" s="231">
        <f t="shared" ca="1" si="5"/>
        <v>200</v>
      </c>
    </row>
    <row r="59" spans="1:12" ht="16.5" customHeight="1" x14ac:dyDescent="0.3">
      <c r="A59" s="233" t="s">
        <v>606</v>
      </c>
      <c r="B59" s="232" t="s">
        <v>576</v>
      </c>
      <c r="C59" s="232" t="s">
        <v>607</v>
      </c>
      <c r="D59" s="232">
        <v>25</v>
      </c>
      <c r="E59" s="232">
        <f t="shared" si="0"/>
        <v>30</v>
      </c>
      <c r="F59" s="232">
        <f t="shared" si="1"/>
        <v>45</v>
      </c>
      <c r="H59" s="228" t="s">
        <v>608</v>
      </c>
      <c r="I59" s="229">
        <f t="shared" ca="1" si="2"/>
        <v>50</v>
      </c>
      <c r="J59" s="230">
        <f t="shared" ca="1" si="3"/>
        <v>100</v>
      </c>
      <c r="K59" s="230">
        <f t="shared" ca="1" si="4"/>
        <v>150</v>
      </c>
      <c r="L59" s="231">
        <f t="shared" ca="1" si="5"/>
        <v>200</v>
      </c>
    </row>
    <row r="60" spans="1:12" ht="16.5" customHeight="1" x14ac:dyDescent="0.3">
      <c r="A60" s="233" t="s">
        <v>609</v>
      </c>
      <c r="B60" s="232" t="s">
        <v>576</v>
      </c>
      <c r="C60" s="232" t="s">
        <v>265</v>
      </c>
      <c r="D60" s="232">
        <v>10</v>
      </c>
      <c r="E60" s="232">
        <f t="shared" si="0"/>
        <v>12</v>
      </c>
      <c r="F60" s="232">
        <f t="shared" si="1"/>
        <v>18</v>
      </c>
      <c r="H60" s="228" t="s">
        <v>610</v>
      </c>
      <c r="I60" s="229">
        <f t="shared" ca="1" si="2"/>
        <v>50</v>
      </c>
      <c r="J60" s="230">
        <f t="shared" ca="1" si="3"/>
        <v>100</v>
      </c>
      <c r="K60" s="230">
        <f t="shared" ca="1" si="4"/>
        <v>150</v>
      </c>
      <c r="L60" s="231">
        <f t="shared" ca="1" si="5"/>
        <v>200</v>
      </c>
    </row>
    <row r="61" spans="1:12" ht="16.5" customHeight="1" thickBot="1" x14ac:dyDescent="0.35">
      <c r="A61" s="217" t="s">
        <v>611</v>
      </c>
      <c r="B61" s="218" t="s">
        <v>612</v>
      </c>
      <c r="C61" s="216" t="s">
        <v>613</v>
      </c>
      <c r="D61" s="216">
        <v>1</v>
      </c>
      <c r="E61" s="216">
        <f t="shared" si="0"/>
        <v>1</v>
      </c>
      <c r="F61" s="216">
        <f t="shared" si="1"/>
        <v>2</v>
      </c>
      <c r="H61" s="236" t="s">
        <v>614</v>
      </c>
      <c r="I61" s="237">
        <f t="shared" ca="1" si="2"/>
        <v>500</v>
      </c>
      <c r="J61" s="238">
        <f t="shared" ca="1" si="3"/>
        <v>1000</v>
      </c>
      <c r="K61" s="238">
        <f t="shared" ca="1" si="4"/>
        <v>1500</v>
      </c>
      <c r="L61" s="239">
        <f t="shared" ca="1" si="5"/>
        <v>2000</v>
      </c>
    </row>
    <row r="62" spans="1:12" ht="16.5" customHeight="1" x14ac:dyDescent="0.3">
      <c r="A62" s="217" t="s">
        <v>615</v>
      </c>
      <c r="B62" s="218" t="s">
        <v>612</v>
      </c>
      <c r="C62" s="216" t="s">
        <v>616</v>
      </c>
      <c r="D62" s="216">
        <v>1</v>
      </c>
      <c r="E62" s="216">
        <f t="shared" si="0"/>
        <v>1</v>
      </c>
      <c r="F62" s="216">
        <f t="shared" si="1"/>
        <v>2</v>
      </c>
    </row>
    <row r="63" spans="1:12" ht="16.5" customHeight="1" x14ac:dyDescent="0.3">
      <c r="A63" s="217" t="s">
        <v>617</v>
      </c>
      <c r="B63" s="218" t="s">
        <v>612</v>
      </c>
      <c r="C63" s="216" t="s">
        <v>618</v>
      </c>
      <c r="D63" s="216">
        <v>1</v>
      </c>
      <c r="E63" s="216">
        <f t="shared" si="0"/>
        <v>1</v>
      </c>
      <c r="F63" s="216">
        <f t="shared" si="1"/>
        <v>2</v>
      </c>
    </row>
    <row r="64" spans="1:12" ht="16.5" customHeight="1" x14ac:dyDescent="0.3">
      <c r="A64" s="217" t="s">
        <v>619</v>
      </c>
      <c r="B64" s="218" t="s">
        <v>612</v>
      </c>
      <c r="C64" s="216" t="s">
        <v>620</v>
      </c>
      <c r="D64" s="216">
        <v>1</v>
      </c>
      <c r="E64" s="216">
        <f t="shared" si="0"/>
        <v>1</v>
      </c>
      <c r="F64" s="216">
        <f t="shared" si="1"/>
        <v>2</v>
      </c>
    </row>
    <row r="65" spans="1:6" ht="16.5" customHeight="1" x14ac:dyDescent="0.3">
      <c r="A65" s="217" t="s">
        <v>621</v>
      </c>
      <c r="B65" s="218" t="s">
        <v>612</v>
      </c>
      <c r="C65" s="216" t="s">
        <v>622</v>
      </c>
      <c r="D65" s="216">
        <v>1</v>
      </c>
      <c r="E65" s="216">
        <f t="shared" si="0"/>
        <v>1</v>
      </c>
      <c r="F65" s="216">
        <f t="shared" si="1"/>
        <v>2</v>
      </c>
    </row>
    <row r="66" spans="1:6" ht="16.5" customHeight="1" x14ac:dyDescent="0.3">
      <c r="A66" s="217" t="s">
        <v>623</v>
      </c>
      <c r="B66" s="218" t="s">
        <v>612</v>
      </c>
      <c r="C66" s="216" t="s">
        <v>624</v>
      </c>
      <c r="D66" s="216">
        <v>1</v>
      </c>
      <c r="E66" s="216">
        <f t="shared" si="0"/>
        <v>1</v>
      </c>
      <c r="F66" s="216">
        <f t="shared" si="1"/>
        <v>2</v>
      </c>
    </row>
    <row r="67" spans="1:6" ht="16.5" customHeight="1" x14ac:dyDescent="0.3">
      <c r="A67" s="217" t="s">
        <v>625</v>
      </c>
      <c r="B67" s="218" t="s">
        <v>612</v>
      </c>
      <c r="C67" s="216" t="s">
        <v>626</v>
      </c>
      <c r="D67" s="216">
        <v>1</v>
      </c>
      <c r="E67" s="216">
        <f t="shared" si="0"/>
        <v>1</v>
      </c>
      <c r="F67" s="216">
        <f t="shared" si="1"/>
        <v>2</v>
      </c>
    </row>
    <row r="68" spans="1:6" ht="16.5" customHeight="1" x14ac:dyDescent="0.3">
      <c r="A68" s="217" t="s">
        <v>627</v>
      </c>
      <c r="B68" s="218" t="s">
        <v>612</v>
      </c>
      <c r="C68" s="216" t="s">
        <v>628</v>
      </c>
      <c r="D68" s="216">
        <v>1</v>
      </c>
      <c r="E68" s="216">
        <f t="shared" si="0"/>
        <v>1</v>
      </c>
      <c r="F68" s="216">
        <f t="shared" si="1"/>
        <v>2</v>
      </c>
    </row>
    <row r="69" spans="1:6" ht="16.5" customHeight="1" x14ac:dyDescent="0.3">
      <c r="A69" s="217" t="s">
        <v>629</v>
      </c>
      <c r="B69" s="218" t="s">
        <v>612</v>
      </c>
      <c r="C69" s="216" t="s">
        <v>630</v>
      </c>
      <c r="D69" s="216">
        <v>1</v>
      </c>
      <c r="E69" s="216">
        <f t="shared" si="0"/>
        <v>1</v>
      </c>
      <c r="F69" s="216">
        <f t="shared" si="1"/>
        <v>2</v>
      </c>
    </row>
    <row r="70" spans="1:6" ht="16.5" customHeight="1" x14ac:dyDescent="0.3">
      <c r="A70" s="233" t="s">
        <v>631</v>
      </c>
      <c r="B70" s="232" t="s">
        <v>612</v>
      </c>
      <c r="C70" s="232" t="s">
        <v>632</v>
      </c>
      <c r="D70" s="232">
        <v>50</v>
      </c>
      <c r="E70" s="232">
        <f t="shared" si="0"/>
        <v>60</v>
      </c>
      <c r="F70" s="232">
        <f t="shared" si="1"/>
        <v>90</v>
      </c>
    </row>
    <row r="71" spans="1:6" ht="16.5" customHeight="1" x14ac:dyDescent="0.3">
      <c r="A71" s="233" t="s">
        <v>633</v>
      </c>
      <c r="B71" s="232" t="s">
        <v>612</v>
      </c>
      <c r="C71" s="232" t="s">
        <v>634</v>
      </c>
      <c r="D71" s="232">
        <v>50</v>
      </c>
      <c r="E71" s="232">
        <f t="shared" si="0"/>
        <v>60</v>
      </c>
      <c r="F71" s="232">
        <f t="shared" si="1"/>
        <v>90</v>
      </c>
    </row>
    <row r="72" spans="1:6" ht="16.5" customHeight="1" x14ac:dyDescent="0.3">
      <c r="A72" s="233" t="s">
        <v>635</v>
      </c>
      <c r="B72" s="232" t="s">
        <v>612</v>
      </c>
      <c r="C72" s="232" t="s">
        <v>636</v>
      </c>
      <c r="D72" s="232">
        <v>50</v>
      </c>
      <c r="E72" s="232">
        <f t="shared" si="0"/>
        <v>60</v>
      </c>
      <c r="F72" s="232">
        <f t="shared" si="1"/>
        <v>90</v>
      </c>
    </row>
    <row r="73" spans="1:6" ht="16.5" customHeight="1" x14ac:dyDescent="0.3">
      <c r="A73" s="233" t="s">
        <v>637</v>
      </c>
      <c r="B73" s="232" t="s">
        <v>612</v>
      </c>
      <c r="C73" s="232" t="s">
        <v>638</v>
      </c>
      <c r="D73" s="232">
        <v>50</v>
      </c>
      <c r="E73" s="232">
        <f t="shared" si="0"/>
        <v>60</v>
      </c>
      <c r="F73" s="232">
        <f t="shared" si="1"/>
        <v>90</v>
      </c>
    </row>
    <row r="74" spans="1:6" ht="16.5" customHeight="1" x14ac:dyDescent="0.3">
      <c r="A74" s="233" t="s">
        <v>639</v>
      </c>
      <c r="B74" s="232" t="s">
        <v>612</v>
      </c>
      <c r="C74" s="232" t="s">
        <v>640</v>
      </c>
      <c r="D74" s="232">
        <v>50</v>
      </c>
      <c r="E74" s="232">
        <f t="shared" si="0"/>
        <v>60</v>
      </c>
      <c r="F74" s="232">
        <f t="shared" si="1"/>
        <v>90</v>
      </c>
    </row>
    <row r="75" spans="1:6" ht="16.5" customHeight="1" x14ac:dyDescent="0.3">
      <c r="A75" s="233" t="s">
        <v>641</v>
      </c>
      <c r="B75" s="232" t="s">
        <v>612</v>
      </c>
      <c r="C75" s="232" t="s">
        <v>642</v>
      </c>
      <c r="D75" s="232">
        <v>50</v>
      </c>
      <c r="E75" s="232">
        <f t="shared" si="0"/>
        <v>60</v>
      </c>
      <c r="F75" s="232">
        <f t="shared" si="1"/>
        <v>90</v>
      </c>
    </row>
    <row r="76" spans="1:6" ht="16.5" customHeight="1" x14ac:dyDescent="0.3">
      <c r="A76" s="233" t="s">
        <v>643</v>
      </c>
      <c r="B76" s="232" t="s">
        <v>612</v>
      </c>
      <c r="C76" s="232" t="s">
        <v>644</v>
      </c>
      <c r="D76" s="232">
        <v>50</v>
      </c>
      <c r="E76" s="232">
        <f t="shared" si="0"/>
        <v>60</v>
      </c>
      <c r="F76" s="232">
        <f t="shared" si="1"/>
        <v>90</v>
      </c>
    </row>
    <row r="77" spans="1:6" ht="16.5" customHeight="1" x14ac:dyDescent="0.3">
      <c r="A77" s="233" t="s">
        <v>645</v>
      </c>
      <c r="B77" s="232" t="s">
        <v>612</v>
      </c>
      <c r="C77" s="232" t="s">
        <v>646</v>
      </c>
      <c r="D77" s="232">
        <v>50</v>
      </c>
      <c r="E77" s="232">
        <f t="shared" si="0"/>
        <v>60</v>
      </c>
      <c r="F77" s="232">
        <f t="shared" si="1"/>
        <v>90</v>
      </c>
    </row>
    <row r="78" spans="1:6" ht="16.5" customHeight="1" x14ac:dyDescent="0.3">
      <c r="A78" s="233" t="s">
        <v>647</v>
      </c>
      <c r="B78" s="232" t="s">
        <v>612</v>
      </c>
      <c r="C78" s="232" t="s">
        <v>648</v>
      </c>
      <c r="D78" s="232">
        <v>500</v>
      </c>
      <c r="E78" s="232">
        <f t="shared" si="0"/>
        <v>600</v>
      </c>
      <c r="F78" s="232">
        <f t="shared" si="1"/>
        <v>900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23</vt:i4>
      </vt:variant>
    </vt:vector>
  </HeadingPairs>
  <TitlesOfParts>
    <vt:vector size="23" baseType="lpstr">
      <vt:lpstr>08월 25일 빌드노트(29일 예정)</vt:lpstr>
      <vt:lpstr>20170825_Misson</vt:lpstr>
      <vt:lpstr>20170825_Achievement</vt:lpstr>
      <vt:lpstr>20170825_AttendanceEvent</vt:lpstr>
      <vt:lpstr>20170825_GuardianStone</vt:lpstr>
      <vt:lpstr>20170825_NewTranscendence</vt:lpstr>
      <vt:lpstr>20170825_SkillInfo</vt:lpstr>
      <vt:lpstr>08월 07일 빌드노트(9일 예정)</vt:lpstr>
      <vt:lpstr>20170807_Misson</vt:lpstr>
      <vt:lpstr>20170807_Achievement</vt:lpstr>
      <vt:lpstr>20170807_GuardianStone</vt:lpstr>
      <vt:lpstr>20170807_NewTranscendence</vt:lpstr>
      <vt:lpstr>20170807_SkillInfo</vt:lpstr>
      <vt:lpstr>07월 25일 빌드노트(26일 예정)</vt:lpstr>
      <vt:lpstr>20170725_Achievement_02</vt:lpstr>
      <vt:lpstr>20170725_NOXEnchant</vt:lpstr>
      <vt:lpstr>20170725_AttendanceEvent</vt:lpstr>
      <vt:lpstr>170725_룬스톤 상품 개선</vt:lpstr>
      <vt:lpstr>170725_한계돌파 월정액</vt:lpstr>
      <vt:lpstr>170725_수호자 성장 패키지</vt:lpstr>
      <vt:lpstr>170725_전승 재료 상품 4종</vt:lpstr>
      <vt:lpstr>170725_열쇠 구매 보너스 변경</vt:lpstr>
      <vt:lpstr>170725_TranscendentStageRew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LEEMINHO</dc:creator>
  <cp:lastModifiedBy>taekhoon</cp:lastModifiedBy>
  <dcterms:created xsi:type="dcterms:W3CDTF">2017-08-03T08:32:57Z</dcterms:created>
  <dcterms:modified xsi:type="dcterms:W3CDTF">2017-08-25T08:57:15Z</dcterms:modified>
</cp:coreProperties>
</file>