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 activeTab="2"/>
  </bookViews>
  <sheets>
    <sheet name="04월 26일 빌드노트(27일예정)" sheetId="77" r:id="rId1"/>
    <sheet name="20170426_내용참고01" sheetId="78" r:id="rId2"/>
    <sheet name="20170426_상점 구성" sheetId="82" r:id="rId3"/>
    <sheet name="20170426_AddReward" sheetId="81" r:id="rId4"/>
    <sheet name="20170426_Achievement" sheetId="79" r:id="rId5"/>
    <sheet name="20170426_ItemNoxEnchant" sheetId="80" r:id="rId6"/>
    <sheet name="04월 25일 빌드노트(27일예정)" sheetId="83" r:id="rId7"/>
    <sheet name="20170424_내용참고01" sheetId="84" r:id="rId8"/>
    <sheet name="20170424_AddReward" sheetId="85" r:id="rId9"/>
    <sheet name="20170424_Achievement" sheetId="86" r:id="rId10"/>
    <sheet name="20170424_ItemNoxEnchant" sheetId="87" r:id="rId11"/>
    <sheet name="04월 17일 빌드노트" sheetId="70" r:id="rId12"/>
    <sheet name="20170417_내용참고01" sheetId="71" r:id="rId13"/>
    <sheet name="20170417_GuardianStone" sheetId="72" r:id="rId14"/>
    <sheet name="20170417_ShopPremiumPackage" sheetId="73" r:id="rId15"/>
    <sheet name="20170417_ShopGachaGradeGroup" sheetId="74" r:id="rId16"/>
    <sheet name="20170417_ShopGachaItemGroup" sheetId="75" r:id="rId17"/>
    <sheet name="20170417_PVPRanking" sheetId="76" r:id="rId18"/>
    <sheet name="04월 13일 빌드노트" sheetId="64" r:id="rId19"/>
    <sheet name="20170413_내용참고01" sheetId="66" r:id="rId20"/>
    <sheet name="20170413_PlayerBaseStatus" sheetId="67" r:id="rId21"/>
    <sheet name="20170413_ShopGachaItemGroup" sheetId="69" r:id="rId22"/>
    <sheet name="04월 11일 빌드노트" sheetId="68" r:id="rId23"/>
    <sheet name="내용참고0411_1" sheetId="65" r:id="rId24"/>
    <sheet name="04월 06일 빌드노트" sheetId="59" r:id="rId25"/>
    <sheet name="내용참고0405_1" sheetId="60" r:id="rId26"/>
    <sheet name="20170405_ShopGacha" sheetId="61" r:id="rId27"/>
    <sheet name="20170405_ShopGachaGradeGroup" sheetId="62" r:id="rId28"/>
    <sheet name="20170405_ShopGachaItemGroup" sheetId="63" r:id="rId29"/>
    <sheet name="20170405_PlayerBaseStatus" sheetId="57" r:id="rId30"/>
    <sheet name="20170405_GuardianRaidReward" sheetId="56" r:id="rId31"/>
    <sheet name="2017405_AddReward" sheetId="55" r:id="rId32"/>
    <sheet name="20170405_수호레이드파티초대보상(변경없음)" sheetId="54" r:id="rId33"/>
    <sheet name="03월 30일 빌드노트" sheetId="53" r:id="rId34"/>
    <sheet name="내용참고0330_1" sheetId="58" r:id="rId35"/>
    <sheet name="03월 27일 빌드노트" sheetId="49" r:id="rId36"/>
    <sheet name="03월 24일 빌드노트" sheetId="52" r:id="rId37"/>
    <sheet name="20170324_ShopAdmissionBuy" sheetId="51" r:id="rId38"/>
    <sheet name="20170324_CraftItem" sheetId="46" r:id="rId39"/>
    <sheet name="20170324_CraftMaterial" sheetId="50" r:id="rId40"/>
    <sheet name="20170324_AddReward" sheetId="48" r:id="rId41"/>
    <sheet name="03월 20일 빌드노트" sheetId="39" r:id="rId42"/>
    <sheet name="내용참고0320_1" sheetId="47" r:id="rId43"/>
    <sheet name="20170320_GuardianStone" sheetId="45" r:id="rId44"/>
    <sheet name="03월 12일 빌드노트" sheetId="43" r:id="rId45"/>
    <sheet name="03월 10일 빌드노트" sheetId="42" r:id="rId46"/>
    <sheet name="내용참고0310_1" sheetId="40" r:id="rId47"/>
    <sheet name="20170310_체력흡수 Simul" sheetId="41" r:id="rId48"/>
    <sheet name="03월 08일 빌드노트" sheetId="35" r:id="rId49"/>
  </sheets>
  <definedNames>
    <definedName name="_xlnm._FilterDatabase" localSheetId="26" hidden="1">'20170405_ShopGacha'!$A$2:$I$8</definedName>
    <definedName name="_xlnm._FilterDatabase" localSheetId="27" hidden="1">'20170405_ShopGachaGradeGroup'!$A$2:$E$8</definedName>
    <definedName name="_xlnm._FilterDatabase" localSheetId="15" hidden="1">'20170417_ShopGachaGradeGroup'!$A$2:$E$2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1" i="87" l="1"/>
  <c r="L321" i="87"/>
  <c r="M320" i="87"/>
  <c r="L320" i="87"/>
  <c r="M319" i="87"/>
  <c r="L319" i="87"/>
  <c r="M318" i="87"/>
  <c r="L318" i="87"/>
  <c r="M317" i="87"/>
  <c r="L317" i="87"/>
  <c r="M316" i="87"/>
  <c r="L316" i="87"/>
  <c r="M315" i="87"/>
  <c r="L315" i="87"/>
  <c r="M314" i="87"/>
  <c r="L314" i="87"/>
  <c r="M313" i="87"/>
  <c r="L313" i="87"/>
  <c r="M312" i="87"/>
  <c r="L312" i="87"/>
  <c r="N321" i="87" s="1"/>
  <c r="M311" i="87"/>
  <c r="L311" i="87" s="1"/>
  <c r="M310" i="87"/>
  <c r="L310" i="87"/>
  <c r="M309" i="87"/>
  <c r="L309" i="87" s="1"/>
  <c r="M308" i="87"/>
  <c r="L308" i="87"/>
  <c r="M307" i="87"/>
  <c r="L307" i="87" s="1"/>
  <c r="M306" i="87"/>
  <c r="L306" i="87"/>
  <c r="M305" i="87"/>
  <c r="L305" i="87" s="1"/>
  <c r="M304" i="87"/>
  <c r="L304" i="87"/>
  <c r="M303" i="87"/>
  <c r="L303" i="87" s="1"/>
  <c r="M302" i="87"/>
  <c r="L302" i="87"/>
  <c r="N311" i="87" s="1"/>
  <c r="M301" i="87"/>
  <c r="L301" i="87"/>
  <c r="M300" i="87"/>
  <c r="L300" i="87"/>
  <c r="M299" i="87"/>
  <c r="L299" i="87"/>
  <c r="M298" i="87"/>
  <c r="L298" i="87"/>
  <c r="M297" i="87"/>
  <c r="L297" i="87"/>
  <c r="M296" i="87"/>
  <c r="L296" i="87"/>
  <c r="M295" i="87"/>
  <c r="L295" i="87"/>
  <c r="M294" i="87"/>
  <c r="L294" i="87"/>
  <c r="M293" i="87"/>
  <c r="L293" i="87"/>
  <c r="M292" i="87"/>
  <c r="L292" i="87"/>
  <c r="N301" i="87" s="1"/>
  <c r="M291" i="87"/>
  <c r="L291" i="87"/>
  <c r="M290" i="87"/>
  <c r="L290" i="87" s="1"/>
  <c r="M289" i="87"/>
  <c r="L289" i="87"/>
  <c r="M288" i="87"/>
  <c r="L288" i="87" s="1"/>
  <c r="M287" i="87"/>
  <c r="L287" i="87"/>
  <c r="M286" i="87"/>
  <c r="L286" i="87" s="1"/>
  <c r="M285" i="87"/>
  <c r="L285" i="87"/>
  <c r="M284" i="87"/>
  <c r="L284" i="87" s="1"/>
  <c r="M283" i="87"/>
  <c r="L283" i="87"/>
  <c r="M282" i="87"/>
  <c r="L282" i="87" s="1"/>
  <c r="M281" i="87"/>
  <c r="L281" i="87"/>
  <c r="M280" i="87"/>
  <c r="L280" i="87" s="1"/>
  <c r="M279" i="87"/>
  <c r="L279" i="87"/>
  <c r="M278" i="87"/>
  <c r="L278" i="87" s="1"/>
  <c r="M277" i="87"/>
  <c r="L277" i="87"/>
  <c r="M276" i="87"/>
  <c r="L276" i="87" s="1"/>
  <c r="M275" i="87"/>
  <c r="L275" i="87"/>
  <c r="M274" i="87"/>
  <c r="L274" i="87" s="1"/>
  <c r="M273" i="87"/>
  <c r="L273" i="87"/>
  <c r="M272" i="87"/>
  <c r="L272" i="87" s="1"/>
  <c r="M271" i="87"/>
  <c r="L271" i="87" s="1"/>
  <c r="M270" i="87"/>
  <c r="L270" i="87"/>
  <c r="M269" i="87"/>
  <c r="L269" i="87" s="1"/>
  <c r="M268" i="87"/>
  <c r="L268" i="87"/>
  <c r="M267" i="87"/>
  <c r="L267" i="87" s="1"/>
  <c r="M266" i="87"/>
  <c r="L266" i="87"/>
  <c r="M265" i="87"/>
  <c r="L265" i="87" s="1"/>
  <c r="M264" i="87"/>
  <c r="L264" i="87"/>
  <c r="M263" i="87"/>
  <c r="L263" i="87" s="1"/>
  <c r="M262" i="87"/>
  <c r="L262" i="87"/>
  <c r="M261" i="87"/>
  <c r="L261" i="87" s="1"/>
  <c r="M260" i="87"/>
  <c r="L260" i="87"/>
  <c r="M259" i="87"/>
  <c r="L259" i="87" s="1"/>
  <c r="M258" i="87"/>
  <c r="L258" i="87"/>
  <c r="M257" i="87"/>
  <c r="L257" i="87"/>
  <c r="M256" i="87"/>
  <c r="L256" i="87"/>
  <c r="M255" i="87"/>
  <c r="L255" i="87" s="1"/>
  <c r="M254" i="87"/>
  <c r="L254" i="87"/>
  <c r="M253" i="87"/>
  <c r="L253" i="87" s="1"/>
  <c r="M252" i="87"/>
  <c r="L252" i="87"/>
  <c r="M251" i="87"/>
  <c r="L251" i="87"/>
  <c r="M250" i="87"/>
  <c r="L250" i="87" s="1"/>
  <c r="M249" i="87"/>
  <c r="L249" i="87"/>
  <c r="M248" i="87"/>
  <c r="L248" i="87" s="1"/>
  <c r="M247" i="87"/>
  <c r="L247" i="87"/>
  <c r="M246" i="87"/>
  <c r="L246" i="87" s="1"/>
  <c r="M245" i="87"/>
  <c r="L245" i="87"/>
  <c r="M244" i="87"/>
  <c r="L244" i="87" s="1"/>
  <c r="M243" i="87"/>
  <c r="L243" i="87"/>
  <c r="M242" i="87"/>
  <c r="L242" i="87" s="1"/>
  <c r="N251" i="87" s="1"/>
  <c r="M241" i="87"/>
  <c r="L241" i="87"/>
  <c r="M240" i="87"/>
  <c r="L240" i="87"/>
  <c r="M239" i="87"/>
  <c r="L239" i="87"/>
  <c r="M238" i="87"/>
  <c r="L238" i="87"/>
  <c r="M237" i="87"/>
  <c r="L237" i="87"/>
  <c r="M236" i="87"/>
  <c r="L236" i="87"/>
  <c r="M235" i="87"/>
  <c r="L235" i="87"/>
  <c r="M234" i="87"/>
  <c r="L234" i="87"/>
  <c r="M233" i="87"/>
  <c r="L233" i="87"/>
  <c r="M232" i="87"/>
  <c r="L232" i="87"/>
  <c r="N241" i="87" s="1"/>
  <c r="M231" i="87"/>
  <c r="L231" i="87" s="1"/>
  <c r="M230" i="87"/>
  <c r="L230" i="87"/>
  <c r="M229" i="87"/>
  <c r="L229" i="87" s="1"/>
  <c r="M228" i="87"/>
  <c r="L228" i="87"/>
  <c r="M227" i="87"/>
  <c r="L227" i="87" s="1"/>
  <c r="M226" i="87"/>
  <c r="L226" i="87"/>
  <c r="M225" i="87"/>
  <c r="L225" i="87" s="1"/>
  <c r="M224" i="87"/>
  <c r="L224" i="87"/>
  <c r="M223" i="87"/>
  <c r="L223" i="87" s="1"/>
  <c r="M222" i="87"/>
  <c r="L222" i="87"/>
  <c r="M221" i="87"/>
  <c r="L221" i="87" s="1"/>
  <c r="M220" i="87"/>
  <c r="L220" i="87"/>
  <c r="M219" i="87"/>
  <c r="L219" i="87"/>
  <c r="M218" i="87"/>
  <c r="L218" i="87"/>
  <c r="M217" i="87"/>
  <c r="L217" i="87"/>
  <c r="M216" i="87"/>
  <c r="L216" i="87"/>
  <c r="M215" i="87"/>
  <c r="L215" i="87"/>
  <c r="M214" i="87"/>
  <c r="L214" i="87"/>
  <c r="M213" i="87"/>
  <c r="L213" i="87"/>
  <c r="M212" i="87"/>
  <c r="L212" i="87"/>
  <c r="M211" i="87"/>
  <c r="L211" i="87"/>
  <c r="M210" i="87"/>
  <c r="L210" i="87" s="1"/>
  <c r="M209" i="87"/>
  <c r="L209" i="87"/>
  <c r="M208" i="87"/>
  <c r="L208" i="87" s="1"/>
  <c r="M207" i="87"/>
  <c r="L207" i="87"/>
  <c r="M206" i="87"/>
  <c r="L206" i="87" s="1"/>
  <c r="M205" i="87"/>
  <c r="L205" i="87"/>
  <c r="M204" i="87"/>
  <c r="L204" i="87" s="1"/>
  <c r="M203" i="87"/>
  <c r="L203" i="87"/>
  <c r="M202" i="87"/>
  <c r="L202" i="87" s="1"/>
  <c r="M201" i="87"/>
  <c r="L201" i="87"/>
  <c r="M200" i="87"/>
  <c r="L200" i="87"/>
  <c r="M199" i="87"/>
  <c r="L199" i="87"/>
  <c r="M198" i="87"/>
  <c r="L198" i="87"/>
  <c r="M197" i="87"/>
  <c r="L197" i="87"/>
  <c r="M196" i="87"/>
  <c r="L196" i="87"/>
  <c r="M195" i="87"/>
  <c r="L195" i="87"/>
  <c r="M194" i="87"/>
  <c r="L194" i="87"/>
  <c r="M193" i="87"/>
  <c r="L193" i="87"/>
  <c r="M192" i="87"/>
  <c r="L192" i="87"/>
  <c r="N201" i="87" s="1"/>
  <c r="M191" i="87"/>
  <c r="L191" i="87" s="1"/>
  <c r="M190" i="87"/>
  <c r="L190" i="87"/>
  <c r="M189" i="87"/>
  <c r="L189" i="87" s="1"/>
  <c r="M188" i="87"/>
  <c r="L188" i="87"/>
  <c r="M187" i="87"/>
  <c r="L187" i="87" s="1"/>
  <c r="M186" i="87"/>
  <c r="L186" i="87"/>
  <c r="M185" i="87"/>
  <c r="L185" i="87" s="1"/>
  <c r="M184" i="87"/>
  <c r="L184" i="87"/>
  <c r="M183" i="87"/>
  <c r="L183" i="87" s="1"/>
  <c r="M182" i="87"/>
  <c r="L182" i="87"/>
  <c r="N191" i="87" s="1"/>
  <c r="M181" i="87"/>
  <c r="L181" i="87"/>
  <c r="M180" i="87"/>
  <c r="L180" i="87"/>
  <c r="M179" i="87"/>
  <c r="L179" i="87"/>
  <c r="M178" i="87"/>
  <c r="L178" i="87"/>
  <c r="M177" i="87"/>
  <c r="L177" i="87"/>
  <c r="M176" i="87"/>
  <c r="L176" i="87"/>
  <c r="M175" i="87"/>
  <c r="L175" i="87" s="1"/>
  <c r="M174" i="87"/>
  <c r="L174" i="87"/>
  <c r="M173" i="87"/>
  <c r="L173" i="87" s="1"/>
  <c r="M172" i="87"/>
  <c r="L172" i="87"/>
  <c r="M171" i="87"/>
  <c r="L171" i="87"/>
  <c r="M170" i="87"/>
  <c r="L170" i="87" s="1"/>
  <c r="M169" i="87"/>
  <c r="L169" i="87"/>
  <c r="M168" i="87"/>
  <c r="L168" i="87" s="1"/>
  <c r="M167" i="87"/>
  <c r="L167" i="87"/>
  <c r="M166" i="87"/>
  <c r="L166" i="87" s="1"/>
  <c r="M165" i="87"/>
  <c r="L165" i="87"/>
  <c r="M164" i="87"/>
  <c r="L164" i="87" s="1"/>
  <c r="M163" i="87"/>
  <c r="L163" i="87"/>
  <c r="M162" i="87"/>
  <c r="L162" i="87" s="1"/>
  <c r="M161" i="87"/>
  <c r="L161" i="87"/>
  <c r="M160" i="87"/>
  <c r="L160" i="87"/>
  <c r="M159" i="87"/>
  <c r="L159" i="87"/>
  <c r="M158" i="87"/>
  <c r="L158" i="87"/>
  <c r="M157" i="87"/>
  <c r="L157" i="87"/>
  <c r="M156" i="87"/>
  <c r="L156" i="87"/>
  <c r="M155" i="87"/>
  <c r="L155" i="87"/>
  <c r="M154" i="87"/>
  <c r="L154" i="87"/>
  <c r="M153" i="87"/>
  <c r="L153" i="87"/>
  <c r="M152" i="87"/>
  <c r="L152" i="87"/>
  <c r="N161" i="87" s="1"/>
  <c r="M151" i="87"/>
  <c r="L151" i="87" s="1"/>
  <c r="M150" i="87"/>
  <c r="L150" i="87"/>
  <c r="M149" i="87"/>
  <c r="L149" i="87" s="1"/>
  <c r="M148" i="87"/>
  <c r="L148" i="87"/>
  <c r="M147" i="87"/>
  <c r="L147" i="87" s="1"/>
  <c r="M146" i="87"/>
  <c r="L146" i="87"/>
  <c r="M145" i="87"/>
  <c r="L145" i="87" s="1"/>
  <c r="M144" i="87"/>
  <c r="L144" i="87"/>
  <c r="M143" i="87"/>
  <c r="L143" i="87" s="1"/>
  <c r="M142" i="87"/>
  <c r="L142" i="87"/>
  <c r="N151" i="87" s="1"/>
  <c r="M141" i="87"/>
  <c r="L141" i="87"/>
  <c r="M140" i="87"/>
  <c r="L140" i="87"/>
  <c r="M139" i="87"/>
  <c r="L139" i="87"/>
  <c r="M138" i="87"/>
  <c r="L138" i="87"/>
  <c r="M137" i="87"/>
  <c r="L137" i="87"/>
  <c r="M136" i="87"/>
  <c r="L136" i="87"/>
  <c r="M135" i="87"/>
  <c r="L135" i="87"/>
  <c r="M134" i="87"/>
  <c r="L134" i="87"/>
  <c r="M133" i="87"/>
  <c r="L133" i="87"/>
  <c r="M132" i="87"/>
  <c r="L132" i="87"/>
  <c r="N141" i="87" s="1"/>
  <c r="M131" i="87"/>
  <c r="L131" i="87"/>
  <c r="M130" i="87"/>
  <c r="L130" i="87" s="1"/>
  <c r="M129" i="87"/>
  <c r="L129" i="87"/>
  <c r="M128" i="87"/>
  <c r="L128" i="87" s="1"/>
  <c r="M127" i="87"/>
  <c r="L127" i="87"/>
  <c r="M126" i="87"/>
  <c r="L126" i="87" s="1"/>
  <c r="M125" i="87"/>
  <c r="L125" i="87"/>
  <c r="M124" i="87"/>
  <c r="L124" i="87" s="1"/>
  <c r="M123" i="87"/>
  <c r="L123" i="87"/>
  <c r="M122" i="87"/>
  <c r="L122" i="87" s="1"/>
  <c r="M121" i="87"/>
  <c r="L121" i="87"/>
  <c r="M120" i="87"/>
  <c r="L120" i="87" s="1"/>
  <c r="M119" i="87"/>
  <c r="L119" i="87"/>
  <c r="M118" i="87"/>
  <c r="L118" i="87"/>
  <c r="M117" i="87"/>
  <c r="L117" i="87"/>
  <c r="M116" i="87"/>
  <c r="L116" i="87"/>
  <c r="M115" i="87"/>
  <c r="L115" i="87"/>
  <c r="M114" i="87"/>
  <c r="L114" i="87"/>
  <c r="M113" i="87"/>
  <c r="L113" i="87"/>
  <c r="M112" i="87"/>
  <c r="L112" i="87"/>
  <c r="N121" i="87" s="1"/>
  <c r="M111" i="87"/>
  <c r="L111" i="87" s="1"/>
  <c r="M110" i="87"/>
  <c r="L110" i="87"/>
  <c r="M109" i="87"/>
  <c r="L109" i="87" s="1"/>
  <c r="M108" i="87"/>
  <c r="L108" i="87"/>
  <c r="M107" i="87"/>
  <c r="L107" i="87" s="1"/>
  <c r="M106" i="87"/>
  <c r="L106" i="87"/>
  <c r="M105" i="87"/>
  <c r="L105" i="87" s="1"/>
  <c r="M104" i="87"/>
  <c r="L104" i="87"/>
  <c r="M103" i="87"/>
  <c r="L103" i="87" s="1"/>
  <c r="M102" i="87"/>
  <c r="L102" i="87"/>
  <c r="M101" i="87"/>
  <c r="L101" i="87"/>
  <c r="M100" i="87"/>
  <c r="L100" i="87"/>
  <c r="M99" i="87"/>
  <c r="L99" i="87"/>
  <c r="M98" i="87"/>
  <c r="L98" i="87"/>
  <c r="M97" i="87"/>
  <c r="L97" i="87"/>
  <c r="M96" i="87"/>
  <c r="L96" i="87"/>
  <c r="M95" i="87"/>
  <c r="L95" i="87"/>
  <c r="M94" i="87"/>
  <c r="L94" i="87"/>
  <c r="M93" i="87"/>
  <c r="L93" i="87"/>
  <c r="M92" i="87"/>
  <c r="L92" i="87"/>
  <c r="N101" i="87" s="1"/>
  <c r="M91" i="87"/>
  <c r="L91" i="87"/>
  <c r="M90" i="87"/>
  <c r="L90" i="87" s="1"/>
  <c r="M89" i="87"/>
  <c r="L89" i="87"/>
  <c r="M88" i="87"/>
  <c r="L88" i="87" s="1"/>
  <c r="M87" i="87"/>
  <c r="L87" i="87"/>
  <c r="M86" i="87"/>
  <c r="L86" i="87" s="1"/>
  <c r="M85" i="87"/>
  <c r="L85" i="87"/>
  <c r="M84" i="87"/>
  <c r="L84" i="87" s="1"/>
  <c r="M83" i="87"/>
  <c r="L83" i="87"/>
  <c r="M82" i="87"/>
  <c r="L82" i="87" s="1"/>
  <c r="N91" i="87" s="1"/>
  <c r="M81" i="87"/>
  <c r="L81" i="87"/>
  <c r="M80" i="87"/>
  <c r="L80" i="87"/>
  <c r="M79" i="87"/>
  <c r="L79" i="87"/>
  <c r="M78" i="87"/>
  <c r="L78" i="87"/>
  <c r="M77" i="87"/>
  <c r="L77" i="87"/>
  <c r="M76" i="87"/>
  <c r="L76" i="87"/>
  <c r="M75" i="87"/>
  <c r="L75" i="87"/>
  <c r="M74" i="87"/>
  <c r="L74" i="87"/>
  <c r="M73" i="87"/>
  <c r="L73" i="87"/>
  <c r="M72" i="87"/>
  <c r="L72" i="87"/>
  <c r="N81" i="87" s="1"/>
  <c r="M71" i="87"/>
  <c r="L71" i="87" s="1"/>
  <c r="M70" i="87"/>
  <c r="L70" i="87"/>
  <c r="M69" i="87"/>
  <c r="L69" i="87" s="1"/>
  <c r="M68" i="87"/>
  <c r="L68" i="87"/>
  <c r="M67" i="87"/>
  <c r="L67" i="87" s="1"/>
  <c r="M66" i="87"/>
  <c r="L66" i="87"/>
  <c r="M65" i="87"/>
  <c r="L65" i="87" s="1"/>
  <c r="M64" i="87"/>
  <c r="L64" i="87"/>
  <c r="M63" i="87"/>
  <c r="L63" i="87" s="1"/>
  <c r="M62" i="87"/>
  <c r="L62" i="87"/>
  <c r="M61" i="87"/>
  <c r="L61" i="87"/>
  <c r="M60" i="87"/>
  <c r="L60" i="87"/>
  <c r="M59" i="87"/>
  <c r="L59" i="87"/>
  <c r="M58" i="87"/>
  <c r="L58" i="87"/>
  <c r="M57" i="87"/>
  <c r="L57" i="87"/>
  <c r="M56" i="87"/>
  <c r="L56" i="87"/>
  <c r="M55" i="87"/>
  <c r="L55" i="87"/>
  <c r="M54" i="87"/>
  <c r="L54" i="87"/>
  <c r="M53" i="87"/>
  <c r="L53" i="87"/>
  <c r="M52" i="87"/>
  <c r="L52" i="87"/>
  <c r="N61" i="87" s="1"/>
  <c r="M51" i="87"/>
  <c r="L51" i="87"/>
  <c r="M50" i="87"/>
  <c r="L50" i="87" s="1"/>
  <c r="M49" i="87"/>
  <c r="L49" i="87"/>
  <c r="M48" i="87"/>
  <c r="L48" i="87" s="1"/>
  <c r="M47" i="87"/>
  <c r="L47" i="87"/>
  <c r="M46" i="87"/>
  <c r="L46" i="87" s="1"/>
  <c r="M45" i="87"/>
  <c r="L45" i="87"/>
  <c r="M44" i="87"/>
  <c r="L44" i="87" s="1"/>
  <c r="M43" i="87"/>
  <c r="L43" i="87"/>
  <c r="M42" i="87"/>
  <c r="L42" i="87" s="1"/>
  <c r="M41" i="87"/>
  <c r="L41" i="87"/>
  <c r="M40" i="87"/>
  <c r="L40" i="87"/>
  <c r="M39" i="87"/>
  <c r="L39" i="87"/>
  <c r="M38" i="87"/>
  <c r="L38" i="87"/>
  <c r="M37" i="87"/>
  <c r="L37" i="87"/>
  <c r="M36" i="87"/>
  <c r="L36" i="87"/>
  <c r="M35" i="87"/>
  <c r="L35" i="87"/>
  <c r="M34" i="87"/>
  <c r="L34" i="87"/>
  <c r="M33" i="87"/>
  <c r="L33" i="87"/>
  <c r="M32" i="87"/>
  <c r="L32" i="87"/>
  <c r="M31" i="87"/>
  <c r="L31" i="87" s="1"/>
  <c r="M30" i="87"/>
  <c r="L30" i="87"/>
  <c r="M29" i="87"/>
  <c r="L29" i="87" s="1"/>
  <c r="M28" i="87"/>
  <c r="L28" i="87"/>
  <c r="M27" i="87"/>
  <c r="L27" i="87" s="1"/>
  <c r="M26" i="87"/>
  <c r="L26" i="87"/>
  <c r="M25" i="87"/>
  <c r="L25" i="87" s="1"/>
  <c r="M24" i="87"/>
  <c r="L24" i="87"/>
  <c r="M23" i="87"/>
  <c r="L23" i="87" s="1"/>
  <c r="M22" i="87"/>
  <c r="L22" i="87"/>
  <c r="M21" i="87"/>
  <c r="L21" i="87"/>
  <c r="M20" i="87"/>
  <c r="L20" i="87"/>
  <c r="M19" i="87"/>
  <c r="L19" i="87"/>
  <c r="M18" i="87"/>
  <c r="L18" i="87"/>
  <c r="M17" i="87"/>
  <c r="L17" i="87"/>
  <c r="M16" i="87"/>
  <c r="L16" i="87"/>
  <c r="M15" i="87"/>
  <c r="L15" i="87"/>
  <c r="M14" i="87"/>
  <c r="L14" i="87"/>
  <c r="M13" i="87"/>
  <c r="L13" i="87"/>
  <c r="M12" i="87"/>
  <c r="L12" i="87"/>
  <c r="N21" i="87" s="1"/>
  <c r="M11" i="87"/>
  <c r="L11" i="87"/>
  <c r="M10" i="87"/>
  <c r="L10" i="87" s="1"/>
  <c r="M9" i="87"/>
  <c r="L9" i="87"/>
  <c r="M8" i="87"/>
  <c r="L8" i="87" s="1"/>
  <c r="M7" i="87"/>
  <c r="L7" i="87"/>
  <c r="M6" i="87"/>
  <c r="L6" i="87" s="1"/>
  <c r="M5" i="87"/>
  <c r="L5" i="87"/>
  <c r="M4" i="87"/>
  <c r="L4" i="87" s="1"/>
  <c r="M3" i="87"/>
  <c r="L3" i="87"/>
  <c r="M2" i="87"/>
  <c r="L2" i="87" s="1"/>
  <c r="N11" i="87" s="1"/>
  <c r="K127" i="85"/>
  <c r="K126" i="85"/>
  <c r="K125" i="85"/>
  <c r="K124" i="85"/>
  <c r="K123" i="85"/>
  <c r="K122" i="85"/>
  <c r="K121" i="85"/>
  <c r="K120" i="85"/>
  <c r="K119" i="85"/>
  <c r="K118" i="85"/>
  <c r="K117" i="85"/>
  <c r="K116" i="85"/>
  <c r="K115" i="85"/>
  <c r="K114" i="85"/>
  <c r="K113" i="85"/>
  <c r="K112" i="85"/>
  <c r="K111" i="85"/>
  <c r="K110" i="85"/>
  <c r="K109" i="85"/>
  <c r="K108" i="85"/>
  <c r="K107" i="85"/>
  <c r="K106" i="85"/>
  <c r="K105" i="85"/>
  <c r="K104" i="85"/>
  <c r="K103" i="85"/>
  <c r="K102" i="85"/>
  <c r="K101" i="85"/>
  <c r="K100" i="85"/>
  <c r="K99" i="85"/>
  <c r="K98" i="85"/>
  <c r="K97" i="85"/>
  <c r="K96" i="85"/>
  <c r="K95" i="85"/>
  <c r="K94" i="85"/>
  <c r="K93" i="85"/>
  <c r="K92" i="85"/>
  <c r="K91" i="85"/>
  <c r="K90" i="85"/>
  <c r="K89" i="85"/>
  <c r="K88" i="85"/>
  <c r="K87" i="85"/>
  <c r="K86" i="85"/>
  <c r="K85" i="85"/>
  <c r="K84" i="85"/>
  <c r="K83" i="85"/>
  <c r="K82" i="85"/>
  <c r="K81" i="85"/>
  <c r="K80" i="85"/>
  <c r="K79" i="85"/>
  <c r="K78" i="85"/>
  <c r="K77" i="85"/>
  <c r="K76" i="85"/>
  <c r="K75" i="85"/>
  <c r="K74" i="85"/>
  <c r="K73" i="85"/>
  <c r="K72" i="85"/>
  <c r="K71" i="85"/>
  <c r="K70" i="85"/>
  <c r="K69" i="85"/>
  <c r="K68" i="85"/>
  <c r="K67" i="85"/>
  <c r="K66" i="85"/>
  <c r="K65" i="85"/>
  <c r="K64" i="85"/>
  <c r="K63" i="85"/>
  <c r="K62" i="85"/>
  <c r="K61" i="85"/>
  <c r="K60" i="85"/>
  <c r="K59" i="85"/>
  <c r="K58" i="85"/>
  <c r="K57" i="85"/>
  <c r="K56" i="85"/>
  <c r="K55" i="85"/>
  <c r="K54" i="85"/>
  <c r="K53" i="85"/>
  <c r="K52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K5" i="85"/>
  <c r="K4" i="85"/>
  <c r="K3" i="85"/>
  <c r="K2" i="85"/>
  <c r="N111" i="87" l="1"/>
  <c r="N171" i="87"/>
  <c r="N211" i="87"/>
  <c r="N261" i="87"/>
  <c r="N271" i="87"/>
  <c r="N41" i="87"/>
  <c r="N51" i="87"/>
  <c r="N71" i="87"/>
  <c r="N131" i="87"/>
  <c r="N231" i="87"/>
  <c r="N291" i="87"/>
  <c r="N31" i="87"/>
  <c r="N181" i="87"/>
  <c r="N221" i="87"/>
  <c r="N281" i="87"/>
  <c r="E56" i="82" l="1"/>
  <c r="E55" i="82"/>
  <c r="E50" i="82"/>
  <c r="E43" i="82"/>
  <c r="E41" i="82"/>
  <c r="E36" i="82"/>
  <c r="E31" i="82"/>
  <c r="E26" i="82"/>
  <c r="N22" i="82"/>
  <c r="E52" i="82" s="1"/>
  <c r="N21" i="82"/>
  <c r="E33" i="82" s="1"/>
  <c r="E21" i="82"/>
  <c r="N20" i="82"/>
  <c r="E61" i="82" s="1"/>
  <c r="N19" i="82"/>
  <c r="E49" i="82" s="1"/>
  <c r="E17" i="82"/>
  <c r="N15" i="82"/>
  <c r="N14" i="82"/>
  <c r="E57" i="82" s="1"/>
  <c r="F55" i="82" s="1"/>
  <c r="H55" i="82" s="1"/>
  <c r="E13" i="82"/>
  <c r="E12" i="82"/>
  <c r="E11" i="82"/>
  <c r="E10" i="82"/>
  <c r="E8" i="82"/>
  <c r="N5" i="82"/>
  <c r="E65" i="82" s="1"/>
  <c r="N4" i="82"/>
  <c r="E5" i="82" s="1"/>
  <c r="E4" i="82"/>
  <c r="N3" i="82"/>
  <c r="R8" i="82" s="1"/>
  <c r="N18" i="82" s="1"/>
  <c r="E3" i="82"/>
  <c r="F3" i="82" l="1"/>
  <c r="H3" i="82" s="1"/>
  <c r="F8" i="82"/>
  <c r="H8" i="82" s="1"/>
  <c r="E37" i="82"/>
  <c r="E32" i="82"/>
  <c r="F31" i="82" s="1"/>
  <c r="H31" i="82" s="1"/>
  <c r="E27" i="82"/>
  <c r="F26" i="82" s="1"/>
  <c r="H26" i="82" s="1"/>
  <c r="E22" i="82"/>
  <c r="F21" i="82" s="1"/>
  <c r="H21" i="82" s="1"/>
  <c r="E42" i="82"/>
  <c r="E14" i="82"/>
  <c r="F41" i="82"/>
  <c r="H41" i="82" s="1"/>
  <c r="E16" i="82"/>
  <c r="E38" i="82"/>
  <c r="E58" i="82"/>
  <c r="E64" i="82"/>
  <c r="F64" i="82" s="1"/>
  <c r="H64" i="82" s="1"/>
  <c r="E15" i="82"/>
  <c r="F13" i="82" s="1"/>
  <c r="H13" i="82" s="1"/>
  <c r="E51" i="82"/>
  <c r="F49" i="82" s="1"/>
  <c r="H49" i="82" s="1"/>
  <c r="E53" i="82"/>
  <c r="F52" i="82" s="1"/>
  <c r="H52" i="82" s="1"/>
  <c r="E9" i="82"/>
  <c r="E59" i="82"/>
  <c r="E62" i="82"/>
  <c r="F61" i="82" s="1"/>
  <c r="H61" i="82" s="1"/>
  <c r="F58" i="82" l="1"/>
  <c r="H58" i="82" s="1"/>
  <c r="F36" i="82"/>
  <c r="H36" i="82" s="1"/>
  <c r="K281" i="80" l="1"/>
  <c r="K271" i="80"/>
  <c r="K261" i="80"/>
  <c r="K251" i="80"/>
  <c r="K81" i="80"/>
  <c r="K71" i="80"/>
  <c r="K61" i="80"/>
  <c r="K51" i="80"/>
  <c r="R34" i="80"/>
  <c r="K41" i="80"/>
  <c r="K31" i="80"/>
  <c r="K21" i="80"/>
  <c r="K11" i="80"/>
  <c r="U36" i="80" l="1"/>
  <c r="S37" i="80"/>
  <c r="Q36" i="80"/>
  <c r="Q37" i="80"/>
  <c r="U37" i="80" s="1"/>
  <c r="R33" i="80"/>
  <c r="S36" i="80"/>
  <c r="L12" i="80" l="1"/>
  <c r="M12" i="80"/>
  <c r="M13" i="80"/>
  <c r="L13" i="80" s="1"/>
  <c r="L14" i="80"/>
  <c r="M14" i="80"/>
  <c r="M15" i="80"/>
  <c r="L15" i="80" s="1"/>
  <c r="L16" i="80"/>
  <c r="M16" i="80"/>
  <c r="M17" i="80"/>
  <c r="L17" i="80" s="1"/>
  <c r="L18" i="80"/>
  <c r="M18" i="80"/>
  <c r="M19" i="80"/>
  <c r="L19" i="80" s="1"/>
  <c r="L20" i="80"/>
  <c r="M20" i="80"/>
  <c r="M21" i="80"/>
  <c r="L21" i="80" s="1"/>
  <c r="L22" i="80"/>
  <c r="M22" i="80"/>
  <c r="M23" i="80"/>
  <c r="L23" i="80" s="1"/>
  <c r="L24" i="80"/>
  <c r="M24" i="80"/>
  <c r="M25" i="80"/>
  <c r="L25" i="80" s="1"/>
  <c r="L26" i="80"/>
  <c r="M26" i="80"/>
  <c r="M27" i="80"/>
  <c r="L27" i="80" s="1"/>
  <c r="L28" i="80"/>
  <c r="M28" i="80"/>
  <c r="M29" i="80"/>
  <c r="L29" i="80" s="1"/>
  <c r="L30" i="80"/>
  <c r="M30" i="80"/>
  <c r="M31" i="80"/>
  <c r="L31" i="80" s="1"/>
  <c r="L32" i="80"/>
  <c r="M32" i="80"/>
  <c r="M33" i="80"/>
  <c r="L33" i="80" s="1"/>
  <c r="L34" i="80"/>
  <c r="M34" i="80"/>
  <c r="M35" i="80"/>
  <c r="L35" i="80" s="1"/>
  <c r="L36" i="80"/>
  <c r="M36" i="80"/>
  <c r="M37" i="80"/>
  <c r="L37" i="80" s="1"/>
  <c r="L38" i="80"/>
  <c r="M38" i="80"/>
  <c r="M39" i="80"/>
  <c r="L39" i="80" s="1"/>
  <c r="L40" i="80"/>
  <c r="M40" i="80"/>
  <c r="M41" i="80"/>
  <c r="L41" i="80" s="1"/>
  <c r="L42" i="80"/>
  <c r="M42" i="80"/>
  <c r="M43" i="80"/>
  <c r="L43" i="80" s="1"/>
  <c r="L44" i="80"/>
  <c r="M44" i="80"/>
  <c r="M45" i="80"/>
  <c r="L45" i="80" s="1"/>
  <c r="L46" i="80"/>
  <c r="M46" i="80"/>
  <c r="M47" i="80"/>
  <c r="L47" i="80" s="1"/>
  <c r="L48" i="80"/>
  <c r="M48" i="80"/>
  <c r="M49" i="80"/>
  <c r="L49" i="80" s="1"/>
  <c r="L50" i="80"/>
  <c r="M50" i="80"/>
  <c r="M51" i="80"/>
  <c r="L51" i="80" s="1"/>
  <c r="L52" i="80"/>
  <c r="M52" i="80"/>
  <c r="M53" i="80"/>
  <c r="L53" i="80" s="1"/>
  <c r="L54" i="80"/>
  <c r="M54" i="80"/>
  <c r="M55" i="80"/>
  <c r="L55" i="80" s="1"/>
  <c r="L56" i="80"/>
  <c r="M56" i="80"/>
  <c r="M57" i="80"/>
  <c r="L57" i="80" s="1"/>
  <c r="L58" i="80"/>
  <c r="M58" i="80"/>
  <c r="M59" i="80"/>
  <c r="L59" i="80" s="1"/>
  <c r="L60" i="80"/>
  <c r="M60" i="80"/>
  <c r="M61" i="80"/>
  <c r="L61" i="80" s="1"/>
  <c r="L62" i="80"/>
  <c r="M62" i="80"/>
  <c r="M63" i="80"/>
  <c r="L63" i="80" s="1"/>
  <c r="L64" i="80"/>
  <c r="M64" i="80"/>
  <c r="M65" i="80"/>
  <c r="L65" i="80" s="1"/>
  <c r="L66" i="80"/>
  <c r="M66" i="80"/>
  <c r="M67" i="80"/>
  <c r="L67" i="80" s="1"/>
  <c r="L68" i="80"/>
  <c r="M68" i="80"/>
  <c r="M69" i="80"/>
  <c r="L69" i="80" s="1"/>
  <c r="L70" i="80"/>
  <c r="M70" i="80"/>
  <c r="M71" i="80"/>
  <c r="L71" i="80" s="1"/>
  <c r="L72" i="80"/>
  <c r="M72" i="80"/>
  <c r="M73" i="80"/>
  <c r="L73" i="80" s="1"/>
  <c r="L74" i="80"/>
  <c r="M74" i="80"/>
  <c r="M75" i="80"/>
  <c r="L75" i="80" s="1"/>
  <c r="L76" i="80"/>
  <c r="M76" i="80"/>
  <c r="M77" i="80"/>
  <c r="L77" i="80" s="1"/>
  <c r="L78" i="80"/>
  <c r="M78" i="80"/>
  <c r="M79" i="80"/>
  <c r="L79" i="80" s="1"/>
  <c r="L80" i="80"/>
  <c r="M80" i="80"/>
  <c r="M81" i="80"/>
  <c r="L81" i="80" s="1"/>
  <c r="L82" i="80"/>
  <c r="M82" i="80"/>
  <c r="M83" i="80"/>
  <c r="L83" i="80" s="1"/>
  <c r="L84" i="80"/>
  <c r="M84" i="80"/>
  <c r="M85" i="80"/>
  <c r="L85" i="80" s="1"/>
  <c r="L86" i="80"/>
  <c r="M86" i="80"/>
  <c r="M87" i="80"/>
  <c r="L87" i="80" s="1"/>
  <c r="L88" i="80"/>
  <c r="M88" i="80"/>
  <c r="M89" i="80"/>
  <c r="L89" i="80" s="1"/>
  <c r="L90" i="80"/>
  <c r="M90" i="80"/>
  <c r="M91" i="80"/>
  <c r="L91" i="80" s="1"/>
  <c r="L92" i="80"/>
  <c r="M92" i="80"/>
  <c r="M93" i="80"/>
  <c r="L93" i="80" s="1"/>
  <c r="L94" i="80"/>
  <c r="M94" i="80"/>
  <c r="M95" i="80"/>
  <c r="L95" i="80" s="1"/>
  <c r="L96" i="80"/>
  <c r="M96" i="80"/>
  <c r="M97" i="80"/>
  <c r="L97" i="80" s="1"/>
  <c r="L98" i="80"/>
  <c r="M98" i="80"/>
  <c r="M99" i="80"/>
  <c r="L99" i="80" s="1"/>
  <c r="L100" i="80"/>
  <c r="M100" i="80"/>
  <c r="M101" i="80"/>
  <c r="L101" i="80" s="1"/>
  <c r="L102" i="80"/>
  <c r="M102" i="80"/>
  <c r="M103" i="80"/>
  <c r="L103" i="80" s="1"/>
  <c r="L104" i="80"/>
  <c r="M104" i="80"/>
  <c r="M105" i="80"/>
  <c r="L105" i="80" s="1"/>
  <c r="L106" i="80"/>
  <c r="M106" i="80"/>
  <c r="M107" i="80"/>
  <c r="L107" i="80" s="1"/>
  <c r="L108" i="80"/>
  <c r="M108" i="80"/>
  <c r="M109" i="80"/>
  <c r="L109" i="80" s="1"/>
  <c r="L110" i="80"/>
  <c r="M110" i="80"/>
  <c r="M111" i="80"/>
  <c r="L111" i="80" s="1"/>
  <c r="L112" i="80"/>
  <c r="N121" i="80" s="1"/>
  <c r="M112" i="80"/>
  <c r="M113" i="80"/>
  <c r="L113" i="80" s="1"/>
  <c r="L114" i="80"/>
  <c r="M114" i="80"/>
  <c r="M115" i="80"/>
  <c r="L115" i="80" s="1"/>
  <c r="L116" i="80"/>
  <c r="M116" i="80"/>
  <c r="M117" i="80"/>
  <c r="L117" i="80" s="1"/>
  <c r="L118" i="80"/>
  <c r="M118" i="80"/>
  <c r="M119" i="80"/>
  <c r="L119" i="80" s="1"/>
  <c r="L120" i="80"/>
  <c r="M120" i="80"/>
  <c r="M121" i="80"/>
  <c r="L121" i="80" s="1"/>
  <c r="L122" i="80"/>
  <c r="M122" i="80"/>
  <c r="M123" i="80"/>
  <c r="L123" i="80" s="1"/>
  <c r="L124" i="80"/>
  <c r="M124" i="80"/>
  <c r="M125" i="80"/>
  <c r="L125" i="80" s="1"/>
  <c r="L126" i="80"/>
  <c r="M126" i="80"/>
  <c r="M127" i="80"/>
  <c r="L127" i="80" s="1"/>
  <c r="L128" i="80"/>
  <c r="M128" i="80"/>
  <c r="M129" i="80"/>
  <c r="L129" i="80" s="1"/>
  <c r="L130" i="80"/>
  <c r="M130" i="80"/>
  <c r="M131" i="80"/>
  <c r="L131" i="80" s="1"/>
  <c r="L132" i="80"/>
  <c r="M132" i="80"/>
  <c r="M133" i="80"/>
  <c r="L133" i="80" s="1"/>
  <c r="L134" i="80"/>
  <c r="M134" i="80"/>
  <c r="M135" i="80"/>
  <c r="L135" i="80" s="1"/>
  <c r="L136" i="80"/>
  <c r="M136" i="80"/>
  <c r="M137" i="80"/>
  <c r="L137" i="80" s="1"/>
  <c r="L138" i="80"/>
  <c r="M138" i="80"/>
  <c r="M139" i="80"/>
  <c r="L139" i="80" s="1"/>
  <c r="L140" i="80"/>
  <c r="M140" i="80"/>
  <c r="M141" i="80"/>
  <c r="L141" i="80" s="1"/>
  <c r="L142" i="80"/>
  <c r="M142" i="80"/>
  <c r="M143" i="80"/>
  <c r="L143" i="80" s="1"/>
  <c r="L144" i="80"/>
  <c r="M144" i="80"/>
  <c r="M145" i="80"/>
  <c r="L145" i="80" s="1"/>
  <c r="L146" i="80"/>
  <c r="M146" i="80"/>
  <c r="M147" i="80"/>
  <c r="L147" i="80" s="1"/>
  <c r="L148" i="80"/>
  <c r="M148" i="80"/>
  <c r="M149" i="80"/>
  <c r="L149" i="80" s="1"/>
  <c r="L150" i="80"/>
  <c r="M150" i="80"/>
  <c r="M151" i="80"/>
  <c r="L151" i="80" s="1"/>
  <c r="L152" i="80"/>
  <c r="M152" i="80"/>
  <c r="M153" i="80"/>
  <c r="L153" i="80" s="1"/>
  <c r="L154" i="80"/>
  <c r="M154" i="80"/>
  <c r="M155" i="80"/>
  <c r="L155" i="80" s="1"/>
  <c r="L156" i="80"/>
  <c r="M156" i="80"/>
  <c r="M157" i="80"/>
  <c r="L157" i="80" s="1"/>
  <c r="L158" i="80"/>
  <c r="M158" i="80"/>
  <c r="M159" i="80"/>
  <c r="L159" i="80" s="1"/>
  <c r="L160" i="80"/>
  <c r="M160" i="80"/>
  <c r="M161" i="80"/>
  <c r="L161" i="80" s="1"/>
  <c r="L162" i="80"/>
  <c r="M162" i="80"/>
  <c r="M163" i="80"/>
  <c r="L163" i="80" s="1"/>
  <c r="L164" i="80"/>
  <c r="M164" i="80"/>
  <c r="M165" i="80"/>
  <c r="L165" i="80" s="1"/>
  <c r="L166" i="80"/>
  <c r="M166" i="80"/>
  <c r="M167" i="80"/>
  <c r="L167" i="80" s="1"/>
  <c r="L168" i="80"/>
  <c r="M168" i="80"/>
  <c r="M169" i="80"/>
  <c r="L169" i="80" s="1"/>
  <c r="L170" i="80"/>
  <c r="M170" i="80"/>
  <c r="M171" i="80"/>
  <c r="L171" i="80" s="1"/>
  <c r="L172" i="80"/>
  <c r="M172" i="80"/>
  <c r="M173" i="80"/>
  <c r="L173" i="80" s="1"/>
  <c r="L174" i="80"/>
  <c r="M174" i="80"/>
  <c r="M175" i="80"/>
  <c r="L175" i="80" s="1"/>
  <c r="L176" i="80"/>
  <c r="M176" i="80"/>
  <c r="M177" i="80"/>
  <c r="L177" i="80" s="1"/>
  <c r="L178" i="80"/>
  <c r="M178" i="80"/>
  <c r="M179" i="80"/>
  <c r="L179" i="80" s="1"/>
  <c r="L180" i="80"/>
  <c r="M180" i="80"/>
  <c r="M181" i="80"/>
  <c r="L181" i="80" s="1"/>
  <c r="L182" i="80"/>
  <c r="M182" i="80"/>
  <c r="M183" i="80"/>
  <c r="L183" i="80" s="1"/>
  <c r="L184" i="80"/>
  <c r="M184" i="80"/>
  <c r="M185" i="80"/>
  <c r="L185" i="80" s="1"/>
  <c r="L186" i="80"/>
  <c r="M186" i="80"/>
  <c r="M187" i="80"/>
  <c r="L187" i="80" s="1"/>
  <c r="L188" i="80"/>
  <c r="M188" i="80"/>
  <c r="M189" i="80"/>
  <c r="L189" i="80" s="1"/>
  <c r="L190" i="80"/>
  <c r="M190" i="80"/>
  <c r="M191" i="80"/>
  <c r="L191" i="80" s="1"/>
  <c r="L192" i="80"/>
  <c r="N201" i="80" s="1"/>
  <c r="M192" i="80"/>
  <c r="M193" i="80"/>
  <c r="L193" i="80" s="1"/>
  <c r="L194" i="80"/>
  <c r="M194" i="80"/>
  <c r="M195" i="80"/>
  <c r="L195" i="80" s="1"/>
  <c r="L196" i="80"/>
  <c r="M196" i="80"/>
  <c r="M197" i="80"/>
  <c r="L197" i="80" s="1"/>
  <c r="L198" i="80"/>
  <c r="M198" i="80"/>
  <c r="M199" i="80"/>
  <c r="L199" i="80" s="1"/>
  <c r="L200" i="80"/>
  <c r="M200" i="80"/>
  <c r="M201" i="80"/>
  <c r="L201" i="80" s="1"/>
  <c r="L202" i="80"/>
  <c r="M202" i="80"/>
  <c r="M203" i="80"/>
  <c r="L203" i="80" s="1"/>
  <c r="L204" i="80"/>
  <c r="M204" i="80"/>
  <c r="M205" i="80"/>
  <c r="L205" i="80" s="1"/>
  <c r="L206" i="80"/>
  <c r="M206" i="80"/>
  <c r="M207" i="80"/>
  <c r="L207" i="80" s="1"/>
  <c r="L208" i="80"/>
  <c r="M208" i="80"/>
  <c r="M209" i="80"/>
  <c r="L209" i="80" s="1"/>
  <c r="L210" i="80"/>
  <c r="M210" i="80"/>
  <c r="M211" i="80"/>
  <c r="L211" i="80" s="1"/>
  <c r="L212" i="80"/>
  <c r="M212" i="80"/>
  <c r="M213" i="80"/>
  <c r="L213" i="80" s="1"/>
  <c r="L214" i="80"/>
  <c r="M214" i="80"/>
  <c r="M215" i="80"/>
  <c r="L215" i="80" s="1"/>
  <c r="L216" i="80"/>
  <c r="M216" i="80"/>
  <c r="M217" i="80"/>
  <c r="L217" i="80" s="1"/>
  <c r="L218" i="80"/>
  <c r="M218" i="80"/>
  <c r="M219" i="80"/>
  <c r="L219" i="80" s="1"/>
  <c r="L220" i="80"/>
  <c r="M220" i="80"/>
  <c r="M221" i="80"/>
  <c r="L221" i="80" s="1"/>
  <c r="L222" i="80"/>
  <c r="M222" i="80"/>
  <c r="M223" i="80"/>
  <c r="L223" i="80" s="1"/>
  <c r="L224" i="80"/>
  <c r="M224" i="80"/>
  <c r="M225" i="80"/>
  <c r="L225" i="80" s="1"/>
  <c r="L226" i="80"/>
  <c r="M226" i="80"/>
  <c r="M227" i="80"/>
  <c r="L227" i="80" s="1"/>
  <c r="L228" i="80"/>
  <c r="M228" i="80"/>
  <c r="M229" i="80"/>
  <c r="L229" i="80" s="1"/>
  <c r="L230" i="80"/>
  <c r="M230" i="80"/>
  <c r="M231" i="80"/>
  <c r="L231" i="80" s="1"/>
  <c r="L232" i="80"/>
  <c r="M232" i="80"/>
  <c r="M233" i="80"/>
  <c r="L233" i="80" s="1"/>
  <c r="L234" i="80"/>
  <c r="M234" i="80"/>
  <c r="M235" i="80"/>
  <c r="L235" i="80" s="1"/>
  <c r="L236" i="80"/>
  <c r="M236" i="80"/>
  <c r="M237" i="80"/>
  <c r="L237" i="80" s="1"/>
  <c r="L238" i="80"/>
  <c r="M238" i="80"/>
  <c r="M239" i="80"/>
  <c r="L239" i="80" s="1"/>
  <c r="L240" i="80"/>
  <c r="M240" i="80"/>
  <c r="M241" i="80"/>
  <c r="L241" i="80" s="1"/>
  <c r="L242" i="80"/>
  <c r="M242" i="80"/>
  <c r="M243" i="80"/>
  <c r="L243" i="80" s="1"/>
  <c r="L244" i="80"/>
  <c r="M244" i="80"/>
  <c r="M245" i="80"/>
  <c r="L245" i="80" s="1"/>
  <c r="L246" i="80"/>
  <c r="M246" i="80"/>
  <c r="M247" i="80"/>
  <c r="L247" i="80" s="1"/>
  <c r="L248" i="80"/>
  <c r="M248" i="80"/>
  <c r="M249" i="80"/>
  <c r="L249" i="80" s="1"/>
  <c r="L250" i="80"/>
  <c r="M250" i="80"/>
  <c r="M251" i="80"/>
  <c r="L251" i="80" s="1"/>
  <c r="L252" i="80"/>
  <c r="M252" i="80"/>
  <c r="M253" i="80"/>
  <c r="L253" i="80" s="1"/>
  <c r="L254" i="80"/>
  <c r="N261" i="80" s="1"/>
  <c r="M254" i="80"/>
  <c r="M255" i="80"/>
  <c r="L255" i="80" s="1"/>
  <c r="L256" i="80"/>
  <c r="M256" i="80"/>
  <c r="M257" i="80"/>
  <c r="L257" i="80" s="1"/>
  <c r="L258" i="80"/>
  <c r="M258" i="80"/>
  <c r="M259" i="80"/>
  <c r="L259" i="80" s="1"/>
  <c r="L260" i="80"/>
  <c r="M260" i="80"/>
  <c r="M261" i="80"/>
  <c r="L261" i="80" s="1"/>
  <c r="L262" i="80"/>
  <c r="M262" i="80"/>
  <c r="M263" i="80"/>
  <c r="L263" i="80" s="1"/>
  <c r="L264" i="80"/>
  <c r="M264" i="80"/>
  <c r="M265" i="80"/>
  <c r="L265" i="80" s="1"/>
  <c r="L266" i="80"/>
  <c r="M266" i="80"/>
  <c r="M267" i="80"/>
  <c r="L267" i="80" s="1"/>
  <c r="L268" i="80"/>
  <c r="M268" i="80"/>
  <c r="M269" i="80"/>
  <c r="L269" i="80" s="1"/>
  <c r="L270" i="80"/>
  <c r="M270" i="80"/>
  <c r="M271" i="80"/>
  <c r="L271" i="80" s="1"/>
  <c r="L272" i="80"/>
  <c r="M272" i="80"/>
  <c r="M273" i="80"/>
  <c r="L273" i="80" s="1"/>
  <c r="L274" i="80"/>
  <c r="M274" i="80"/>
  <c r="M275" i="80"/>
  <c r="L275" i="80" s="1"/>
  <c r="L276" i="80"/>
  <c r="M276" i="80"/>
  <c r="M277" i="80"/>
  <c r="L277" i="80" s="1"/>
  <c r="L278" i="80"/>
  <c r="M278" i="80"/>
  <c r="M279" i="80"/>
  <c r="L279" i="80" s="1"/>
  <c r="L280" i="80"/>
  <c r="M280" i="80"/>
  <c r="M281" i="80"/>
  <c r="L281" i="80" s="1"/>
  <c r="L282" i="80"/>
  <c r="N291" i="80" s="1"/>
  <c r="M282" i="80"/>
  <c r="M283" i="80"/>
  <c r="L283" i="80" s="1"/>
  <c r="L284" i="80"/>
  <c r="M284" i="80"/>
  <c r="M285" i="80"/>
  <c r="L285" i="80" s="1"/>
  <c r="L286" i="80"/>
  <c r="M286" i="80"/>
  <c r="M287" i="80"/>
  <c r="L287" i="80" s="1"/>
  <c r="L288" i="80"/>
  <c r="M288" i="80"/>
  <c r="M289" i="80"/>
  <c r="L289" i="80" s="1"/>
  <c r="L290" i="80"/>
  <c r="M290" i="80"/>
  <c r="M291" i="80"/>
  <c r="L291" i="80" s="1"/>
  <c r="L292" i="80"/>
  <c r="N301" i="80" s="1"/>
  <c r="M292" i="80"/>
  <c r="M293" i="80"/>
  <c r="L293" i="80" s="1"/>
  <c r="L294" i="80"/>
  <c r="M294" i="80"/>
  <c r="M295" i="80"/>
  <c r="L295" i="80" s="1"/>
  <c r="L296" i="80"/>
  <c r="M296" i="80"/>
  <c r="M297" i="80"/>
  <c r="L297" i="80" s="1"/>
  <c r="L298" i="80"/>
  <c r="M298" i="80"/>
  <c r="M299" i="80"/>
  <c r="L299" i="80" s="1"/>
  <c r="L300" i="80"/>
  <c r="M300" i="80"/>
  <c r="M301" i="80"/>
  <c r="L301" i="80" s="1"/>
  <c r="L302" i="80"/>
  <c r="M302" i="80"/>
  <c r="M303" i="80"/>
  <c r="L303" i="80" s="1"/>
  <c r="L304" i="80"/>
  <c r="M304" i="80"/>
  <c r="M305" i="80"/>
  <c r="L305" i="80" s="1"/>
  <c r="L306" i="80"/>
  <c r="M306" i="80"/>
  <c r="M307" i="80"/>
  <c r="L307" i="80" s="1"/>
  <c r="L308" i="80"/>
  <c r="M308" i="80"/>
  <c r="M309" i="80"/>
  <c r="L309" i="80" s="1"/>
  <c r="L310" i="80"/>
  <c r="M310" i="80"/>
  <c r="M311" i="80"/>
  <c r="L311" i="80" s="1"/>
  <c r="L312" i="80"/>
  <c r="M312" i="80"/>
  <c r="M313" i="80"/>
  <c r="L313" i="80" s="1"/>
  <c r="L314" i="80"/>
  <c r="M314" i="80"/>
  <c r="M315" i="80"/>
  <c r="L315" i="80" s="1"/>
  <c r="L316" i="80"/>
  <c r="M316" i="80"/>
  <c r="M317" i="80"/>
  <c r="L317" i="80" s="1"/>
  <c r="L318" i="80"/>
  <c r="M318" i="80"/>
  <c r="M319" i="80"/>
  <c r="L319" i="80" s="1"/>
  <c r="L320" i="80"/>
  <c r="M320" i="80"/>
  <c r="M321" i="80"/>
  <c r="L321" i="80" s="1"/>
  <c r="L3" i="80"/>
  <c r="M3" i="80"/>
  <c r="L4" i="80"/>
  <c r="M4" i="80"/>
  <c r="L5" i="80"/>
  <c r="M5" i="80"/>
  <c r="L6" i="80"/>
  <c r="M6" i="80"/>
  <c r="L7" i="80"/>
  <c r="M7" i="80"/>
  <c r="L8" i="80"/>
  <c r="M8" i="80"/>
  <c r="L9" i="80"/>
  <c r="M9" i="80"/>
  <c r="L10" i="80"/>
  <c r="M10" i="80"/>
  <c r="L11" i="80"/>
  <c r="M11" i="80"/>
  <c r="M2" i="80"/>
  <c r="L2" i="80" s="1"/>
  <c r="N311" i="80" l="1"/>
  <c r="N321" i="80"/>
  <c r="N281" i="80"/>
  <c r="N271" i="80"/>
  <c r="N251" i="80"/>
  <c r="N231" i="80"/>
  <c r="N221" i="80"/>
  <c r="N241" i="80"/>
  <c r="N211" i="80"/>
  <c r="N171" i="80"/>
  <c r="N191" i="80"/>
  <c r="N181" i="80"/>
  <c r="N151" i="80"/>
  <c r="N161" i="80"/>
  <c r="N141" i="80"/>
  <c r="N131" i="80"/>
  <c r="N91" i="80"/>
  <c r="N111" i="80"/>
  <c r="N101" i="80"/>
  <c r="N61" i="80"/>
  <c r="N51" i="80"/>
  <c r="N71" i="80"/>
  <c r="N81" i="80"/>
  <c r="N11" i="80"/>
  <c r="N21" i="80"/>
  <c r="N41" i="80"/>
  <c r="N31" i="80"/>
  <c r="D1674" i="66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V37" i="80" l="1"/>
  <c r="V36" i="80"/>
  <c r="R29" i="69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6" i="48"/>
  <c r="F137" i="48" s="1"/>
  <c r="F135" i="48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3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4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9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10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<sst xmlns="http://schemas.openxmlformats.org/spreadsheetml/2006/main" count="12309" uniqueCount="4055">
  <si>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</si>
  <si>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</si>
  <si>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</si>
  <si>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</si>
  <si>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</si>
  <si>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</si>
  <si>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</si>
  <si>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</si>
  <si>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</si>
  <si>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</si>
  <si>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</si>
  <si>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</si>
  <si>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</si>
  <si>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</si>
  <si>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</si>
  <si>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</si>
  <si>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</si>
  <si>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</si>
  <si>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</si>
  <si>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</si>
  <si>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</si>
  <si>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</si>
  <si>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</si>
  <si>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</si>
  <si>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</si>
  <si>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</si>
  <si>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</si>
  <si>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</si>
  <si>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</si>
  <si>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</si>
  <si>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</si>
  <si>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</si>
  <si>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</si>
  <si>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</si>
  <si>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</si>
  <si>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</si>
  <si>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</si>
  <si>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</si>
  <si>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</si>
  <si>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</si>
  <si>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</si>
  <si>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</si>
  <si>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</si>
  <si>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</si>
  <si>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</si>
  <si>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</si>
  <si>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</si>
  <si>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</si>
  <si>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</si>
  <si>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</si>
  <si>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</si>
  <si>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</si>
  <si>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</si>
  <si>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</si>
  <si>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</si>
  <si>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</si>
  <si>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</si>
  <si>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</si>
  <si>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</si>
  <si>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</si>
  <si>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</si>
  <si>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</si>
  <si>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</si>
  <si>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</si>
  <si>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</si>
  <si>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</si>
  <si>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</si>
  <si>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</si>
  <si>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</si>
  <si>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</si>
  <si>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</si>
  <si>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</si>
  <si>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</si>
  <si>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</si>
  <si>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</si>
  <si>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</si>
  <si>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</si>
  <si>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</si>
  <si>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</si>
  <si>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</si>
  <si>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</si>
  <si>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</si>
  <si>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</si>
  <si>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</si>
  <si>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</si>
  <si>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</si>
  <si>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</si>
  <si>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</si>
  <si>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</si>
  <si>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</si>
  <si>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</si>
  <si>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</si>
  <si>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</si>
  <si>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</si>
  <si>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</si>
  <si>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</si>
  <si>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</si>
  <si>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</si>
  <si>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</si>
  <si>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</si>
  <si>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</si>
  <si>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</si>
  <si>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</si>
  <si>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</si>
  <si>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</si>
  <si>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</si>
  <si>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</si>
  <si>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</si>
  <si>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</si>
  <si>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</si>
  <si>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</si>
  <si>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</si>
  <si>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</si>
  <si>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</si>
  <si>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</si>
  <si>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</si>
  <si>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</si>
  <si>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</si>
  <si>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</si>
  <si>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</si>
  <si>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</si>
  <si>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</si>
  <si>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</si>
  <si>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</si>
  <si>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</si>
  <si>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</si>
  <si>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</si>
  <si>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</si>
  <si>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</si>
  <si>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</si>
  <si>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</si>
  <si>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</si>
  <si>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</si>
  <si>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</si>
  <si>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</si>
  <si>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</si>
  <si>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</si>
  <si>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</si>
  <si>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</si>
  <si>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</si>
  <si>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</si>
  <si>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</si>
  <si>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</si>
  <si>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</si>
  <si>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</si>
  <si>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</si>
  <si>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</si>
  <si>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</si>
  <si>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</si>
  <si>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</si>
  <si>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</si>
  <si>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</si>
  <si>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</si>
  <si>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</si>
  <si>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</si>
  <si>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</si>
  <si>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</si>
  <si>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</si>
  <si>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</si>
  <si>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</si>
  <si>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</si>
  <si>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</si>
  <si>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</si>
  <si>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</si>
  <si>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</si>
  <si>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</si>
  <si>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</si>
  <si>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</si>
  <si>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</si>
  <si>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</si>
  <si>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</si>
  <si>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</si>
  <si>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</si>
  <si>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</si>
  <si>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</si>
  <si>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</si>
  <si>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</si>
  <si>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</si>
  <si>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</si>
  <si>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</si>
  <si>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</si>
  <si>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</si>
  <si>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</si>
  <si>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</si>
  <si>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</si>
  <si>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</si>
  <si>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</si>
  <si>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</si>
  <si>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</si>
  <si>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</si>
  <si>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</si>
  <si>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</si>
  <si>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</si>
  <si>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</si>
  <si>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</si>
  <si>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</si>
  <si>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</si>
  <si>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</si>
  <si>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</si>
  <si>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</si>
  <si>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</si>
  <si>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</si>
  <si>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</si>
  <si>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</si>
  <si>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</si>
  <si>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</si>
  <si>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</si>
  <si>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</si>
  <si>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</si>
  <si>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</si>
  <si>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</si>
  <si>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</si>
  <si>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</si>
  <si>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</si>
  <si>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</si>
  <si>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</si>
  <si>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</si>
  <si>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</si>
  <si>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</si>
  <si>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</si>
  <si>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</si>
  <si>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</si>
  <si>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</si>
  <si>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</si>
  <si>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</si>
  <si>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</si>
  <si>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</si>
  <si>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</si>
  <si>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</si>
  <si>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</si>
  <si>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</si>
  <si>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</si>
  <si>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</si>
  <si>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</si>
  <si>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</si>
  <si>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</si>
  <si>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</si>
  <si>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</si>
  <si>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</si>
  <si>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</si>
  <si>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</si>
  <si>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</si>
  <si>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</si>
  <si>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</si>
  <si>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</si>
  <si>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</si>
  <si>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</si>
  <si>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</si>
  <si>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</si>
  <si>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</si>
  <si>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</si>
  <si>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</si>
  <si>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</si>
  <si>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</si>
  <si>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</si>
  <si>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</si>
  <si>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</si>
  <si>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</si>
  <si>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</si>
  <si>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</si>
  <si>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</si>
  <si>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</si>
  <si>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</si>
  <si>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</si>
  <si>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</si>
  <si>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</si>
  <si>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</si>
  <si>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</si>
  <si>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</si>
  <si>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</si>
  <si>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</si>
  <si>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</si>
  <si>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</si>
  <si>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</si>
  <si>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</si>
  <si>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</si>
  <si>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</si>
  <si>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</si>
  <si>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</si>
  <si>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</si>
  <si>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</si>
  <si>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</si>
  <si>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</si>
  <si>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</si>
  <si>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</si>
  <si>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</si>
  <si>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</si>
  <si>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</si>
  <si>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</si>
  <si>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</si>
  <si>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</si>
  <si>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</si>
  <si>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</si>
  <si>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</si>
  <si>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</si>
  <si>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</si>
  <si>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</si>
  <si>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</si>
  <si>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</si>
  <si>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</si>
  <si>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</si>
  <si>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</si>
  <si>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</si>
  <si>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</si>
  <si>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</si>
  <si>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</si>
  <si>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</si>
  <si>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</si>
  <si>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</si>
  <si>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</si>
  <si>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</si>
  <si>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</si>
  <si>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</si>
  <si>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</si>
  <si>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</si>
  <si>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</si>
  <si>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</si>
  <si>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</si>
  <si>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</si>
  <si>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</si>
  <si>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</si>
  <si>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</si>
  <si>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</si>
  <si>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</si>
  <si>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</si>
  <si>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</si>
  <si>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</si>
  <si>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</si>
  <si>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</si>
  <si>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</si>
  <si>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</si>
  <si>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</si>
  <si>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</si>
  <si>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</si>
  <si>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</si>
  <si>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</si>
  <si>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</si>
  <si>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</si>
  <si>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</si>
  <si>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</si>
  <si>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</si>
  <si>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</si>
  <si>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</si>
  <si>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</si>
  <si>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</si>
  <si>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</si>
  <si>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</si>
  <si>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</si>
  <si>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</si>
  <si>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</si>
  <si>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</si>
  <si>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</si>
  <si>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</si>
  <si>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</si>
  <si>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</si>
  <si>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</si>
  <si>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</si>
  <si>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</si>
  <si>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</si>
  <si>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</si>
  <si>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</si>
  <si>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</si>
  <si>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</si>
  <si>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</si>
  <si>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</si>
  <si>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</si>
  <si>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</si>
  <si>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</si>
  <si>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</si>
  <si>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</si>
  <si>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</si>
  <si>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</si>
  <si>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</si>
  <si>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</si>
  <si>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</si>
  <si>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</si>
  <si>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</si>
  <si>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</si>
  <si>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</si>
  <si>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</si>
  <si>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</si>
  <si>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</si>
  <si>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</si>
  <si>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</si>
  <si>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</si>
  <si>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</si>
  <si>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</si>
  <si>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</si>
  <si>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</si>
  <si>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</si>
  <si>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</si>
  <si>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</si>
  <si>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</si>
  <si>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</si>
  <si>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</si>
  <si>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</si>
  <si>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</si>
  <si>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</si>
  <si>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</si>
  <si>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</si>
  <si>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</si>
  <si>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</si>
  <si>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</si>
  <si>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</si>
  <si>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</si>
  <si>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</si>
  <si>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</si>
  <si>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</si>
  <si>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</si>
  <si>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</si>
  <si>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</si>
  <si>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</si>
  <si>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</si>
  <si>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</si>
  <si>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</si>
  <si>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</si>
  <si>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</si>
  <si>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</si>
  <si>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</si>
  <si>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</si>
  <si>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</si>
  <si>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</si>
  <si>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</si>
  <si>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</si>
  <si>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</si>
  <si>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</si>
  <si>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</si>
  <si>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</si>
  <si>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</si>
  <si>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</si>
  <si>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</si>
  <si>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</si>
  <si>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</si>
  <si>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</si>
  <si>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</si>
  <si>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</si>
  <si>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</si>
  <si>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</si>
  <si>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</si>
  <si>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</si>
  <si>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</si>
  <si>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</si>
  <si>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</si>
  <si>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</si>
  <si>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</si>
  <si>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</si>
  <si>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</si>
  <si>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</si>
  <si>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</si>
  <si>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</si>
  <si>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</si>
  <si>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</si>
  <si>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</si>
  <si>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</si>
  <si>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</si>
  <si>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</si>
  <si>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</si>
  <si>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</si>
  <si>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</si>
  <si>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</si>
  <si>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</si>
  <si>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</si>
  <si>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</si>
  <si>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</si>
  <si>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</si>
  <si>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</si>
  <si>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</si>
  <si>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</si>
  <si>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</si>
  <si>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</si>
  <si>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</si>
  <si>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</si>
  <si>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</si>
  <si>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</si>
  <si>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</si>
  <si>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</si>
  <si>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</si>
  <si>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</si>
  <si>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</si>
  <si>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</si>
  <si>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</si>
  <si>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</si>
  <si>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</si>
  <si>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</si>
  <si>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</si>
  <si>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</si>
  <si>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</si>
  <si>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</si>
  <si>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</si>
  <si>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</si>
  <si>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</si>
  <si>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</si>
  <si>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</si>
  <si>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</si>
  <si>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</si>
  <si>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</si>
  <si>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</si>
  <si>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</si>
  <si>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</si>
  <si>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</si>
  <si>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</si>
  <si>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</si>
  <si>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</si>
  <si>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</si>
  <si>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</si>
  <si>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</si>
  <si>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</si>
  <si>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</si>
  <si>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</si>
  <si>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</si>
  <si>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</si>
  <si>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</si>
  <si>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</si>
  <si>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</si>
  <si>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</si>
  <si>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</si>
  <si>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</si>
  <si>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</si>
  <si>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</si>
  <si>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</si>
  <si>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</si>
  <si>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</si>
  <si>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</si>
  <si>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</si>
  <si>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</si>
  <si>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</si>
  <si>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</si>
  <si>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</si>
  <si>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</si>
  <si>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</si>
  <si>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</si>
  <si>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</si>
  <si>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</si>
  <si>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</si>
  <si>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</si>
  <si>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</si>
  <si>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</si>
  <si>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</si>
  <si>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</si>
  <si>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</si>
  <si>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</si>
  <si>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</si>
  <si>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</si>
  <si>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</si>
  <si>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</si>
  <si>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</si>
  <si>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</si>
  <si>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</si>
  <si>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</si>
  <si>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</si>
  <si>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</si>
  <si>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</si>
  <si>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</si>
  <si>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</si>
  <si>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</si>
  <si>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</si>
  <si>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</si>
  <si>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</si>
  <si>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</si>
  <si>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</si>
  <si>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</si>
  <si>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</si>
  <si>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</si>
  <si>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</si>
  <si>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</si>
  <si>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</si>
  <si>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</si>
  <si>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</si>
  <si>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</si>
  <si>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</si>
  <si>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</si>
  <si>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</si>
  <si>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</si>
  <si>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</si>
  <si>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</si>
  <si>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</si>
  <si>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</si>
  <si>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</si>
  <si>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</si>
  <si>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</si>
  <si>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</si>
  <si>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</si>
  <si>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</si>
  <si>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</si>
  <si>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</si>
  <si>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</si>
  <si>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</si>
  <si>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</si>
  <si>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</si>
  <si>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</si>
  <si>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</si>
  <si>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</si>
  <si>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</si>
  <si>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</si>
  <si>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</si>
  <si>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</si>
  <si>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</si>
  <si>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</si>
  <si>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</si>
  <si>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</si>
  <si>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</si>
  <si>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</si>
  <si>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</si>
  <si>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</si>
  <si>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</si>
  <si>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</si>
  <si>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</si>
  <si>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</si>
  <si>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</si>
  <si>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</si>
  <si>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</si>
  <si>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</si>
  <si>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</si>
  <si>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</si>
  <si>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</si>
  <si>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</si>
  <si>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</si>
  <si>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</si>
  <si>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</si>
  <si>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</si>
  <si>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</si>
  <si>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</si>
  <si>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</si>
  <si>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</si>
  <si>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</si>
  <si>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</si>
  <si>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</si>
  <si>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</si>
  <si>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</si>
  <si>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</si>
  <si>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</si>
  <si>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</si>
  <si>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</si>
  <si>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</si>
  <si>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</si>
  <si>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</si>
  <si>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</si>
  <si>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</si>
  <si>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</si>
  <si>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</si>
  <si>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</si>
  <si>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</si>
  <si>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</si>
  <si>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</si>
  <si>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</si>
  <si>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</si>
  <si>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</si>
  <si>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</si>
  <si>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</si>
  <si>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</si>
  <si>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</si>
  <si>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</si>
  <si>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</si>
  <si>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</si>
  <si>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</si>
  <si>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</si>
  <si>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</si>
  <si>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</si>
  <si>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</si>
  <si>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</si>
  <si>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</si>
  <si>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</si>
  <si>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</si>
  <si>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</si>
  <si>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</si>
  <si>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</si>
  <si>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</si>
  <si>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</si>
  <si>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</si>
  <si>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</si>
  <si>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</si>
  <si>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</si>
  <si>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</si>
  <si>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</si>
  <si>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</si>
  <si>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</si>
  <si>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</si>
  <si>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</si>
  <si>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</si>
  <si>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</si>
  <si>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</si>
  <si>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</si>
  <si>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</si>
  <si>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</si>
  <si>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</si>
  <si>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</si>
  <si>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</si>
  <si>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</si>
  <si>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</si>
  <si>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</si>
  <si>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</si>
  <si>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</si>
  <si>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</si>
  <si>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</si>
  <si>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</si>
  <si>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</si>
  <si>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</si>
  <si>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</si>
  <si>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</si>
  <si>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</si>
  <si>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</si>
  <si>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</si>
  <si>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</si>
  <si>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</si>
  <si>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</si>
  <si>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</si>
  <si>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</si>
  <si>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</si>
  <si>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</si>
  <si>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</si>
  <si>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</si>
  <si>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</si>
  <si>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</si>
  <si>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</si>
  <si>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</si>
  <si>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</si>
  <si>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</si>
  <si>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</si>
  <si>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</si>
  <si>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</si>
  <si>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</si>
  <si>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</si>
  <si>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</si>
  <si>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</si>
  <si>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</si>
  <si>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</si>
  <si>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</si>
  <si>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</si>
  <si>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</si>
  <si>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</si>
  <si>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</si>
  <si>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</si>
  <si>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</si>
  <si>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</si>
  <si>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</si>
  <si>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</si>
  <si>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</si>
  <si>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</si>
  <si>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</si>
  <si>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</si>
  <si>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</si>
  <si>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</si>
  <si>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</si>
  <si>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</si>
  <si>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</si>
  <si>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</si>
  <si>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</si>
  <si>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</si>
  <si>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</si>
  <si>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</si>
  <si>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</si>
  <si>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</si>
  <si>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</si>
  <si>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</si>
  <si>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</si>
  <si>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</si>
  <si>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</si>
  <si>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</si>
  <si>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</si>
  <si>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</si>
  <si>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</si>
  <si>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</si>
  <si>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</si>
  <si>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</si>
  <si>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</si>
  <si>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</si>
  <si>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</si>
  <si>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</si>
  <si>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</si>
  <si>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</si>
  <si>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</si>
  <si>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</si>
  <si>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</si>
  <si>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</si>
  <si>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</si>
  <si>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</si>
  <si>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</si>
  <si>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</si>
  <si>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</si>
  <si>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</si>
  <si>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</si>
  <si>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</si>
  <si>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</si>
  <si>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</si>
  <si>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</si>
  <si>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</si>
  <si>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</si>
  <si>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</si>
  <si>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</si>
  <si>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</si>
  <si>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</si>
  <si>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</si>
  <si>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</si>
  <si>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</si>
  <si>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</si>
  <si>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</si>
  <si>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</si>
  <si>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</si>
  <si>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</si>
  <si>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</si>
  <si>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</si>
  <si>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</si>
  <si>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</si>
  <si>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</si>
  <si>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</si>
  <si>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</si>
  <si>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</si>
  <si>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</si>
  <si>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</si>
  <si>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</si>
  <si>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</si>
  <si>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</si>
  <si>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</si>
  <si>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</si>
  <si>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</si>
  <si>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</si>
  <si>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</si>
  <si>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</si>
  <si>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</si>
  <si>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</si>
  <si>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</si>
  <si>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</si>
  <si>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</si>
  <si>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</si>
  <si>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</si>
  <si>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</si>
  <si>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</si>
  <si>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</si>
  <si>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</si>
  <si>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</si>
  <si>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</si>
  <si>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</si>
  <si>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</si>
  <si>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</si>
  <si>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</si>
  <si>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</si>
  <si>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</si>
  <si>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</si>
  <si>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</si>
  <si>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</si>
  <si>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</si>
  <si>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</si>
  <si>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</si>
  <si>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</si>
  <si>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</si>
  <si>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</si>
  <si>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</si>
  <si>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</si>
  <si>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</si>
  <si>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</si>
  <si>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</si>
  <si>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</si>
  <si>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</si>
  <si>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</si>
  <si>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</si>
  <si>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</si>
  <si>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</si>
  <si>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</si>
  <si>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</si>
  <si>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</si>
  <si>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</si>
  <si>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</si>
  <si>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</si>
  <si>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</si>
  <si>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</si>
  <si>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</si>
  <si>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</si>
  <si>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</si>
  <si>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</si>
  <si>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</si>
  <si>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</si>
  <si>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</si>
  <si>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</si>
  <si>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</si>
  <si>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</si>
  <si>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</si>
  <si>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</si>
  <si>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</si>
  <si>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</si>
  <si>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</si>
  <si>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</si>
  <si>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</si>
  <si>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</si>
  <si>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</si>
  <si>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</si>
  <si>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</si>
  <si>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</si>
  <si>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</si>
  <si>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</si>
  <si>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</si>
  <si>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</si>
  <si>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</si>
  <si>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</si>
  <si>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</si>
  <si>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</si>
  <si>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</si>
  <si>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</si>
  <si>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</si>
  <si>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</si>
  <si>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</si>
  <si>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</si>
  <si>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</si>
  <si>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</si>
  <si>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</si>
  <si>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</si>
  <si>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</si>
  <si>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</si>
  <si>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</si>
  <si>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</si>
  <si>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</si>
  <si>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</si>
  <si>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</si>
  <si>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</si>
  <si>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</si>
  <si>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</si>
  <si>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</si>
  <si>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</si>
  <si>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</si>
  <si>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</si>
  <si>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</si>
  <si>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</si>
  <si>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</si>
  <si>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</si>
  <si>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</si>
  <si>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</si>
  <si>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</si>
  <si>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</si>
  <si>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</si>
  <si>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</si>
  <si>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</si>
  <si>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</si>
  <si>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</si>
  <si>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</si>
  <si>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</si>
  <si>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</si>
  <si>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</si>
  <si>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</si>
  <si>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</si>
  <si>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</si>
  <si>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</si>
  <si>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</si>
  <si>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</si>
  <si>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</si>
  <si>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</si>
  <si>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</si>
  <si>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</si>
  <si>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</si>
  <si>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</si>
  <si>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</si>
  <si>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</si>
  <si>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</si>
  <si>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</si>
  <si>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</si>
  <si>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</si>
  <si>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</si>
  <si>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</si>
  <si>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</si>
  <si>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</si>
  <si>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</si>
  <si>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</si>
  <si>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</si>
  <si>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</si>
  <si>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</si>
  <si>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</si>
  <si>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</si>
  <si>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</si>
  <si>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</si>
  <si>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</si>
  <si>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</si>
  <si>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</si>
  <si>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</si>
  <si>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</si>
  <si>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</si>
  <si>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</si>
  <si>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</si>
  <si>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</si>
  <si>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</si>
  <si>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</si>
  <si>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</si>
  <si>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</si>
  <si>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</si>
  <si>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</si>
  <si>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</si>
  <si>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</si>
  <si>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</si>
  <si>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</si>
  <si>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</si>
  <si>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</si>
  <si>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</si>
  <si>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</si>
  <si>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</si>
  <si>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</si>
  <si>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</si>
  <si>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</si>
  <si>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</si>
  <si>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</si>
  <si>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</si>
  <si>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</si>
  <si>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</si>
  <si>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</si>
  <si>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</si>
  <si>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</si>
  <si>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</si>
  <si>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</si>
  <si>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</si>
  <si>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</si>
  <si>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</si>
  <si>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</si>
  <si>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</si>
  <si>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</si>
  <si>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</si>
  <si>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</si>
  <si>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</si>
  <si>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</si>
  <si>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</si>
  <si>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</si>
  <si>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</si>
  <si>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</si>
  <si>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</si>
  <si>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</si>
  <si>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</si>
  <si>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</si>
  <si>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</si>
  <si>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</si>
  <si>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</si>
  <si>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</si>
  <si>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</si>
  <si>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</si>
  <si>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</si>
  <si>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</si>
  <si>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</si>
  <si>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</si>
  <si>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</si>
  <si>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</si>
  <si>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</si>
  <si>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</si>
  <si>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</si>
  <si>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</si>
  <si>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</si>
  <si>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</si>
  <si>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</si>
  <si>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</si>
  <si>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</si>
  <si>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</si>
  <si>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</si>
  <si>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</si>
  <si>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</si>
  <si>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</si>
  <si>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</si>
  <si>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</si>
  <si>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</si>
  <si>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</si>
  <si>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</si>
  <si>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</si>
  <si>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</si>
  <si>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</si>
  <si>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</si>
  <si>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</si>
  <si>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</si>
  <si>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</si>
  <si>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</si>
  <si>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</si>
  <si>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</si>
  <si>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</si>
  <si>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</si>
  <si>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</si>
  <si>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</si>
  <si>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</si>
  <si>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</si>
  <si>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</si>
  <si>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</si>
  <si>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</si>
  <si>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</si>
  <si>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</si>
  <si>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</si>
  <si>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</si>
  <si>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</si>
  <si>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</si>
  <si>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</si>
  <si>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</si>
  <si>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</si>
  <si>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</si>
  <si>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</si>
  <si>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</si>
  <si>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</si>
  <si>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</si>
  <si>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</si>
  <si>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</si>
  <si>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</si>
  <si>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</si>
  <si>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</si>
  <si>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</si>
  <si>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</si>
  <si>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</si>
  <si>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</si>
  <si>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</si>
  <si>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</si>
  <si>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</si>
  <si>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</si>
  <si>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</si>
  <si>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</si>
  <si>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</si>
  <si>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</si>
  <si>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</si>
  <si>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</si>
  <si>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</si>
  <si>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</si>
  <si>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</si>
  <si>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</si>
  <si>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</si>
  <si>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</si>
  <si>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</si>
  <si>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</si>
  <si>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</si>
  <si>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</si>
  <si>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</si>
  <si>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</si>
  <si>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</si>
  <si>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</si>
  <si>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</si>
  <si>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</si>
  <si>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</si>
  <si>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</si>
  <si>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</si>
  <si>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</si>
  <si>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</si>
  <si>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</si>
  <si>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</si>
  <si>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</si>
  <si>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</si>
  <si>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</si>
  <si>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</si>
  <si>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</si>
  <si>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</si>
  <si>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</si>
  <si>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</si>
  <si>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</si>
  <si>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</si>
  <si>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</si>
  <si>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</si>
  <si>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</si>
  <si>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</si>
  <si>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</si>
  <si>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</si>
  <si>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</si>
  <si>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</si>
  <si>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</si>
  <si>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</si>
  <si>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</si>
  <si>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</si>
  <si>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</si>
  <si>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</si>
  <si>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</si>
  <si>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</si>
  <si>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</si>
  <si>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</si>
  <si>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</si>
  <si>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</si>
  <si>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</si>
  <si>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</si>
  <si>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</si>
  <si>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</si>
  <si>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</si>
  <si>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</si>
  <si>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</si>
  <si>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</si>
  <si>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</si>
  <si>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</si>
  <si>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</si>
  <si>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</si>
  <si>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</si>
  <si>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</si>
  <si>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</si>
  <si>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</si>
  <si>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</si>
  <si>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</si>
  <si>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</si>
  <si>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</si>
  <si>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</si>
  <si>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</si>
  <si>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</si>
  <si>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</si>
  <si>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</si>
  <si>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</si>
  <si>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</si>
  <si>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</si>
  <si>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</si>
  <si>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</si>
  <si>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</si>
  <si>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</si>
  <si>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</si>
  <si>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</si>
  <si>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</si>
  <si>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</si>
  <si>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</si>
  <si>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</si>
  <si>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</si>
  <si>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</si>
  <si>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</si>
  <si>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</si>
  <si>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</si>
  <si>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</si>
  <si>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</si>
  <si>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</si>
  <si>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</si>
  <si>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</si>
  <si>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</si>
  <si>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</si>
  <si>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</si>
  <si>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</si>
  <si>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</si>
  <si>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</si>
  <si>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</si>
  <si>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</si>
  <si>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</si>
  <si>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</si>
  <si>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</si>
  <si>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</si>
  <si>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</si>
  <si>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</si>
  <si>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</si>
  <si>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</si>
  <si>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</si>
  <si>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</si>
  <si>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</si>
  <si>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</si>
  <si>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</si>
  <si>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</si>
  <si>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</si>
  <si>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</si>
  <si>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</si>
  <si>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</si>
  <si>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</si>
  <si>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</si>
  <si>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</si>
  <si>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</si>
  <si>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</si>
  <si>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</si>
  <si>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</si>
  <si>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</si>
  <si>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</si>
  <si>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</si>
  <si>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</si>
  <si>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</si>
  <si>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</si>
  <si>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</si>
  <si>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</si>
  <si>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</si>
  <si>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</si>
  <si>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</si>
  <si>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</si>
  <si>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</si>
  <si>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</si>
  <si>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</si>
  <si>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</si>
  <si>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</si>
  <si>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</si>
  <si>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</si>
  <si>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</si>
  <si>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</si>
  <si>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</si>
  <si>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</si>
  <si>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</si>
  <si>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</si>
  <si>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</si>
  <si>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</si>
  <si>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</si>
  <si>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</si>
  <si>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</si>
  <si>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</si>
  <si>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</si>
  <si>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</si>
  <si>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</si>
  <si>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</si>
  <si>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</si>
  <si>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</si>
  <si>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</si>
  <si>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</si>
  <si>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</si>
  <si>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</si>
  <si>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</si>
  <si>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</si>
  <si>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</si>
  <si>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</si>
  <si>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</si>
  <si>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</si>
  <si>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</si>
  <si>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</si>
  <si>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</si>
  <si>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</si>
  <si>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</si>
  <si>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</si>
  <si>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</si>
  <si>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</si>
  <si>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</si>
  <si>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</si>
  <si>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</si>
  <si>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</si>
  <si>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</si>
  <si>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</si>
  <si>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</si>
  <si>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</si>
  <si>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</si>
  <si>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</si>
  <si>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</si>
  <si>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</si>
  <si>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</si>
  <si>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</si>
  <si>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</si>
  <si>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</si>
  <si>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</si>
  <si>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</si>
  <si>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</si>
  <si>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</si>
  <si>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</si>
  <si>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</si>
  <si>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</si>
  <si>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</si>
  <si>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</si>
  <si>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</si>
  <si>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</si>
  <si>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</si>
  <si>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</si>
  <si>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</si>
  <si>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</si>
  <si>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</si>
  <si>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</si>
  <si>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</si>
  <si>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</si>
  <si>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</si>
  <si>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</si>
  <si>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</si>
  <si>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</si>
  <si>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</si>
  <si>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</si>
  <si>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</si>
  <si>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</si>
  <si>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</si>
  <si>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</si>
  <si>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</si>
  <si>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</si>
  <si>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</si>
  <si>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</si>
  <si>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</si>
  <si>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</si>
  <si>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</si>
  <si>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</si>
  <si>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</si>
  <si>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</si>
  <si>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</si>
  <si>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</si>
  <si>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</si>
  <si>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</si>
  <si>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</si>
  <si>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</si>
  <si>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</si>
  <si>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</si>
  <si>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</si>
  <si>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</si>
  <si>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</si>
  <si>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</si>
  <si>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</si>
  <si>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</si>
  <si>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</si>
  <si>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</si>
  <si>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</si>
  <si>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</si>
  <si>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</si>
  <si>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</si>
  <si>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</si>
  <si>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</si>
  <si>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</si>
  <si>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</si>
  <si>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</si>
  <si>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</si>
  <si>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</si>
  <si>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</si>
  <si>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</si>
  <si>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</si>
  <si>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</si>
  <si>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</si>
  <si>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</si>
  <si>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</si>
  <si>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</si>
  <si>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</si>
  <si>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</si>
  <si>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</si>
  <si>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</si>
  <si>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</si>
  <si>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</si>
  <si>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</si>
  <si>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</si>
  <si>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</si>
  <si>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</si>
  <si>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</si>
  <si>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</si>
  <si>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</si>
  <si>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</si>
  <si>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</si>
  <si>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</si>
  <si>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</si>
  <si>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</si>
  <si>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</si>
  <si>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</si>
  <si>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</si>
  <si>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</si>
  <si>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</si>
  <si>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</si>
  <si>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</si>
  <si>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</si>
  <si>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</si>
  <si>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</si>
  <si>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</si>
  <si>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</si>
  <si>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</si>
  <si>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</si>
  <si>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</si>
  <si>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</si>
  <si>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</si>
  <si>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</si>
  <si>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</si>
  <si>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</si>
  <si>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</si>
  <si>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</si>
  <si>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</si>
  <si>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</si>
  <si>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</si>
  <si>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</si>
  <si>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</si>
  <si>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</si>
  <si>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</si>
  <si>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</si>
  <si>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</si>
  <si>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</si>
  <si>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</si>
  <si>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</si>
  <si>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</si>
  <si>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</si>
  <si>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</si>
  <si>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</si>
  <si>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</si>
  <si>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</si>
  <si>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</si>
  <si>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</si>
  <si>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</si>
  <si>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</si>
  <si>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</si>
  <si>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</si>
  <si>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</si>
  <si>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</si>
  <si>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</si>
  <si>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</si>
  <si>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</si>
  <si>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</si>
  <si>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</si>
  <si>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</si>
  <si>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</si>
  <si>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</si>
  <si>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</si>
  <si>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</si>
  <si>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</si>
  <si>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</si>
  <si>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</si>
  <si>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</si>
  <si>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</si>
  <si>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</si>
  <si>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</si>
  <si>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</si>
  <si>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</si>
  <si>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</si>
  <si>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</si>
  <si>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</si>
  <si>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</si>
  <si>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</si>
  <si>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</si>
  <si>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</si>
  <si>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</si>
  <si>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</si>
  <si>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</si>
  <si>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</si>
  <si>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</si>
  <si>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</si>
  <si>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</si>
  <si>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</si>
  <si>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</si>
  <si>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</si>
  <si>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</si>
  <si>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</si>
  <si>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</si>
  <si>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</si>
  <si>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</si>
  <si>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</si>
  <si>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</si>
  <si>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</si>
  <si>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</si>
  <si>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</si>
  <si>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</si>
  <si>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</si>
  <si>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</si>
  <si>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</si>
  <si>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</si>
  <si>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</si>
  <si>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</si>
  <si>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</si>
  <si>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</si>
  <si>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</si>
  <si>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</si>
  <si>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</si>
  <si>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</si>
  <si>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</si>
  <si>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</si>
  <si>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</si>
  <si>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</si>
  <si>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</si>
  <si>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</si>
  <si>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</si>
  <si>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</si>
  <si>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</si>
  <si>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</si>
  <si>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</si>
  <si>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</si>
  <si>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</si>
  <si>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</si>
  <si>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</si>
  <si>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</si>
  <si>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</si>
  <si>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</si>
  <si>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</si>
  <si>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</si>
  <si>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</si>
  <si>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</si>
  <si>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</si>
  <si>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</si>
  <si>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</si>
  <si>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</si>
  <si>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</si>
  <si>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</si>
  <si>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</si>
  <si>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</si>
  <si>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</si>
  <si>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</si>
  <si>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</si>
  <si>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</si>
  <si>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</si>
  <si>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</si>
  <si>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</si>
  <si>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</si>
  <si>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</si>
  <si>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</si>
  <si>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</si>
  <si>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</si>
  <si>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</si>
  <si>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</si>
  <si>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</si>
  <si>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</si>
  <si>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</si>
  <si>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</si>
  <si>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</si>
  <si>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</si>
  <si>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</si>
  <si>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</si>
  <si>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</si>
  <si>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</si>
  <si>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</si>
  <si>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</si>
  <si>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</si>
  <si>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</si>
  <si>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</si>
  <si>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</si>
  <si>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</si>
  <si>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</si>
  <si>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</si>
  <si>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</si>
  <si>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</si>
  <si>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</si>
  <si>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</si>
  <si>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</si>
  <si>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</si>
  <si>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</si>
  <si>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</si>
  <si>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</si>
  <si>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</si>
  <si>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</si>
  <si>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</si>
  <si>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</si>
  <si>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</si>
  <si>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</si>
  <si>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</si>
  <si>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</si>
  <si>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</si>
  <si>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</si>
  <si>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</si>
  <si>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</si>
  <si>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</si>
  <si>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</si>
  <si>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</si>
  <si>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</si>
  <si>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</si>
  <si>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</si>
  <si>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</si>
  <si>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</si>
  <si>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</si>
  <si>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</si>
  <si>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</si>
  <si>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</si>
  <si>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</si>
  <si>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</si>
  <si>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</si>
  <si>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</si>
  <si>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</si>
  <si>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</si>
  <si>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</si>
  <si>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</si>
  <si>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</si>
  <si>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</si>
  <si>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</si>
  <si>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</si>
  <si>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</si>
  <si>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</si>
  <si>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</si>
  <si>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</si>
  <si>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</si>
  <si>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</si>
  <si>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</si>
  <si>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</si>
  <si>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</si>
  <si>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</si>
  <si>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</si>
  <si>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</si>
  <si>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</si>
  <si>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</si>
  <si>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</si>
  <si>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</si>
  <si>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</si>
  <si>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</si>
  <si>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</si>
  <si>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</si>
  <si>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</si>
  <si>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</si>
  <si>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</si>
  <si>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</si>
  <si>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</si>
  <si>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</si>
  <si>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</si>
  <si>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</si>
  <si>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</si>
  <si>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</si>
  <si>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</si>
  <si>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</si>
  <si>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</si>
  <si>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</si>
  <si>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</si>
  <si>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</si>
  <si>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</si>
  <si>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</si>
  <si>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</si>
  <si>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</si>
  <si>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</si>
  <si>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</si>
  <si>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</si>
  <si>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</si>
  <si>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</si>
  <si>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</si>
  <si>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</si>
  <si>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</si>
  <si>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</si>
  <si>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</si>
  <si>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</si>
  <si>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</si>
  <si>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</si>
  <si>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</si>
  <si>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</si>
  <si>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</si>
  <si>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</si>
  <si>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</si>
  <si>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</si>
  <si>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</si>
  <si>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</si>
  <si>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</si>
  <si>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</si>
  <si>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</si>
  <si>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</si>
  <si>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</si>
  <si>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</si>
  <si>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</si>
  <si>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</si>
  <si>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</si>
  <si>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</si>
  <si>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</si>
  <si>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</si>
  <si>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</si>
  <si>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</si>
  <si>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</si>
  <si>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</si>
  <si>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</si>
  <si>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</si>
  <si>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</si>
  <si>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</si>
  <si>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</si>
  <si>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</si>
  <si>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</si>
  <si>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</si>
  <si>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</si>
  <si>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</si>
  <si>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</si>
  <si>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</si>
  <si>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</si>
  <si>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</si>
  <si>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</si>
  <si>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</si>
  <si>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</si>
  <si>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</si>
  <si>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</si>
  <si>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</si>
  <si>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</si>
  <si>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</si>
  <si>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</si>
  <si>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</si>
  <si>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</si>
  <si>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</si>
  <si>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</si>
  <si>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</si>
  <si>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</si>
  <si>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</si>
  <si>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</si>
  <si>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</si>
  <si>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</si>
  <si>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</si>
  <si>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</si>
  <si>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</si>
  <si>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</si>
  <si>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</si>
  <si>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</si>
  <si>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</si>
  <si>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</si>
  <si>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</si>
  <si>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</si>
  <si>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</si>
  <si>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</si>
  <si>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</si>
  <si>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</si>
  <si>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</si>
  <si>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</si>
  <si>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</si>
  <si>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</si>
  <si>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</si>
  <si>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</si>
  <si>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</si>
  <si>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</si>
  <si>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</si>
  <si>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</si>
  <si>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</si>
  <si>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</si>
  <si>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</si>
  <si>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</si>
  <si>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</si>
  <si>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</si>
  <si>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</si>
  <si>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</si>
  <si>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</si>
  <si>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</si>
  <si>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</si>
  <si>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</si>
  <si>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</si>
  <si>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</si>
  <si>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</si>
  <si>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</si>
  <si>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</si>
  <si>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</si>
  <si>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</si>
  <si>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</si>
  <si>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</si>
  <si>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</si>
  <si>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</si>
  <si>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</si>
  <si>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</si>
  <si>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</si>
  <si>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</si>
  <si>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</si>
  <si>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</si>
  <si>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</si>
  <si>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</si>
  <si>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</si>
  <si>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</si>
  <si>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</si>
  <si>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</si>
  <si>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</si>
  <si>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</si>
  <si>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</si>
  <si>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</si>
  <si>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</si>
  <si>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</si>
  <si>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</si>
  <si>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</si>
  <si>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</si>
  <si>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</si>
  <si>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</si>
  <si>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</si>
  <si>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</si>
  <si>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</si>
  <si>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</si>
  <si>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</si>
  <si>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</si>
  <si>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</si>
  <si>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</si>
  <si>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</si>
  <si>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</si>
  <si>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</si>
  <si>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</si>
  <si>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</si>
  <si>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</si>
  <si>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</si>
  <si>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</si>
  <si>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</si>
  <si>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</si>
  <si>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</si>
  <si>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</si>
  <si>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</si>
  <si>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</si>
  <si>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</si>
  <si>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</si>
  <si>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</si>
  <si>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</si>
  <si>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</si>
  <si>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</si>
  <si>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</si>
  <si>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</si>
  <si>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</si>
  <si>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</si>
  <si>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</si>
  <si>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</si>
  <si>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</si>
  <si>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</si>
  <si>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</si>
  <si>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</si>
  <si>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</si>
  <si>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</si>
  <si>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</si>
  <si>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</si>
  <si>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</si>
  <si>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</si>
  <si>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</si>
  <si>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</si>
  <si>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</si>
  <si>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</si>
  <si>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</si>
  <si>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</si>
  <si>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</si>
  <si>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</si>
  <si>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</si>
  <si>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</si>
  <si>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</si>
  <si>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</si>
  <si>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</si>
  <si>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</si>
  <si>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</si>
  <si>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</si>
  <si>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</si>
  <si>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</si>
  <si>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</si>
  <si>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</si>
  <si>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</si>
  <si>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</si>
  <si>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</si>
  <si>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</si>
  <si>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</si>
  <si>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</si>
  <si>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</si>
  <si>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</si>
  <si>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</si>
  <si>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</si>
  <si>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</si>
  <si>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</si>
  <si>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</si>
  <si>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</si>
  <si>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</si>
  <si>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</si>
  <si>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</si>
  <si>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</si>
  <si>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</si>
  <si>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</si>
  <si>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</si>
  <si>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</si>
  <si>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</si>
  <si>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</si>
  <si>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</si>
  <si>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</si>
  <si>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</si>
  <si>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</si>
  <si>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</si>
  <si>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</si>
  <si>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</si>
  <si>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</si>
  <si>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</si>
  <si>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</si>
  <si>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</si>
  <si>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</si>
  <si>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</si>
  <si>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</si>
  <si>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</si>
  <si>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</si>
  <si>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</si>
  <si>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</si>
  <si>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</si>
  <si>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</si>
  <si>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</si>
  <si>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</si>
  <si>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</si>
  <si>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</si>
  <si>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</si>
  <si>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</si>
  <si>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</si>
  <si>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</si>
  <si>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</si>
  <si>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</si>
  <si>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</si>
  <si>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</si>
  <si>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</si>
  <si>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</si>
  <si>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</si>
  <si>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</si>
  <si>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</si>
  <si>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</si>
  <si>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</si>
  <si>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</si>
  <si>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</si>
  <si>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</si>
  <si>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</si>
  <si>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</si>
  <si>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</si>
  <si>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</si>
  <si>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</si>
  <si>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</si>
  <si>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</si>
  <si>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</si>
  <si>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</si>
  <si>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</si>
  <si>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</si>
  <si>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</si>
  <si>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</si>
  <si>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</si>
  <si>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</si>
  <si>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</si>
  <si>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</si>
  <si>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</si>
  <si>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</si>
  <si>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</si>
  <si>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</si>
  <si>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</si>
  <si>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</si>
  <si>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</si>
  <si>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</si>
  <si>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</si>
  <si>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</si>
  <si>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</si>
  <si>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</si>
  <si>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</si>
  <si>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</si>
  <si>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</si>
  <si>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</si>
  <si>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</si>
  <si>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</si>
  <si>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</si>
  <si>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</si>
  <si>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</si>
  <si>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</si>
  <si>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</si>
  <si>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</si>
  <si>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</si>
  <si>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</si>
  <si>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</si>
  <si>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</si>
  <si>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</si>
  <si>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</si>
  <si>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</si>
  <si>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</si>
  <si>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</si>
  <si>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</si>
  <si>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</si>
  <si>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</si>
  <si>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</si>
  <si>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</si>
  <si>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</si>
  <si>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</si>
  <si>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[2017 04월 17일 One Stroe 라이브 서비스 빌드 개발 및 수정 항목 ( 4월 19일 업데이트 예정항목)]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</si>
  <si>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</si>
  <si>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</si>
  <si>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</si>
  <si>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</si>
  <si>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</si>
  <si>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</si>
  <si>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</si>
  <si>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</si>
  <si>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</si>
  <si>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</si>
  <si>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</si>
  <si>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</si>
  <si>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</si>
  <si>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</si>
  <si>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</si>
  <si>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</si>
  <si>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</si>
  <si>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</si>
  <si>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</si>
  <si>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</si>
  <si>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</si>
  <si>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</si>
  <si>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</si>
  <si>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</si>
  <si>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</si>
  <si>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</si>
  <si>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</si>
  <si>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</si>
  <si>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</si>
  <si>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</si>
  <si>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</si>
  <si>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</si>
  <si>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</si>
  <si>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</si>
  <si>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</si>
  <si>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</si>
  <si>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</si>
  <si>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</si>
  <si>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</si>
  <si>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</si>
  <si>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</si>
  <si>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</si>
  <si>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</si>
  <si>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</si>
  <si>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</si>
  <si>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</si>
  <si>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</si>
  <si>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</si>
  <si>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</si>
  <si>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</si>
  <si>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</si>
  <si>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</si>
  <si>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</si>
  <si>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</si>
  <si>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</si>
  <si>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</si>
  <si>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</si>
  <si>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</si>
  <si>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</si>
  <si>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</si>
  <si>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</si>
  <si>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</si>
  <si>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</si>
  <si>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</si>
  <si>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</si>
  <si>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</si>
  <si>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</si>
  <si>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</si>
  <si>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</si>
  <si>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</si>
  <si>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</si>
  <si>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</si>
  <si>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</si>
  <si>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</si>
  <si>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</si>
  <si>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</si>
  <si>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</si>
  <si>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</si>
  <si>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</si>
  <si>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</si>
  <si>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</si>
  <si>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</si>
  <si>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</si>
  <si>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</si>
  <si>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</si>
  <si>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</si>
  <si>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</si>
  <si>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</si>
  <si>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</si>
  <si>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</si>
  <si>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</si>
  <si>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</si>
  <si>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</si>
  <si>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</si>
  <si>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</si>
  <si>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</si>
  <si>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</si>
  <si>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</si>
  <si>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</si>
  <si>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</si>
  <si>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</si>
  <si>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</si>
  <si>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</si>
  <si>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</si>
  <si>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</si>
  <si>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</si>
  <si>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</si>
  <si>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</si>
  <si>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</si>
  <si>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</si>
  <si>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</si>
  <si>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</si>
  <si>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</si>
  <si>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</si>
  <si>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</si>
  <si>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</si>
  <si>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</si>
  <si>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</si>
  <si>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</si>
  <si>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</si>
  <si>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</si>
  <si>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</si>
  <si>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</si>
  <si>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</si>
  <si>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</si>
  <si>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</si>
  <si>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</si>
  <si>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</si>
  <si>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</si>
  <si>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</si>
  <si>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</si>
  <si>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</si>
  <si>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</si>
  <si>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</si>
  <si>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</si>
  <si>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</si>
  <si>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</si>
  <si>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</si>
  <si>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</si>
  <si>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</si>
  <si>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</si>
  <si>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</si>
  <si>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</si>
  <si>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</si>
  <si>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</si>
  <si>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</si>
  <si>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</si>
  <si>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</si>
  <si>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</si>
  <si>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</si>
  <si>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</si>
  <si>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</si>
  <si>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</si>
  <si>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</si>
  <si>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</si>
  <si>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</si>
  <si>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</si>
  <si>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</si>
  <si>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</si>
  <si>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</si>
  <si>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</si>
  <si>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</si>
  <si>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</si>
  <si>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</si>
  <si>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</si>
  <si>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</si>
  <si>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</si>
  <si>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</si>
  <si>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</si>
  <si>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</si>
  <si>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</si>
  <si>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</si>
  <si>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</si>
  <si>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</si>
  <si>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</si>
  <si>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</si>
  <si>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</si>
  <si>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</si>
  <si>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</si>
  <si>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</si>
  <si>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</si>
  <si>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</si>
  <si>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</si>
  <si>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</si>
  <si>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</si>
  <si>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</si>
  <si>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</si>
  <si>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</si>
  <si>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</si>
  <si>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</si>
  <si>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</si>
  <si>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</si>
  <si>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</si>
  <si>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</si>
  <si>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</si>
  <si>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</si>
  <si>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</si>
  <si>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</si>
  <si>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</si>
  <si>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</si>
  <si>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</si>
  <si>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</si>
  <si>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</si>
  <si>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</si>
  <si>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</si>
  <si>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</si>
  <si>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</si>
  <si>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</si>
  <si>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</si>
  <si>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</si>
  <si>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</si>
  <si>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</si>
  <si>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</si>
  <si>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</si>
  <si>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</si>
  <si>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</si>
  <si>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</si>
  <si>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</si>
  <si>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</si>
  <si>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</si>
  <si>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</si>
  <si>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</si>
  <si>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</si>
  <si>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</si>
  <si>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</si>
  <si>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</si>
  <si>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</si>
  <si>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</si>
  <si>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</si>
  <si>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</si>
  <si>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</si>
  <si>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</si>
  <si>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</si>
  <si>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</si>
  <si>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</si>
  <si>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</si>
  <si>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</si>
  <si>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</si>
  <si>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</si>
  <si>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</si>
  <si>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</si>
  <si>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</si>
  <si>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</si>
  <si>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</si>
  <si>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</si>
  <si>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</si>
  <si>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</si>
  <si>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</si>
  <si>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</si>
  <si>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</si>
  <si>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</si>
  <si>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</si>
  <si>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</si>
  <si>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</si>
  <si>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</si>
  <si>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</si>
  <si>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</si>
  <si>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</si>
  <si>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</si>
  <si>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</si>
  <si>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</si>
  <si>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</si>
  <si>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</si>
  <si>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</si>
  <si>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</si>
  <si>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</si>
  <si>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</si>
  <si>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</si>
  <si>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</si>
  <si>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</si>
  <si>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</si>
  <si>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</si>
  <si>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</si>
  <si>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</si>
  <si>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</si>
  <si>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</si>
  <si>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</si>
  <si>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</si>
  <si>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</si>
  <si>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</si>
  <si>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</si>
  <si>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</si>
  <si>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</si>
  <si>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</si>
  <si>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</si>
  <si>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</si>
  <si>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</si>
  <si>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</si>
  <si>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</si>
  <si>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</si>
  <si>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</si>
  <si>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</si>
  <si>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</si>
  <si>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</si>
  <si>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</si>
  <si>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</si>
  <si>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</si>
  <si>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</si>
  <si>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</si>
  <si>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</si>
  <si>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</si>
  <si>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</si>
  <si>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</si>
  <si>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</si>
  <si>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</si>
  <si>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</si>
  <si>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</si>
  <si>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</si>
  <si>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</si>
  <si>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</si>
  <si>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</si>
  <si>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</si>
  <si>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</si>
  <si>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</si>
  <si>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</si>
  <si>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</si>
  <si>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</si>
  <si>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</si>
  <si>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</si>
  <si>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</si>
  <si>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</si>
  <si>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</si>
  <si>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</si>
  <si>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</si>
  <si>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</si>
  <si>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</si>
  <si>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</si>
  <si>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</si>
  <si>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</si>
  <si>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</si>
  <si>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</si>
  <si>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</si>
  <si>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</si>
  <si>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</si>
  <si>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</si>
  <si>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</si>
  <si>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</si>
  <si>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</si>
  <si>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</si>
  <si>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</si>
  <si>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</si>
  <si>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</si>
  <si>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</si>
  <si>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</si>
  <si>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</si>
  <si>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</si>
  <si>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</si>
  <si>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</si>
  <si>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</si>
  <si>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</si>
  <si>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</si>
  <si>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</si>
  <si>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</si>
  <si>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</si>
  <si>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</si>
  <si>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</si>
  <si>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</si>
  <si>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</si>
  <si>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</si>
  <si>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</si>
  <si>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</si>
  <si>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</si>
  <si>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</si>
  <si>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</si>
  <si>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</si>
  <si>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</si>
  <si>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</si>
  <si>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</si>
  <si>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</si>
  <si>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</si>
  <si>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</si>
  <si>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</si>
  <si>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</si>
  <si>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</si>
  <si>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</si>
  <si>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</si>
  <si>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</si>
  <si>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</si>
  <si>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</si>
  <si>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</si>
  <si>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</si>
  <si>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</si>
  <si>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</si>
  <si>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</si>
  <si>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</si>
  <si>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</si>
  <si>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</si>
  <si>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</si>
  <si>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</si>
  <si>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</si>
  <si>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</si>
  <si>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</si>
  <si>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</si>
  <si>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</si>
  <si>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</si>
  <si>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</si>
  <si>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</si>
  <si>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</si>
  <si>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</si>
  <si>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</si>
  <si>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</si>
  <si>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</si>
  <si>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</si>
  <si>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</si>
  <si>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</si>
  <si>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</si>
  <si>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</si>
  <si>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</si>
  <si>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</si>
  <si>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</si>
  <si>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</si>
  <si>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</si>
  <si>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</si>
  <si>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</si>
  <si>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</si>
  <si>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</si>
  <si>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</si>
  <si>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</si>
  <si>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</si>
  <si>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</si>
  <si>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</si>
  <si>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</si>
  <si>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</si>
  <si>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</si>
  <si>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</si>
  <si>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</si>
  <si>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</si>
  <si>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</si>
  <si>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</si>
  <si>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</si>
  <si>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</si>
  <si>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</si>
  <si>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</si>
  <si>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</si>
  <si>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</si>
  <si>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</si>
  <si>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</si>
  <si>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</si>
  <si>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</si>
  <si>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</si>
  <si>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</si>
  <si>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</si>
  <si>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</si>
  <si>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</si>
  <si>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</si>
  <si>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</si>
  <si>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</si>
  <si>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</si>
  <si>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</si>
  <si>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</si>
  <si>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</si>
  <si>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</si>
  <si>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</si>
  <si>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</si>
  <si>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</si>
  <si>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</si>
  <si>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</si>
  <si>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</si>
  <si>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</si>
  <si>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</si>
  <si>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</si>
  <si>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</si>
  <si>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</si>
  <si>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</si>
  <si>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</si>
  <si>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</si>
  <si>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</si>
  <si>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</si>
  <si>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</si>
  <si>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</si>
  <si>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</si>
  <si>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</si>
  <si>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</si>
  <si>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</si>
  <si>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</si>
  <si>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</si>
  <si>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</si>
  <si>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</si>
  <si>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</si>
  <si>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</si>
  <si>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</si>
  <si>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</si>
  <si>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</si>
  <si>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</si>
  <si>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</si>
  <si>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</si>
  <si>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</si>
  <si>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</si>
  <si>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</si>
  <si>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</si>
  <si>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</si>
  <si>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</si>
  <si>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</si>
  <si>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</si>
  <si>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</si>
  <si>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</si>
  <si>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</si>
  <si>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</si>
  <si>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</si>
  <si>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</si>
  <si>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</si>
  <si>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</si>
  <si>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</si>
  <si>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</si>
  <si>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</si>
  <si>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</si>
  <si>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</si>
  <si>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</si>
  <si>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</si>
  <si>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</si>
  <si>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</si>
  <si>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</si>
  <si>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</si>
  <si>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</si>
  <si>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</si>
  <si>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</si>
  <si>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</si>
  <si>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</si>
  <si>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</si>
  <si>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</si>
  <si>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</si>
  <si>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</si>
  <si>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</si>
  <si>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</si>
  <si>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</si>
  <si>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</si>
  <si>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</si>
  <si>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</si>
  <si>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</si>
  <si>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</si>
  <si>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</si>
  <si>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</si>
  <si>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</si>
  <si>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</si>
  <si>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</si>
  <si>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</si>
  <si>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</si>
  <si>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</si>
  <si>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</si>
  <si>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</si>
  <si>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</si>
  <si>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</si>
  <si>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</si>
  <si>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</si>
  <si>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</si>
  <si>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</si>
  <si>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</si>
  <si>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</si>
  <si>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</si>
  <si>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</si>
  <si>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</si>
  <si>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</si>
  <si>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</si>
  <si>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</si>
  <si>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</si>
  <si>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</si>
  <si>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</si>
  <si>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</si>
  <si>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</si>
  <si>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</si>
  <si>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</si>
  <si>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</si>
  <si>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</si>
  <si>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</si>
  <si>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</si>
  <si>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</si>
  <si>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</si>
  <si>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</si>
  <si>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</si>
  <si>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</si>
  <si>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</si>
  <si>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</si>
  <si>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</si>
  <si>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</si>
  <si>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</si>
  <si>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</si>
  <si>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</si>
  <si>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</si>
  <si>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</si>
  <si>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</si>
  <si>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</si>
  <si>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</si>
  <si>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</si>
  <si>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</si>
  <si>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</si>
  <si>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</si>
  <si>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</si>
  <si>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</si>
  <si>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</si>
  <si>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</si>
  <si>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</si>
  <si>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</si>
  <si>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</si>
  <si>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</si>
  <si>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</si>
  <si>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</si>
  <si>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</si>
  <si>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</si>
  <si>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</si>
  <si>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</si>
  <si>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</si>
  <si>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</si>
  <si>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</si>
  <si>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</si>
  <si>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</si>
  <si>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</si>
  <si>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</si>
  <si>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</si>
  <si>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</si>
  <si>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</si>
  <si>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</si>
  <si>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</si>
  <si>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</si>
  <si>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</si>
  <si>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</si>
  <si>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</si>
  <si>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</si>
  <si>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</si>
  <si>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</si>
  <si>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</si>
  <si>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</si>
  <si>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</si>
  <si>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</si>
  <si>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</si>
  <si>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</si>
  <si>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</si>
  <si>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</si>
  <si>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</si>
  <si>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</si>
  <si>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</si>
  <si>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</si>
  <si>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</si>
  <si>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</si>
  <si>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</si>
  <si>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</si>
  <si>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</si>
  <si>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</si>
  <si>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</si>
  <si>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</si>
  <si>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</si>
  <si>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</si>
  <si>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</si>
  <si>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</si>
  <si>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</si>
  <si>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</si>
  <si>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</si>
  <si>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</si>
  <si>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</si>
  <si>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</si>
  <si>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</si>
  <si>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</si>
  <si>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</si>
  <si>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</si>
  <si>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</si>
  <si>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</si>
  <si>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</si>
  <si>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</si>
  <si>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</si>
  <si>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</si>
  <si>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</si>
  <si>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</si>
  <si>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</si>
  <si>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</si>
  <si>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</si>
  <si>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</si>
  <si>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</si>
  <si>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</si>
  <si>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</si>
  <si>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</si>
  <si>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</si>
  <si>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</si>
  <si>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</si>
  <si>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</si>
  <si>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</si>
  <si>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</si>
  <si>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</si>
  <si>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</si>
  <si>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</si>
  <si>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</si>
  <si>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</si>
  <si>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</si>
  <si>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</si>
  <si>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</si>
  <si>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</si>
  <si>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</si>
  <si>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</si>
  <si>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</si>
  <si>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</si>
  <si>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</si>
  <si>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</si>
  <si>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</si>
  <si>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</si>
  <si>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</si>
  <si>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</si>
  <si>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</si>
  <si>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</si>
  <si>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</si>
  <si>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</si>
  <si>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</si>
  <si>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</si>
  <si>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</si>
  <si>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</si>
  <si>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</si>
  <si>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</si>
  <si>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</si>
  <si>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</si>
  <si>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</si>
  <si>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</si>
  <si>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</si>
  <si>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</si>
  <si>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</si>
  <si>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</si>
  <si>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</si>
  <si>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</si>
  <si>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</si>
  <si>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</si>
  <si>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</si>
  <si>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</si>
  <si>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</si>
  <si>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</si>
  <si>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</si>
  <si>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</si>
  <si>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</si>
  <si>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</si>
  <si>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</si>
  <si>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</si>
  <si>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</si>
  <si>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</si>
  <si>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</si>
  <si>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</si>
  <si>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</si>
  <si>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</si>
  <si>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</si>
  <si>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</si>
  <si>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</si>
  <si>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</si>
  <si>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</si>
  <si>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</si>
  <si>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</si>
  <si>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</si>
  <si>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</si>
  <si>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</si>
  <si>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</si>
  <si>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</si>
  <si>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</si>
  <si>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</si>
  <si>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</si>
  <si>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</si>
  <si>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</si>
  <si>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</si>
  <si>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</si>
  <si>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</si>
  <si>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</si>
  <si>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</si>
  <si>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</si>
  <si>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</si>
  <si>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</si>
  <si>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</si>
  <si>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</si>
  <si>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</si>
  <si>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</si>
  <si>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</si>
  <si>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</si>
  <si>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</si>
  <si>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</si>
  <si>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</si>
  <si>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</si>
  <si>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</si>
  <si>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</si>
  <si>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</si>
  <si>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</si>
  <si>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</si>
  <si>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</si>
  <si>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</si>
  <si>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</si>
  <si>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</si>
  <si>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</si>
  <si>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</si>
  <si>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</si>
  <si>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</si>
  <si>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</si>
  <si>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</si>
  <si>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</si>
  <si>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</si>
  <si>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</si>
  <si>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</si>
  <si>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</si>
  <si>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</si>
  <si>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</si>
  <si>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</si>
  <si>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</si>
  <si>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</si>
  <si>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</si>
  <si>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</si>
  <si>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</si>
  <si>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</si>
  <si>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</si>
  <si>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</si>
  <si>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</si>
  <si>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</si>
  <si>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</si>
  <si>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</si>
  <si>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</si>
  <si>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</si>
  <si>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</si>
  <si>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</si>
  <si>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</si>
  <si>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</si>
  <si>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</si>
  <si>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</si>
  <si>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</si>
  <si>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</si>
  <si>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</si>
  <si>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</si>
  <si>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</si>
  <si>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</si>
  <si>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</si>
  <si>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</si>
  <si>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</si>
  <si>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</si>
  <si>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</si>
  <si>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</si>
  <si>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</si>
  <si>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</si>
  <si>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</si>
  <si>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</si>
  <si>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</si>
  <si>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</si>
  <si>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</si>
  <si>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</si>
  <si>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</si>
  <si>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</si>
  <si>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</si>
  <si>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</si>
  <si>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</si>
  <si>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</si>
  <si>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</si>
  <si>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</si>
  <si>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</si>
  <si>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</si>
  <si>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</si>
  <si>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</si>
  <si>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</si>
  <si>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</si>
  <si>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</si>
  <si>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</si>
  <si>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</si>
  <si>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</si>
  <si>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</si>
  <si>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</si>
  <si>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</si>
  <si>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</si>
  <si>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</si>
  <si>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</si>
  <si>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</si>
  <si>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</si>
  <si>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</si>
  <si>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</si>
  <si>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</si>
  <si>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</si>
  <si>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</si>
  <si>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</si>
  <si>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</si>
  <si>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</si>
  <si>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</si>
  <si>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</si>
  <si>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</si>
  <si>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</si>
  <si>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</si>
  <si>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</si>
  <si>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</si>
  <si>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</si>
  <si>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</si>
  <si>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</si>
  <si>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</si>
  <si>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</si>
  <si>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</si>
  <si>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</si>
  <si>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</si>
  <si>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</si>
  <si>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</si>
  <si>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</si>
  <si>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</si>
  <si>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</si>
  <si>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</si>
  <si>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</si>
  <si>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</si>
  <si>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</si>
  <si>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</si>
  <si>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</si>
  <si>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</si>
  <si>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</si>
  <si>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</si>
  <si>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</si>
  <si>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</si>
  <si>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</si>
  <si>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</si>
  <si>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</si>
  <si>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</si>
  <si>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</si>
  <si>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</si>
  <si>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</si>
  <si>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</si>
  <si>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</si>
  <si>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</si>
  <si>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</si>
  <si>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</si>
  <si>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</si>
  <si>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</si>
  <si>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</si>
  <si>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</si>
  <si>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</si>
  <si>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</si>
  <si>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</si>
  <si>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</si>
  <si>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</si>
  <si>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</si>
  <si>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</si>
  <si>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</si>
  <si>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</si>
  <si>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</si>
  <si>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</si>
  <si>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</si>
  <si>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</si>
  <si>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</si>
  <si>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</si>
  <si>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</si>
  <si>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</si>
  <si>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</si>
  <si>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</si>
  <si>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</si>
  <si>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</si>
  <si>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</si>
  <si>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</si>
  <si>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</si>
  <si>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</si>
  <si>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</si>
  <si>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</si>
  <si>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</si>
  <si>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</si>
  <si>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</si>
  <si>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</si>
  <si>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</si>
  <si>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</si>
  <si>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</si>
  <si>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</si>
  <si>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</si>
  <si>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</si>
  <si>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</si>
  <si>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</si>
  <si>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</si>
  <si>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</si>
  <si>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</si>
  <si>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</si>
  <si>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</si>
  <si>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</si>
  <si>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</si>
  <si>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</si>
  <si>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</si>
  <si>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</si>
  <si>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</si>
  <si>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</si>
  <si>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</si>
  <si>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</si>
  <si>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</si>
  <si>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</si>
  <si>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</si>
  <si>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</si>
  <si>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</si>
  <si>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</si>
  <si>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</si>
  <si>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</si>
  <si>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</si>
  <si>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</si>
  <si>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</si>
  <si>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</si>
  <si>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</si>
  <si>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</si>
  <si>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</si>
  <si>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</si>
  <si>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</si>
  <si>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</si>
  <si>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</si>
  <si>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</si>
  <si>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</si>
  <si>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</si>
  <si>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</si>
  <si>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</si>
  <si>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</si>
  <si>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</si>
  <si>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</si>
  <si>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</si>
  <si>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</si>
  <si>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</si>
  <si>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</si>
  <si>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</si>
  <si>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</si>
  <si>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</si>
  <si>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</si>
  <si>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</si>
  <si>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</si>
  <si>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</si>
  <si>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</si>
  <si>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</si>
  <si>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</si>
  <si>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</si>
  <si>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</si>
  <si>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</si>
  <si>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</si>
  <si>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</si>
  <si>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</si>
  <si>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</si>
  <si>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</si>
  <si>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</si>
  <si>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</si>
  <si>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</si>
  <si>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</si>
  <si>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</si>
  <si>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</si>
  <si>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</si>
  <si>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</si>
  <si>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</si>
  <si>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</si>
  <si>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</si>
  <si>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</si>
  <si>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</si>
  <si>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</si>
  <si>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</si>
  <si>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</si>
  <si>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</si>
  <si>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</si>
  <si>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</si>
  <si>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</si>
  <si>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</si>
  <si>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</si>
  <si>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</si>
  <si>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</si>
  <si>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</si>
  <si>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</si>
  <si>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</si>
  <si>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</si>
  <si>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</si>
  <si>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</si>
  <si>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</si>
  <si>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</si>
  <si>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</si>
  <si>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</si>
  <si>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</si>
  <si>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</si>
  <si>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</si>
  <si>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</si>
  <si>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</si>
  <si>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</si>
  <si>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</si>
  <si>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</si>
  <si>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</si>
  <si>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</si>
  <si>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</si>
  <si>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</si>
  <si>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</si>
  <si>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</si>
  <si>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</si>
  <si>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</si>
  <si>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</si>
  <si>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</si>
  <si>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</si>
  <si>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</si>
  <si>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</si>
  <si>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</si>
  <si>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</si>
  <si>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</si>
  <si>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</si>
  <si>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</si>
  <si>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</si>
  <si>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</si>
  <si>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</si>
  <si>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</si>
  <si>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</si>
  <si>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</si>
  <si>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</si>
  <si>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</si>
  <si>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</si>
  <si>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</si>
  <si>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</si>
  <si>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</si>
  <si>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</si>
  <si>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</si>
  <si>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</si>
  <si>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</si>
  <si>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</si>
  <si>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</si>
  <si>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</si>
  <si>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</si>
  <si>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</si>
  <si>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</si>
  <si>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</si>
  <si>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</si>
  <si>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</si>
  <si>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</si>
  <si>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</si>
  <si>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</si>
  <si>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</si>
  <si>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</si>
  <si>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</si>
  <si>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</si>
  <si>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</si>
  <si>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</si>
  <si>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</si>
  <si>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</si>
  <si>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</si>
  <si>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</si>
  <si>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</si>
  <si>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</si>
  <si>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</si>
  <si>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</si>
  <si>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</si>
  <si>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</si>
  <si>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</si>
  <si>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</si>
  <si>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</si>
  <si>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</si>
  <si>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</si>
  <si>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</si>
  <si>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</si>
  <si>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</si>
  <si>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</si>
  <si>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</si>
  <si>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</si>
  <si>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</si>
  <si>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</si>
  <si>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</si>
  <si>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</si>
  <si>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</si>
  <si>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</si>
  <si>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</si>
  <si>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</si>
  <si>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</si>
  <si>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</si>
  <si>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</si>
  <si>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</si>
  <si>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</si>
  <si>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</si>
  <si>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</si>
  <si>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</si>
  <si>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</si>
  <si>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</si>
  <si>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</si>
  <si>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</si>
  <si>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</si>
  <si>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</si>
  <si>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</si>
  <si>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</si>
  <si>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</si>
  <si>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</si>
  <si>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</si>
  <si>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</si>
  <si>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</si>
  <si>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</si>
  <si>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</si>
  <si>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</si>
  <si>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</si>
  <si>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</si>
  <si>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</si>
  <si>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</si>
  <si>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</si>
  <si>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</si>
  <si>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</si>
  <si>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</si>
  <si>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</si>
  <si>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</si>
  <si>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</si>
  <si>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</si>
  <si>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</si>
  <si>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</si>
  <si>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</si>
  <si>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</si>
  <si>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</si>
  <si>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</si>
  <si>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</si>
  <si>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</si>
  <si>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</si>
  <si>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</si>
  <si>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</si>
  <si>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</si>
  <si>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</si>
  <si>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</si>
  <si>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</si>
  <si>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</si>
  <si>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</si>
  <si>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</si>
  <si>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</si>
  <si>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</si>
  <si>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</si>
  <si>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</si>
  <si>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</si>
  <si>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</si>
  <si>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</si>
  <si>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</si>
  <si>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</si>
  <si>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</si>
  <si>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</si>
  <si>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</si>
  <si>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</si>
  <si>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</si>
  <si>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</si>
  <si>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</si>
  <si>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</si>
  <si>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</si>
  <si>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</si>
  <si>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</si>
  <si>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</si>
  <si>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</si>
  <si>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</si>
  <si>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</si>
  <si>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</si>
  <si>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</si>
  <si>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</si>
  <si>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</si>
  <si>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</si>
  <si>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</si>
  <si>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</si>
  <si>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</si>
  <si>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</si>
  <si>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</si>
  <si>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</si>
  <si>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</si>
  <si>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</si>
  <si>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</si>
  <si>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</si>
  <si>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</si>
  <si>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</si>
  <si>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</si>
  <si>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</si>
  <si>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</si>
  <si>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</si>
  <si>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</si>
  <si>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</si>
  <si>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</si>
  <si>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</si>
  <si>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</si>
  <si>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</si>
  <si>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</si>
  <si>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</si>
  <si>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</si>
  <si>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</si>
  <si>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</si>
  <si>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</si>
  <si>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</si>
  <si>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</si>
  <si>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</si>
  <si>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</si>
  <si>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</si>
  <si>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</si>
  <si>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</si>
  <si>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</si>
  <si>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</si>
  <si>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</si>
  <si>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</si>
  <si>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</si>
  <si>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</si>
  <si>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</si>
  <si>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</si>
  <si>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</si>
  <si>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</si>
  <si>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</si>
  <si>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</si>
  <si>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</si>
  <si>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</si>
  <si>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</si>
  <si>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</si>
  <si>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</si>
  <si>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</si>
  <si>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</si>
  <si>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</si>
  <si>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</si>
  <si>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</si>
  <si>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</si>
  <si>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</si>
  <si>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</si>
  <si>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</si>
  <si>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</si>
  <si>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</si>
  <si>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</si>
  <si>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</si>
  <si>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</si>
  <si>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</si>
  <si>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</si>
  <si>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</si>
  <si>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</si>
  <si>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</si>
  <si>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</si>
  <si>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</si>
  <si>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</si>
  <si>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</si>
  <si>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</si>
  <si>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</si>
  <si>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</si>
  <si>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</si>
  <si>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</si>
  <si>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</si>
  <si>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</si>
  <si>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</si>
  <si>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</si>
  <si>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</si>
  <si>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</si>
  <si>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</si>
  <si>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</si>
  <si>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</si>
  <si>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</si>
  <si>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</si>
  <si>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</si>
  <si>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</si>
  <si>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</si>
  <si>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</si>
  <si>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</si>
  <si>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</si>
  <si>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</si>
  <si>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</si>
  <si>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</si>
  <si>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</si>
  <si>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</si>
  <si>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</si>
  <si>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</si>
  <si>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</si>
  <si>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</si>
  <si>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</si>
  <si>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</si>
  <si>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</si>
  <si>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</si>
  <si>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</si>
  <si>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</si>
  <si>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</si>
  <si>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</si>
  <si>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</si>
  <si>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</si>
  <si>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</si>
  <si>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</si>
  <si>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</si>
  <si>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</si>
  <si>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</si>
  <si>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</si>
  <si>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</si>
  <si>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</si>
  <si>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</si>
  <si>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</si>
  <si>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</si>
  <si>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</si>
  <si>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</si>
  <si>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</si>
  <si>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</si>
  <si>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</si>
  <si>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</si>
  <si>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</si>
  <si>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</si>
  <si>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</si>
  <si>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</si>
  <si>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</si>
  <si>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</si>
  <si>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</si>
  <si>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</si>
  <si>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</si>
  <si>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</si>
  <si>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</si>
  <si>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</si>
  <si>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</si>
  <si>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</si>
  <si>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</si>
  <si>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</si>
  <si>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</si>
  <si>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</si>
  <si>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</si>
  <si>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</si>
  <si>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</si>
  <si>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</si>
  <si>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</si>
  <si>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</si>
  <si>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</si>
  <si>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</si>
  <si>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</si>
  <si>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</si>
  <si>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</si>
  <si>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</si>
  <si>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</si>
  <si>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</si>
  <si>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</si>
  <si>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</si>
  <si>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</si>
  <si>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</si>
  <si>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</si>
  <si>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</si>
  <si>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</si>
  <si>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</si>
  <si>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</si>
  <si>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</si>
  <si>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</si>
  <si>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</si>
  <si>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</si>
  <si>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</si>
  <si>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</si>
  <si>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</si>
  <si>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</si>
  <si>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</si>
  <si>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</si>
  <si>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</si>
  <si>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</si>
  <si>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</si>
  <si>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</si>
  <si>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</si>
  <si>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</si>
  <si>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</si>
  <si>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</si>
  <si>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</si>
  <si>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</si>
  <si>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</si>
  <si>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</si>
  <si>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</si>
  <si>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</si>
  <si>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</si>
  <si>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</si>
  <si>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</si>
  <si>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</si>
  <si>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</si>
  <si>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</si>
  <si>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</si>
  <si>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</si>
  <si>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</si>
  <si>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</si>
  <si>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</si>
  <si>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</si>
  <si>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</si>
  <si>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</si>
  <si>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</si>
  <si>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</si>
  <si>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</si>
  <si>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</si>
  <si>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</si>
  <si>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</si>
  <si>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</si>
  <si>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</si>
  <si>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</si>
  <si>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</si>
  <si>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</si>
  <si>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</si>
  <si>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</si>
  <si>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</si>
  <si>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</si>
  <si>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</si>
  <si>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</si>
  <si>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</si>
  <si>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</si>
  <si>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</si>
  <si>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</si>
  <si>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</si>
  <si>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</si>
  <si>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</si>
  <si>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</si>
  <si>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</si>
  <si>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</si>
  <si>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</si>
  <si>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</si>
  <si>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</si>
  <si>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</si>
  <si>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</si>
  <si>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</si>
  <si>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</si>
  <si>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</si>
  <si>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</si>
  <si>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</si>
  <si>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</si>
  <si>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</si>
  <si>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</si>
  <si>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</si>
  <si>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</si>
  <si>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</si>
  <si>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</si>
  <si>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</si>
  <si>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</si>
  <si>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</si>
  <si>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</si>
  <si>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</si>
  <si>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</si>
  <si>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</si>
  <si>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</si>
  <si>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</si>
  <si>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</si>
  <si>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</si>
  <si>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</si>
  <si>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</si>
  <si>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</si>
  <si>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</si>
  <si>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</si>
  <si>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</si>
  <si>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</si>
  <si>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</si>
  <si>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</si>
  <si>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</si>
  <si>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</si>
  <si>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</si>
  <si>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</si>
  <si>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</si>
  <si>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</si>
  <si>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</si>
  <si>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</si>
  <si>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</si>
  <si>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</si>
  <si>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</si>
  <si>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</si>
  <si>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</si>
  <si>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</si>
  <si>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</si>
  <si>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</si>
  <si>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</si>
  <si>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</si>
  <si>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</si>
  <si>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</si>
  <si>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</si>
  <si>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</si>
  <si>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</si>
  <si>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</si>
  <si>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</si>
  <si>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</si>
  <si>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</si>
  <si>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</si>
  <si>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</si>
  <si>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</si>
  <si>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</si>
  <si>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</si>
  <si>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</si>
  <si>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</si>
  <si>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</si>
  <si>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</si>
  <si>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</si>
  <si>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</si>
  <si>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</si>
  <si>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</si>
  <si>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</si>
  <si>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</si>
  <si>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</si>
  <si>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</si>
  <si>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</si>
  <si>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</si>
  <si>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</si>
  <si>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</si>
  <si>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</si>
  <si>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</si>
  <si>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</si>
  <si>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</si>
  <si>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</si>
  <si>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</si>
  <si>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</si>
  <si>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</si>
  <si>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</si>
  <si>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</si>
  <si>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</si>
  <si>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</si>
  <si>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</si>
  <si>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</si>
  <si>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</si>
  <si>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</si>
  <si>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</si>
  <si>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</si>
  <si>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</si>
  <si>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</si>
  <si>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</si>
  <si>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</si>
  <si>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</si>
  <si>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</si>
  <si>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</si>
  <si>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</si>
  <si>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</si>
  <si>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</si>
  <si>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</si>
  <si>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</si>
  <si>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</si>
  <si>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</si>
  <si>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</si>
  <si>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</si>
  <si>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</si>
  <si>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</si>
  <si>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</si>
  <si>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</si>
  <si>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</si>
  <si>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</si>
  <si>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</si>
  <si>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</si>
  <si>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</si>
  <si>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</si>
  <si>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</si>
  <si>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</si>
  <si>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</si>
  <si>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</si>
  <si>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</si>
  <si>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</si>
  <si>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</si>
  <si>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</si>
  <si>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</si>
  <si>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</si>
  <si>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</si>
  <si>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</si>
  <si>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</si>
  <si>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</si>
  <si>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</si>
  <si>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</si>
  <si>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</si>
  <si>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</si>
  <si>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녹스 방어구 하의 방어력 수치 오류 수정 (20170417_내용참고01 참고)</t>
    <phoneticPr fontId="6" type="noConversion"/>
  </si>
  <si>
    <r>
      <t>녹스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하의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오류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</si>
  <si>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</si>
  <si>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</si>
  <si>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</si>
  <si>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</si>
  <si>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</si>
  <si>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</si>
  <si>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</si>
  <si>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</si>
  <si>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</si>
  <si>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</si>
  <si>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</si>
  <si>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</si>
  <si>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</si>
  <si>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</si>
  <si>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</si>
  <si>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</si>
  <si>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</si>
  <si>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</si>
  <si>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</si>
  <si>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</si>
  <si>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</si>
  <si>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세트</t>
  </si>
  <si>
    <t>가디언 세트</t>
  </si>
  <si>
    <t>아이언 세트</t>
  </si>
  <si>
    <t>이클립스 세트</t>
  </si>
  <si>
    <r>
      <t>세인트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</si>
  <si>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이모탈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</si>
  <si>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확률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</si>
  <si>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회피율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</si>
  <si>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추가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신성력</t>
    </r>
    <r>
      <rPr>
        <sz val="10"/>
        <color rgb="FF000000"/>
        <rFont val="맑은 고딕"/>
        <family val="3"/>
        <charset val="129"/>
      </rPr>
      <t xml:space="preserve"> 10</t>
    </r>
  </si>
  <si>
    <r>
      <t>공격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</si>
  <si>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체력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흡수</t>
    </r>
    <r>
      <rPr>
        <sz val="10"/>
        <color rgb="FF000000"/>
        <rFont val="맑은 고딕"/>
        <family val="3"/>
        <charset val="129"/>
      </rPr>
      <t xml:space="preserve"> 1%</t>
    </r>
  </si>
  <si>
    <r>
      <t>이동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10%</t>
    </r>
  </si>
  <si>
    <r>
      <t>활력도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</si>
  <si>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생명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회복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</si>
  <si>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공격력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12%</t>
    </r>
  </si>
  <si>
    <r>
      <t>상태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저항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20%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</si>
  <si>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세기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</si>
  <si>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재사용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대기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시간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감소</t>
    </r>
    <r>
      <rPr>
        <sz val="10"/>
        <color rgb="FF000000"/>
        <rFont val="맑은 고딕"/>
        <family val="3"/>
        <charset val="129"/>
      </rPr>
      <t xml:space="preserve"> 20%</t>
    </r>
  </si>
  <si>
    <r>
      <t>생명력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35%</t>
    </r>
  </si>
  <si>
    <r>
      <t>재사용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대기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시간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15%</t>
    </r>
  </si>
  <si>
    <r>
      <t>공격력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Calibri"/>
        <family val="2"/>
      </rPr>
      <t>15</t>
    </r>
    <r>
      <rPr>
        <sz val="10"/>
        <color rgb="FFFF0000"/>
        <rFont val="맑은 고딕"/>
        <family val="3"/>
        <charset val="129"/>
      </rPr>
      <t>%</t>
    </r>
  </si>
  <si>
    <r>
      <t>방어력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</si>
  <si>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</si>
  <si>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세기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100%</t>
    </r>
  </si>
  <si>
    <r>
      <t>생명력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</si>
  <si>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피해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20%</t>
    </r>
  </si>
  <si>
    <r>
      <t>방어력</t>
    </r>
    <r>
      <rPr>
        <sz val="10"/>
        <rFont val="맑은 고딕"/>
        <family val="3"/>
        <charset val="129"/>
      </rPr>
      <t xml:space="preserve"> </t>
    </r>
    <r>
      <rPr>
        <sz val="10"/>
        <rFont val="Malgun Gothic"/>
        <family val="3"/>
        <charset val="129"/>
      </rPr>
      <t>증가</t>
    </r>
    <r>
      <rPr>
        <sz val="10"/>
        <rFont val="맑은 고딕"/>
        <family val="3"/>
        <charset val="129"/>
      </rPr>
      <t xml:space="preserve"> 20%</t>
    </r>
  </si>
  <si>
    <r>
      <t>반사</t>
    </r>
    <r>
      <rPr>
        <sz val="10"/>
        <rFont val="맑은 고딕"/>
        <family val="3"/>
        <charset val="129"/>
      </rPr>
      <t xml:space="preserve"> 9%</t>
    </r>
  </si>
  <si>
    <t>수정되는 세트 별 옵션 및 효과</t>
    <phoneticPr fontId="6" type="noConversion"/>
  </si>
  <si>
    <t>이전 세트 별 옵션 및 효과</t>
    <phoneticPr fontId="6" type="noConversion"/>
  </si>
  <si>
    <t>세트 아이템 옵션 조정</t>
    <phoneticPr fontId="6" type="noConversion"/>
  </si>
  <si>
    <t>클래스</t>
  </si>
  <si>
    <t>아바타 부위</t>
  </si>
  <si>
    <t>아바타 이름</t>
  </si>
  <si>
    <t>오버로드 헬름</t>
  </si>
  <si>
    <t>스노우 헤드</t>
  </si>
  <si>
    <t>오버로드 아머</t>
  </si>
  <si>
    <t>스노우 아머</t>
  </si>
  <si>
    <t>오버로드 클락</t>
  </si>
  <si>
    <t>스노우 마이크</t>
  </si>
  <si>
    <t>오버로드 블레이드</t>
  </si>
  <si>
    <t>스노우 보드</t>
  </si>
  <si>
    <t>어쌔신 후드</t>
  </si>
  <si>
    <t>팬더 햇</t>
  </si>
  <si>
    <t>어쌔신 아머</t>
  </si>
  <si>
    <t>팬더 유니폼</t>
  </si>
  <si>
    <t>어쌔신 윙</t>
  </si>
  <si>
    <t>팬더 밤부</t>
  </si>
  <si>
    <t>어쌔신 슈터</t>
  </si>
  <si>
    <t>팬더 슈터</t>
  </si>
  <si>
    <t>루나 서클릿</t>
  </si>
  <si>
    <t>라쿤 캡</t>
  </si>
  <si>
    <t>루나 드레스</t>
  </si>
  <si>
    <t>라쿤 드레스</t>
  </si>
  <si>
    <t>루나 테일</t>
  </si>
  <si>
    <t>라쿤 테일</t>
  </si>
  <si>
    <t>루나 디스크</t>
  </si>
  <si>
    <t>라쿤 디스크</t>
  </si>
  <si>
    <t>컴뱃 헬름</t>
  </si>
  <si>
    <t>울프 햇</t>
  </si>
  <si>
    <t>컴뱃 가드</t>
  </si>
  <si>
    <t>울프 코트</t>
  </si>
  <si>
    <t>컴뱃 아티팩트</t>
  </si>
  <si>
    <t>울프 아티팩트</t>
  </si>
  <si>
    <t>컴뱃 소드</t>
  </si>
  <si>
    <t>울프 소드</t>
  </si>
  <si>
    <t>아바타 추가</t>
    <phoneticPr fontId="6" type="noConversion"/>
  </si>
  <si>
    <t>버서커</t>
  </si>
  <si>
    <t>데몬헌터</t>
  </si>
  <si>
    <t>아칸</t>
  </si>
  <si>
    <t>나이트</t>
  </si>
  <si>
    <t>머리</t>
  </si>
  <si>
    <t>의상</t>
  </si>
  <si>
    <t>무기</t>
  </si>
  <si>
    <t>장식</t>
  </si>
  <si>
    <t>판매 재화</t>
    <phoneticPr fontId="6" type="noConversion"/>
  </si>
  <si>
    <t>판매 가격</t>
    <phoneticPr fontId="6" type="noConversion"/>
  </si>
  <si>
    <t>다이아</t>
  </si>
  <si>
    <t>다이아</t>
    <phoneticPr fontId="6" type="noConversion"/>
  </si>
  <si>
    <t>루비</t>
    <phoneticPr fontId="6" type="noConversion"/>
  </si>
  <si>
    <t>초월 업적 추가</t>
    <phoneticPr fontId="6" type="noConversion"/>
  </si>
  <si>
    <t>10 - 일일
70 - 주간
30 - 월간
90 - 업적</t>
  </si>
  <si>
    <t>업적 타입
0. 무효값
1. 플레이어 업적
2. 캐릭터 업적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</si>
  <si>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</si>
  <si>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</si>
  <si>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</si>
  <si>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</si>
  <si>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</si>
  <si>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</si>
  <si>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</si>
  <si>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</si>
  <si>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</si>
  <si>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</si>
  <si>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</si>
  <si>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</si>
  <si>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</si>
  <si>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</si>
  <si>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</si>
  <si>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</si>
  <si>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</si>
  <si>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</si>
  <si>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</si>
  <si>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</si>
  <si>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</si>
  <si>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</si>
  <si>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</si>
  <si>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</si>
  <si>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</si>
  <si>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</si>
  <si>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보상 지급수</t>
    <phoneticPr fontId="6" type="noConversion"/>
  </si>
  <si>
    <t>보상 아이템 인덱스(우편함)</t>
    <phoneticPr fontId="6" type="noConversion"/>
  </si>
  <si>
    <t>조력자 추가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</si>
  <si>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</si>
  <si>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</si>
  <si>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조력자 2종 : 퀸투스, 페르페투스 3성(승급6성) 조력자 추가</t>
    <phoneticPr fontId="6" type="noConversion"/>
  </si>
  <si>
    <t>초월던전 단계</t>
    <phoneticPr fontId="6" type="noConversion"/>
  </si>
  <si>
    <t>업적 클리어 값
(회수)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</si>
  <si>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</si>
  <si>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</si>
  <si>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</si>
  <si>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</si>
  <si>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</si>
  <si>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>녹스 변환 주문서</t>
    <phoneticPr fontId="6" type="noConversion"/>
  </si>
  <si>
    <t>이전 단계 업적을 클리어 해야 다음 단계 업적
진행이 가능함</t>
    <phoneticPr fontId="6" type="noConversion"/>
  </si>
  <si>
    <t>녹스 아이템인지 여부</t>
  </si>
  <si>
    <t xml:space="preserve">장착 타입
Necklace
Ring
Weapon
Body
Head
Glove
Pants
Shoes
</t>
  </si>
  <si>
    <t>아이템 등급
Common
Superior
Rare
Unique
Heroic
Legendary
Immortal</t>
  </si>
  <si>
    <t>녹스 랜덤능력치태그
ValueFlag</t>
  </si>
  <si>
    <t>기본능력치를 밸류값적용이전 값으로 돌리기 위한 배수</t>
  </si>
  <si>
    <r>
      <t xml:space="preserve">ValuePencentage
기본능력치 환산공식
무기:((Ib_AttkPow_ Constant/1.5)*ValuePencentage)
방어구:((Ib_DfsPow_Constant/1.3)*ValuePencentage)
장신구1:((Ib_HP_Constant/1.5)*ValuePencentage)
장신구2:((Ib_StReg/1.5)*ValuePencentage)
</t>
    </r>
    <r>
      <rPr>
        <sz val="10"/>
        <color indexed="10"/>
        <rFont val="맑은 고딕"/>
        <family val="3"/>
        <charset val="129"/>
      </rPr>
      <t>해당 기본능력치가 환산된 후에 강화단계, 공격력증가 등 능력배율이 적용된다.</t>
    </r>
  </si>
  <si>
    <t>NoxGradeEnchantRate
성공확률
(성공외 확률은 실패, 현재랜덤능력치 유지)</t>
  </si>
  <si>
    <t>각등급 당 필요 주문서 (인덱스) 아이템 연동</t>
  </si>
  <si>
    <t>각등급 당 필요 주문서 (인덱스) 아이템 요구 개수</t>
  </si>
  <si>
    <t>녹스 무기 4성</t>
  </si>
  <si>
    <t>녹스 무기 5성</t>
  </si>
  <si>
    <t>Heroic</t>
  </si>
  <si>
    <t>녹스 무기 6성</t>
  </si>
  <si>
    <t>Legendary</t>
  </si>
  <si>
    <t>녹스 무기 7성</t>
  </si>
  <si>
    <t>Immortal</t>
  </si>
  <si>
    <t>녹스 방어구 4성</t>
  </si>
  <si>
    <t>녹스 방어구 5성</t>
  </si>
  <si>
    <t>녹스 방어구 6성</t>
  </si>
  <si>
    <t>녹스 방어구 7성</t>
  </si>
  <si>
    <t>녹스 장신구 4성</t>
  </si>
  <si>
    <t>Necklace</t>
  </si>
  <si>
    <t>녹스 장신구 5성</t>
  </si>
  <si>
    <t>녹스 장신구 6성</t>
  </si>
  <si>
    <t>녹스 장신구 7성</t>
  </si>
  <si>
    <t>Ring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</si>
  <si>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</si>
  <si>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</si>
  <si>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</si>
  <si>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</si>
  <si>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</si>
  <si>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</si>
  <si>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</si>
  <si>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</si>
  <si>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</si>
  <si>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</si>
  <si>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</si>
  <si>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</si>
  <si>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</si>
  <si>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</si>
  <si>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6~7성 룬스톤 소환권</t>
  </si>
  <si>
    <t>7성 무기 선택권</t>
  </si>
  <si>
    <t>[NOX] 4성 방어구 소환권</t>
  </si>
  <si>
    <t>[NOX] 4성 장비 소환권</t>
  </si>
  <si>
    <t>녹스 장신구 주문서</t>
  </si>
  <si>
    <t>[NOX] 4성 무기 소환권</t>
  </si>
  <si>
    <t>녹스 방어구 주문서</t>
  </si>
  <si>
    <t>[NOX] 4성 방어구 선택권</t>
  </si>
  <si>
    <t>방어구 승급 스톤</t>
  </si>
  <si>
    <t>[NOX] 4성 무기 선택권</t>
  </si>
  <si>
    <t>녹스게임즈 요청 단계 및 보상</t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</si>
  <si>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</si>
  <si>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</si>
  <si>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</si>
  <si>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Character</t>
    <phoneticPr fontId="6" type="noConversion"/>
  </si>
  <si>
    <t>Character</t>
    <phoneticPr fontId="6" type="noConversion"/>
  </si>
  <si>
    <t>초월 던전 난이도</t>
    <phoneticPr fontId="6" type="noConversion"/>
  </si>
  <si>
    <t xml:space="preserve">* 19일 패치에 누락된 버서커 기본 활력도 증가 </t>
    <phoneticPr fontId="6" type="noConversion"/>
  </si>
  <si>
    <t>초월 던전 동선</t>
    <phoneticPr fontId="6" type="noConversion"/>
  </si>
  <si>
    <t xml:space="preserve">Map 2 개에 대한 각 트리거 3 종 수정 : 총 6개 트리거 수정작업 </t>
    <phoneticPr fontId="6" type="noConversion"/>
  </si>
  <si>
    <t>초월 던전 난이도 수정</t>
    <phoneticPr fontId="6" type="noConversion"/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</si>
  <si>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</si>
  <si>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</si>
  <si>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</si>
  <si>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</si>
  <si>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</si>
  <si>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</si>
  <si>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</si>
  <si>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</si>
  <si>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</si>
  <si>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</si>
  <si>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</si>
  <si>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</si>
  <si>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</si>
  <si>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</si>
  <si>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</si>
  <si>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</si>
  <si>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</si>
  <si>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</si>
  <si>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</si>
  <si>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</si>
  <si>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</si>
  <si>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</si>
  <si>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</si>
  <si>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</si>
  <si>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Act9 추가</t>
    <phoneticPr fontId="6" type="noConversion"/>
  </si>
  <si>
    <t>Act9 일반/정예 던전 추가</t>
    <phoneticPr fontId="6" type="noConversion"/>
  </si>
  <si>
    <t>Act9 퀘스트 추가</t>
    <phoneticPr fontId="6" type="noConversion"/>
  </si>
  <si>
    <t>Act9 스토리 추가</t>
    <phoneticPr fontId="6" type="noConversion"/>
  </si>
  <si>
    <t>반사 옵션 공식 수정</t>
    <phoneticPr fontId="6" type="noConversion"/>
  </si>
  <si>
    <t>균열석</t>
    <phoneticPr fontId="6" type="noConversion"/>
  </si>
  <si>
    <t>아이템 이름</t>
    <phoneticPr fontId="6" type="noConversion"/>
  </si>
  <si>
    <t>초월던전 5단계 클리어(강화성공) 시 업적으로 보상 지급 (20170424_Achievement 참고) // 업적 보상 재설정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</si>
  <si>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</si>
  <si>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</si>
  <si>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>녹스 주문서를 통한 기본능력치 승단  (20170424_ItemNoxEnchant 참고) : 승단별 확률 변경 적용 // 업그레이드 재료 개수 재설정</t>
    <phoneticPr fontId="6" type="noConversion"/>
  </si>
  <si>
    <t>녹스 아이템 티어(기본능력치) 승단 재료 제작</t>
    <phoneticPr fontId="6" type="noConversion"/>
  </si>
  <si>
    <t>초월업적 4성 무기 소환권에는 새크리드 무기는 제외됩니다.</t>
    <phoneticPr fontId="6" type="noConversion"/>
  </si>
  <si>
    <t>1개획득에 필요한 초월던전 시도 횟수</t>
    <phoneticPr fontId="6" type="noConversion"/>
  </si>
  <si>
    <t>일수</t>
    <phoneticPr fontId="6" type="noConversion"/>
  </si>
  <si>
    <t>고대 무기 재료확률</t>
    <phoneticPr fontId="6" type="noConversion"/>
  </si>
  <si>
    <t>초월단계</t>
    <phoneticPr fontId="6" type="noConversion"/>
  </si>
  <si>
    <t>획득 개수</t>
    <phoneticPr fontId="6" type="noConversion"/>
  </si>
  <si>
    <t>제작에 필요한 고대재료 개수</t>
    <phoneticPr fontId="6" type="noConversion"/>
  </si>
  <si>
    <t>주문서 제작 개수</t>
    <phoneticPr fontId="6" type="noConversion"/>
  </si>
  <si>
    <t>고대재료획득 개수</t>
    <phoneticPr fontId="6" type="noConversion"/>
  </si>
  <si>
    <t>1개제작을위한 시도횟수</t>
    <phoneticPr fontId="6" type="noConversion"/>
  </si>
  <si>
    <t>1일 최대시도횟수</t>
    <phoneticPr fontId="6" type="noConversion"/>
  </si>
  <si>
    <t>최대시도시제작개수</t>
    <phoneticPr fontId="6" type="noConversion"/>
  </si>
  <si>
    <t>▶ 기존 [승급 패키지] 대체 상품</t>
    <phoneticPr fontId="6" type="noConversion"/>
  </si>
  <si>
    <t>구분</t>
  </si>
  <si>
    <t>패키지 명칭</t>
  </si>
  <si>
    <t>상품 구성</t>
    <phoneticPr fontId="6" type="noConversion"/>
  </si>
  <si>
    <t>지급량</t>
  </si>
  <si>
    <t>캐시 가격</t>
  </si>
  <si>
    <t>원가</t>
  </si>
  <si>
    <t>판매가</t>
  </si>
  <si>
    <t>할인율</t>
  </si>
  <si>
    <t>횟수제한</t>
  </si>
  <si>
    <t>판매 기간</t>
    <phoneticPr fontId="6" type="noConversion"/>
  </si>
  <si>
    <t>비고</t>
  </si>
  <si>
    <t>가격(\)</t>
  </si>
  <si>
    <t>아이템</t>
  </si>
  <si>
    <t>수량</t>
  </si>
  <si>
    <t>설정 가격(\)</t>
  </si>
  <si>
    <t>영웅 패키지</t>
    <phoneticPr fontId="6" type="noConversion"/>
  </si>
  <si>
    <t>초보 영웅 패키지</t>
    <phoneticPr fontId="6" type="noConversion"/>
  </si>
  <si>
    <t>다이아</t>
    <phoneticPr fontId="6" type="noConversion"/>
  </si>
  <si>
    <t>캐릭터당 3회</t>
    <phoneticPr fontId="6" type="noConversion"/>
  </si>
  <si>
    <t>4월 25일 ~ 5월 10일</t>
    <phoneticPr fontId="6" type="noConversion"/>
  </si>
  <si>
    <t>[승급 패키지] 대체 상품</t>
    <phoneticPr fontId="6" type="noConversion"/>
  </si>
  <si>
    <t>다이아</t>
    <phoneticPr fontId="6" type="noConversion"/>
  </si>
  <si>
    <t>유일~전설 무기 소환권</t>
    <phoneticPr fontId="6" type="noConversion"/>
  </si>
  <si>
    <t>열쇠</t>
    <phoneticPr fontId="6" type="noConversion"/>
  </si>
  <si>
    <t>열쇠</t>
    <phoneticPr fontId="6" type="noConversion"/>
  </si>
  <si>
    <t>골드</t>
    <phoneticPr fontId="6" type="noConversion"/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</si>
  <si>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</si>
  <si>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</si>
  <si>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</si>
  <si>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</si>
  <si>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</si>
  <si>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* 예상가격(플레이 시간을 줄여주는 효과로 가격 산정 불가)</t>
    <phoneticPr fontId="6" type="noConversion"/>
  </si>
  <si>
    <t>중급 영웅 패키지</t>
    <phoneticPr fontId="6" type="noConversion"/>
  </si>
  <si>
    <t>5성 장비</t>
  </si>
  <si>
    <t>* 5회 리셋 시 균열석 90개 획득(리셋 비용 + 균열던전 1판당 열쇠 6개 소모)</t>
    <phoneticPr fontId="6" type="noConversion"/>
  </si>
  <si>
    <t>즉시 완료권</t>
    <phoneticPr fontId="6" type="noConversion"/>
  </si>
  <si>
    <t>4성 장비</t>
  </si>
  <si>
    <t>강화용 정수</t>
  </si>
  <si>
    <t>* 고급 장비 10+1 뽑기 시 획득 장비 분해 기준</t>
    <phoneticPr fontId="6" type="noConversion"/>
  </si>
  <si>
    <t>경험치 2배 증가권</t>
    <phoneticPr fontId="6" type="noConversion"/>
  </si>
  <si>
    <t>3성 장비</t>
  </si>
  <si>
    <t>무기 승급 스톤</t>
  </si>
  <si>
    <t>* 무기 / 방어구 / 장신구 구분없이 공통으로 산정</t>
    <phoneticPr fontId="6" type="noConversion"/>
  </si>
  <si>
    <t>골드 2배 증가권</t>
    <phoneticPr fontId="6" type="noConversion"/>
  </si>
  <si>
    <t>유일~전설 장비</t>
  </si>
  <si>
    <t>아이템 증가권</t>
    <phoneticPr fontId="6" type="noConversion"/>
  </si>
  <si>
    <t>영웅~불멸 장비</t>
  </si>
  <si>
    <t>장신구 승급 스톤</t>
  </si>
  <si>
    <t>* 무기 / 방어구 / 장신구 구분없이 공통으로 산정</t>
    <phoneticPr fontId="6" type="noConversion"/>
  </si>
  <si>
    <t>상급 영웅 패키지</t>
    <phoneticPr fontId="6" type="noConversion"/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</si>
  <si>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</si>
  <si>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</si>
  <si>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</si>
  <si>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</si>
  <si>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즉시 완료권</t>
    <phoneticPr fontId="6" type="noConversion"/>
  </si>
  <si>
    <t>* 정예던전 1회 플레이 시 평균 물약 획득 경험치량 150Exp 적용</t>
  </si>
  <si>
    <t>경험치 2배 증가권</t>
    <phoneticPr fontId="6" type="noConversion"/>
  </si>
  <si>
    <t>희귀 세인트 방어구 세트</t>
  </si>
  <si>
    <t>즉시 완료권</t>
    <phoneticPr fontId="6" type="noConversion"/>
  </si>
  <si>
    <t>골드 2배 증가권</t>
    <phoneticPr fontId="6" type="noConversion"/>
  </si>
  <si>
    <t>경험치 2배 증가권</t>
    <phoneticPr fontId="6" type="noConversion"/>
  </si>
  <si>
    <t>아이템 증가권</t>
    <phoneticPr fontId="6" type="noConversion"/>
  </si>
  <si>
    <t>균열석</t>
    <phoneticPr fontId="6" type="noConversion"/>
  </si>
  <si>
    <t>▶ 기존 [초월 패키지] 대체 상품</t>
    <phoneticPr fontId="6" type="noConversion"/>
  </si>
  <si>
    <t>상품 구성</t>
    <phoneticPr fontId="6" type="noConversion"/>
  </si>
  <si>
    <t>판매 기간</t>
    <phoneticPr fontId="6" type="noConversion"/>
  </si>
  <si>
    <t>고대의 패키지</t>
    <phoneticPr fontId="6" type="noConversion"/>
  </si>
  <si>
    <t>고대의 패키지 1단계</t>
    <phoneticPr fontId="6" type="noConversion"/>
  </si>
  <si>
    <t>계정당 1회</t>
  </si>
  <si>
    <t>4월 25일 ~ 5월 10일</t>
    <phoneticPr fontId="6" type="noConversion"/>
  </si>
  <si>
    <t>[초월 패키지] 대체 상품</t>
    <phoneticPr fontId="6" type="noConversion"/>
  </si>
  <si>
    <t>균열석</t>
    <phoneticPr fontId="6" type="noConversion"/>
  </si>
  <si>
    <t>강화 정수</t>
    <phoneticPr fontId="6" type="noConversion"/>
  </si>
  <si>
    <t>&gt; 고대의 방어구 아이템 구성</t>
    <phoneticPr fontId="6" type="noConversion"/>
  </si>
  <si>
    <t>아이템명</t>
    <phoneticPr fontId="6" type="noConversion"/>
  </si>
  <si>
    <t>아이템 수량</t>
    <phoneticPr fontId="6" type="noConversion"/>
  </si>
  <si>
    <t>획득 확률</t>
    <phoneticPr fontId="6" type="noConversion"/>
  </si>
  <si>
    <t>고대의 패키지 2단계</t>
    <phoneticPr fontId="6" type="noConversion"/>
  </si>
  <si>
    <t>고대 투구</t>
    <phoneticPr fontId="6" type="noConversion"/>
  </si>
  <si>
    <t>고대 갑옷</t>
    <phoneticPr fontId="6" type="noConversion"/>
  </si>
  <si>
    <t>고대 바지</t>
    <phoneticPr fontId="6" type="noConversion"/>
  </si>
  <si>
    <t>고대 부츠</t>
    <phoneticPr fontId="6" type="noConversion"/>
  </si>
  <si>
    <t>고대 장갑</t>
    <phoneticPr fontId="6" type="noConversion"/>
  </si>
  <si>
    <t>고대의 패키지 3단계</t>
    <phoneticPr fontId="6" type="noConversion"/>
  </si>
  <si>
    <t># 획득 확률은 [녹스 변환 주문서]에 필요로하는 재료 아이템의 비율을 적용 시킴</t>
    <phoneticPr fontId="6" type="noConversion"/>
  </si>
  <si>
    <t>장신구 승급 스톤</t>
    <phoneticPr fontId="6" type="noConversion"/>
  </si>
  <si>
    <t>[NOX] 장신구 소환권</t>
    <phoneticPr fontId="6" type="noConversion"/>
  </si>
  <si>
    <t>고대의 패키지 4단계</t>
    <phoneticPr fontId="6" type="noConversion"/>
  </si>
  <si>
    <t>방어구 승급 스톤</t>
    <phoneticPr fontId="6" type="noConversion"/>
  </si>
  <si>
    <t>[NOX] 방어구 소환권</t>
    <phoneticPr fontId="6" type="noConversion"/>
  </si>
  <si>
    <t>고대의 패키지 5단계</t>
    <phoneticPr fontId="6" type="noConversion"/>
  </si>
  <si>
    <t>무기 승급 스톤</t>
    <phoneticPr fontId="6" type="noConversion"/>
  </si>
  <si>
    <t>[NOX] 무기 소환권</t>
    <phoneticPr fontId="6" type="noConversion"/>
  </si>
  <si>
    <t>▶ 기존 [상점 패키지] 대체 상품</t>
    <phoneticPr fontId="6" type="noConversion"/>
  </si>
  <si>
    <t>상점 패키지</t>
    <phoneticPr fontId="6" type="noConversion"/>
  </si>
  <si>
    <t>승급 패키지(할인)</t>
    <phoneticPr fontId="6" type="noConversion"/>
  </si>
  <si>
    <t>캐릭터 기준 10회</t>
    <phoneticPr fontId="6" type="noConversion"/>
  </si>
  <si>
    <t>기존 판매 대비 [20% 할인]</t>
    <phoneticPr fontId="6" type="noConversion"/>
  </si>
  <si>
    <t>방어구 승급 스톤</t>
    <phoneticPr fontId="6" type="noConversion"/>
  </si>
  <si>
    <t>강화 패키지(할인)</t>
    <phoneticPr fontId="6" type="noConversion"/>
  </si>
  <si>
    <t>강화 정수</t>
  </si>
  <si>
    <t>캐릭터 기준 10회</t>
  </si>
  <si>
    <t>4월 25일 ~ 5월 10일</t>
    <phoneticPr fontId="6" type="noConversion"/>
  </si>
  <si>
    <t>기존 판매 대비 [33% 할인]</t>
    <phoneticPr fontId="6" type="noConversion"/>
  </si>
  <si>
    <t>조력자 패키지(할인)</t>
    <phoneticPr fontId="6" type="noConversion"/>
  </si>
  <si>
    <t>고급~희귀 랜덤 조력자 조각</t>
  </si>
  <si>
    <t>기존 판매 대비 [40% 할인]</t>
    <phoneticPr fontId="6" type="noConversion"/>
  </si>
  <si>
    <t>무기 승급 스톤 패키지</t>
    <phoneticPr fontId="6" type="noConversion"/>
  </si>
  <si>
    <t>무기 승급 스톤</t>
    <phoneticPr fontId="6" type="noConversion"/>
  </si>
  <si>
    <t>골드</t>
    <phoneticPr fontId="6" type="noConversion"/>
  </si>
  <si>
    <t>방어구 승급 스톤 패키지</t>
    <phoneticPr fontId="6" type="noConversion"/>
  </si>
  <si>
    <t>골드</t>
    <phoneticPr fontId="6" type="noConversion"/>
  </si>
  <si>
    <t>장신구 승급 스톤 패키지</t>
    <phoneticPr fontId="6" type="noConversion"/>
  </si>
  <si>
    <t>장신구 승급 스톤</t>
    <phoneticPr fontId="6" type="noConversion"/>
  </si>
  <si>
    <t>영웅 패키지 상품 등록: 3종 (초보, 중급, 상급)</t>
    <phoneticPr fontId="6" type="noConversion"/>
  </si>
  <si>
    <t>고대  패키지 상품 등록 : 5종 ( 1단계 ~ 5단계)</t>
    <phoneticPr fontId="6" type="noConversion"/>
  </si>
  <si>
    <t>승급 패키지(할인), 강화 패키지(할인), 조력자 패키지(할인) 등록</t>
    <phoneticPr fontId="6" type="noConversion"/>
  </si>
  <si>
    <t>레벨업 패키지, 입장권 패키지 상품 삭제</t>
    <phoneticPr fontId="6" type="noConversion"/>
  </si>
  <si>
    <r>
      <t xml:space="preserve">공격자의 공격력에 스킬 데미지 값과 방어자의 방어력 값으로 환산되는 DMG 값이라고 볼 수 있는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를 기준으로 </t>
    </r>
    <r>
      <rPr>
        <b/>
        <sz val="10"/>
        <color rgb="FF000000"/>
        <rFont val="맑은 고딕"/>
        <family val="3"/>
        <charset val="129"/>
        <scheme val="minor"/>
      </rPr>
      <t>반사 피해율%</t>
    </r>
    <r>
      <rPr>
        <sz val="10"/>
        <color rgb="FF000000"/>
        <rFont val="맑은 고딕"/>
        <family val="3"/>
        <charset val="129"/>
        <scheme val="minor"/>
      </rPr>
      <t>만큼 공격자에게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</si>
  <si>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반사 피해 데미지 Reflect Damage =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>) / 100 ]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만큼 대상에게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</si>
  <si>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>DMG 는 PvP, PvE 둘로 나뉜다.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</si>
  <si>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PVE: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[ 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0000"/>
        <rFont val="맑은 고딕"/>
        <family val="3"/>
        <charset val="129"/>
        <scheme val="minor"/>
      </rPr>
      <t xml:space="preserve"> *20) +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>) ]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+23500) } }</t>
    </r>
  </si>
  <si>
    <r>
      <t>l</t>
    </r>
    <r>
      <rPr>
        <sz val="10"/>
        <color rgb="FFFF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PVP: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b/>
        <sz val="10"/>
        <color rgb="FFFF0000"/>
        <rFont val="맑은 고딕"/>
        <family val="3"/>
        <charset val="129"/>
        <scheme val="minor"/>
      </rPr>
      <t>PvPOfsV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*</t>
    </r>
    <r>
      <rPr>
        <b/>
        <sz val="10"/>
        <color rgb="FFFF0000"/>
        <rFont val="맑은 고딕"/>
        <family val="3"/>
        <charset val="129"/>
        <scheme val="minor"/>
      </rPr>
      <t xml:space="preserve"> {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</t>
    </r>
    <r>
      <rPr>
        <sz val="10"/>
        <color rgb="FF002060"/>
        <rFont val="맑은 고딕"/>
        <family val="3"/>
        <charset val="129"/>
        <scheme val="minor"/>
      </rPr>
      <t>[(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2060"/>
        <rFont val="맑은 고딕"/>
        <family val="3"/>
        <charset val="129"/>
        <scheme val="minor"/>
      </rPr>
      <t>*20)+</t>
    </r>
    <r>
      <rPr>
        <sz val="10"/>
        <color rgb="FFFF6600"/>
        <rFont val="맑은 고딕"/>
        <family val="3"/>
        <charset val="129"/>
        <scheme val="minor"/>
      </rPr>
      <t xml:space="preserve"> DfsPow</t>
    </r>
    <r>
      <rPr>
        <sz val="10"/>
        <color rgb="FF002060"/>
        <rFont val="맑은 고딕"/>
        <family val="3"/>
        <charset val="129"/>
        <scheme val="minor"/>
      </rPr>
      <t>) ]</t>
    </r>
    <r>
      <rPr>
        <sz val="10"/>
        <color rgb="FF000000"/>
        <rFont val="맑은 고딕"/>
        <family val="3"/>
        <charset val="129"/>
        <scheme val="minor"/>
      </rPr>
      <t xml:space="preserve">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 ( 23500 * </t>
    </r>
    <r>
      <rPr>
        <b/>
        <sz val="10"/>
        <color rgb="FF00B050"/>
        <rFont val="맑은 고딕"/>
        <family val="3"/>
        <charset val="129"/>
        <scheme val="minor"/>
      </rPr>
      <t>PvPDfsV</t>
    </r>
    <r>
      <rPr>
        <sz val="10"/>
        <color rgb="FF000000"/>
        <rFont val="맑은 고딕"/>
        <family val="3"/>
        <charset val="129"/>
        <scheme val="minor"/>
      </rPr>
      <t xml:space="preserve">) ) } } </t>
    </r>
    <r>
      <rPr>
        <sz val="10"/>
        <color rgb="FFFF0000"/>
        <rFont val="맑은 고딕"/>
        <family val="3"/>
        <charset val="129"/>
        <scheme val="minor"/>
      </rPr>
      <t>}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</si>
  <si>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공격자의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FF6600"/>
        <rFont val="맑은 고딕"/>
        <family val="3"/>
        <charset val="129"/>
        <scheme val="minor"/>
      </rPr>
      <t>AttkPow</t>
    </r>
    <r>
      <rPr>
        <sz val="10"/>
        <color rgb="FF000000"/>
        <rFont val="맑은 고딕"/>
        <family val="3"/>
        <charset val="129"/>
        <scheme val="minor"/>
      </rPr>
      <t xml:space="preserve"> * ( 1 + ( </t>
    </r>
    <r>
      <rPr>
        <sz val="10"/>
        <color rgb="FF7030A0"/>
        <rFont val="맑은 고딕"/>
        <family val="3"/>
        <charset val="129"/>
        <scheme val="minor"/>
      </rPr>
      <t>skDMG_Percent</t>
    </r>
    <r>
      <rPr>
        <sz val="10"/>
        <color rgb="FF000000"/>
        <rFont val="맑은 고딕"/>
        <family val="3"/>
        <charset val="129"/>
        <scheme val="minor"/>
      </rPr>
      <t xml:space="preserve"> / 100 )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</si>
  <si>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방어자의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= ( </t>
    </r>
    <r>
      <rPr>
        <sz val="10"/>
        <color rgb="FF806000"/>
        <rFont val="맑은 고딕"/>
        <family val="3"/>
        <charset val="129"/>
        <scheme val="minor"/>
      </rPr>
      <t>DfsPow_Base</t>
    </r>
    <r>
      <rPr>
        <sz val="10"/>
        <color rgb="FF000000"/>
        <rFont val="맑은 고딕"/>
        <family val="3"/>
        <charset val="129"/>
        <scheme val="minor"/>
      </rPr>
      <t xml:space="preserve"> +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B050"/>
        <rFont val="맑은 고딕"/>
        <family val="3"/>
        <charset val="129"/>
        <scheme val="minor"/>
      </rPr>
      <t xml:space="preserve">DfsPow_Adjust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) * (1 + (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70C0"/>
        <rFont val="맑은 고딕"/>
        <family val="3"/>
        <charset val="129"/>
        <scheme val="minor"/>
      </rPr>
      <t xml:space="preserve">DfsPow_Factor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/ 100 )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</si>
  <si>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 xml:space="preserve">If 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 xml:space="preserve">)&lt;=50, </t>
    </r>
    <r>
      <rPr>
        <b/>
        <sz val="10"/>
        <color rgb="FF0070C0"/>
        <rFont val="맑은 고딕"/>
        <family val="3"/>
        <charset val="129"/>
        <scheme val="minor"/>
      </rPr>
      <t>Reflect_Factor</t>
    </r>
    <r>
      <rPr>
        <b/>
        <sz val="10"/>
        <color theme="1"/>
        <rFont val="맑은 고딕"/>
        <family val="3"/>
        <charset val="129"/>
        <scheme val="minor"/>
      </rPr>
      <t>, 50)</t>
    </r>
    <r>
      <rPr>
        <b/>
        <sz val="10"/>
        <color rgb="FF0070C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 단, </t>
    </r>
    <r>
      <rPr>
        <b/>
        <sz val="10"/>
        <color rgb="FFFF0000"/>
        <rFont val="맑은 고딕"/>
        <family val="3"/>
        <charset val="129"/>
        <scheme val="minor"/>
      </rPr>
      <t>반사 피해 옵션의 합은 최대 값은 50%로 제한</t>
    </r>
    <r>
      <rPr>
        <sz val="10"/>
        <color rgb="FF000000"/>
        <rFont val="맑은 고딕"/>
        <family val="3"/>
        <charset val="129"/>
        <scheme val="minor"/>
      </rPr>
      <t>한다.</t>
    </r>
  </si>
  <si>
    <t>무기, 방어구, 장신구 승급 스톤 패키지 추가 등록</t>
    <phoneticPr fontId="6" type="noConversion"/>
  </si>
  <si>
    <t>녹스 능력 승단 주문서 각 8종 제작 리스트 추가 (20170424_내용참고01 참고)</t>
    <phoneticPr fontId="6" type="noConversion"/>
  </si>
  <si>
    <t>Act9 일반/정예 던전 보상 설정</t>
    <phoneticPr fontId="6" type="noConversion"/>
  </si>
  <si>
    <t>[2017 04월 26일 One Stroe 라이브 서비스 빌드 개발 및 수정 항목 ( 4월 27일 업데이트 예정항목)]</t>
    <phoneticPr fontId="6" type="noConversion"/>
  </si>
  <si>
    <t xml:space="preserve">녹스 주문서를 통한 기본능력치 승단 : 부위/등급 별 승단 업그레이드 재료 개수 재설정 (20170426_ItemNoxEnchant 참고) </t>
    <phoneticPr fontId="6" type="noConversion"/>
  </si>
  <si>
    <t>[2017 04월 25일 One Stroe 라이브 서비스 빌드 개발 및 수정 항목 ( 4월 27일 업데이트 예정항목)]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</si>
  <si>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</si>
  <si>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</si>
  <si>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 xml:space="preserve">Map 2 개에 대한 각 트리거 3 종 수정 : 총 6개 트리거 수정작업 </t>
    <phoneticPr fontId="6" type="noConversion"/>
  </si>
  <si>
    <t>초월 던전 난이도</t>
    <phoneticPr fontId="6" type="noConversion"/>
  </si>
  <si>
    <t>초월 던전 111 ~ 120, 121 ~ 130 단계의 난이도 재설정 작업(20170424_내용참고01 참고)</t>
    <phoneticPr fontId="6" type="noConversion"/>
  </si>
  <si>
    <t>조력자 추가</t>
    <phoneticPr fontId="6" type="noConversion"/>
  </si>
  <si>
    <t>조력자 추가</t>
    <phoneticPr fontId="6" type="noConversion"/>
  </si>
  <si>
    <t>조력자 2종 : 퀸투스, 페르페투스 3성(승급6성) 조력자 추가</t>
    <phoneticPr fontId="6" type="noConversion"/>
  </si>
  <si>
    <t>세트 아이템 옵션 조정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</si>
  <si>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(20170424_내용참고01 참고)</t>
    </r>
    <phoneticPr fontId="6" type="noConversion"/>
  </si>
  <si>
    <t>Act9 추가</t>
    <phoneticPr fontId="6" type="noConversion"/>
  </si>
  <si>
    <t>Act9 일반/정예 던전 추가</t>
    <phoneticPr fontId="6" type="noConversion"/>
  </si>
  <si>
    <t>Act9 일반/정예 던전 보상 설정</t>
    <phoneticPr fontId="6" type="noConversion"/>
  </si>
  <si>
    <t>Act9 퀘스트 추가</t>
    <phoneticPr fontId="6" type="noConversion"/>
  </si>
  <si>
    <t>Act9 스토리 추가</t>
    <phoneticPr fontId="6" type="noConversion"/>
  </si>
  <si>
    <t>아바타 추가</t>
    <phoneticPr fontId="6" type="noConversion"/>
  </si>
  <si>
    <t>전 클래스 아바타 2종 추가 : 다이아 구매 1종, 루비 구매 1종 (20170424_내용참고01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</si>
  <si>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</t>
    </r>
    <r>
      <rPr>
        <sz val="10"/>
        <color theme="1"/>
        <rFont val="맑은 고딕"/>
        <family val="3"/>
        <charset val="129"/>
        <scheme val="minor"/>
      </rPr>
      <t xml:space="preserve"> ( 20170424_AddReward 참고)</t>
    </r>
    <phoneticPr fontId="6" type="noConversion"/>
  </si>
  <si>
    <t>패키지 상품</t>
    <phoneticPr fontId="6" type="noConversion"/>
  </si>
  <si>
    <t>고대  패키지 상품 요청 등록 ( 진행 중 )</t>
    <phoneticPr fontId="6" type="noConversion"/>
  </si>
  <si>
    <t>승급스톤 패키지 상품 할인 적용 ( 진행 중)</t>
    <phoneticPr fontId="6" type="noConversion"/>
  </si>
  <si>
    <t>승급 패키지 상품 할인 적용, 레벨업 패키지, 입장권 패키지 상품 삭제 ( 진행 중)</t>
    <phoneticPr fontId="6" type="noConversion"/>
  </si>
  <si>
    <t>반사 옵션 공식 수정</t>
    <phoneticPr fontId="6" type="noConversion"/>
  </si>
  <si>
    <t>전투 상황에서 방어(피격) 시 공격자의 공격력 최종값을 계산하여, 역으로 공격자에게 반사 피해 %만큼 돌려주는 피해이다.
반사%만큼 즉시 공격자의 체력 차감. (반사 피해는 공격자의 방어력에 관계없이 절대 피해 값이다. )</t>
    <phoneticPr fontId="6" type="noConversion"/>
  </si>
  <si>
    <t>공격자의 공격력 값이라고 볼 수 있는 AttkPow 를 기준으로 반사 피해율%만큼 공격자에게 돌려줌.</t>
  </si>
  <si>
    <t> 반사 피해 데미지 Reflect Damage = AttkPow * [ sum( Reflect_Factor ) / 100 ] 만큼 대상에게 돌려줌.</t>
  </si>
  <si>
    <t> AttkPow = ( AttkPow_Base + sum [ AttkPow_Adjust ] ) * (1 + ( sum [ AttkPow_Factor ]  / 100 ) )</t>
  </si>
  <si>
    <t> If [ sum( Reflect_Factor )&lt;=50, Reflect_Factor, 50)  단, 반사 피해 옵션의 합은 최대 값은 50%로 제한한다.</t>
  </si>
  <si>
    <t>&lt; 서버 항목 &gt;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</si>
  <si>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</si>
  <si>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</si>
  <si>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세트 아이템 옵션 조정</t>
    <phoneticPr fontId="6" type="noConversion"/>
  </si>
  <si>
    <t>수정되는 세트 별 옵션 및 효과</t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</si>
  <si>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</si>
  <si>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</si>
  <si>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</si>
  <si>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</si>
  <si>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이전 세트 별 옵션 및 효과</t>
    <phoneticPr fontId="6" type="noConversion"/>
  </si>
  <si>
    <t>아바타 추가</t>
    <phoneticPr fontId="6" type="noConversion"/>
  </si>
  <si>
    <t>판매 재화</t>
    <phoneticPr fontId="6" type="noConversion"/>
  </si>
  <si>
    <t>판매 가격</t>
    <phoneticPr fontId="6" type="noConversion"/>
  </si>
  <si>
    <t>다이아</t>
    <phoneticPr fontId="6" type="noConversion"/>
  </si>
  <si>
    <t>루비</t>
    <phoneticPr fontId="6" type="noConversion"/>
  </si>
  <si>
    <t>녹스 변환 주문서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</si>
  <si>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</si>
  <si>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</si>
  <si>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</si>
  <si>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</si>
  <si>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</si>
  <si>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 xml:space="preserve">* 19일 패치에 누락된 버서커 기본 활력도 증가 </t>
    <phoneticPr fontId="6" type="noConversion"/>
  </si>
  <si>
    <t>초월 던전 난이도 수정</t>
    <phoneticPr fontId="6" type="noConversion"/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</si>
  <si>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</si>
  <si>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</si>
  <si>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</si>
  <si>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몬스터 레벨</t>
    <phoneticPr fontId="6" type="noConversion"/>
  </si>
  <si>
    <t>이전 단계 업적을 클리어 해야 다음 단계 업적
진행이 가능함</t>
    <phoneticPr fontId="6" type="noConversion"/>
  </si>
  <si>
    <t>초월던전 단계</t>
    <phoneticPr fontId="6" type="noConversion"/>
  </si>
  <si>
    <t>업적 클리어 값
(회수)</t>
    <phoneticPr fontId="6" type="noConversion"/>
  </si>
  <si>
    <t>보상 아이템 인덱스(우편함)</t>
    <phoneticPr fontId="6" type="noConversion"/>
  </si>
  <si>
    <t>보상 지급수</t>
    <phoneticPr fontId="6" type="noConversion"/>
  </si>
  <si>
    <t>아이템 이름</t>
    <phoneticPr fontId="6" type="noConversion"/>
  </si>
  <si>
    <t>녹스게임즈 요청 단계 및 보상</t>
    <phoneticPr fontId="6" type="noConversion"/>
  </si>
  <si>
    <t>Character</t>
    <phoneticPr fontId="6" type="noConversion"/>
  </si>
  <si>
    <t>균열석</t>
    <phoneticPr fontId="6" type="noConversion"/>
  </si>
  <si>
    <t>공개불필요 사항</t>
    <phoneticPr fontId="6" type="noConversion"/>
  </si>
  <si>
    <t xml:space="preserve">초월던전 5단계 클리어(강화성공) 시 업적으로 보상 지급 (20170426_Achievement 참고) </t>
    <phoneticPr fontId="6" type="noConversion"/>
  </si>
  <si>
    <t>초월 던전 111 ~ 120, 121 ~ 130 단계의 난이도 재설정 작업(20170426_내용참고01 참고)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</si>
  <si>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(20170426_내용참고01 참고)</t>
    </r>
    <phoneticPr fontId="6" type="noConversion"/>
  </si>
  <si>
    <t>전 클래스 아바타 2종 추가 : 다이아 구매 1종, 루비 구매 1종 (20170426_내용참고01 참고)</t>
    <phoneticPr fontId="6" type="noConversion"/>
  </si>
  <si>
    <t>녹스 능력 승단 주문서 각 8종 제작 리스트 추가(20170426_내용참고01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</si>
  <si>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변경, 영혼석 랜덤개수1~3개로 수정</t>
    </r>
    <r>
      <rPr>
        <sz val="10"/>
        <color theme="1"/>
        <rFont val="맑은 고딕"/>
        <family val="3"/>
        <charset val="129"/>
        <scheme val="minor"/>
      </rPr>
      <t xml:space="preserve"> ( 20170426_AddReward 참고)</t>
    </r>
    <phoneticPr fontId="6" type="noConversion"/>
  </si>
  <si>
    <t>패키지 상품 (20170426_상점 구성 참고)</t>
    <phoneticPr fontId="6" type="noConversion"/>
  </si>
  <si>
    <r>
      <t xml:space="preserve">전투 상황에서 방어(피격) 시 </t>
    </r>
    <r>
      <rPr>
        <sz val="10"/>
        <color rgb="FF000000"/>
        <rFont val="맑은 고딕"/>
        <family val="3"/>
        <charset val="129"/>
        <scheme val="minor"/>
      </rPr>
      <t xml:space="preserve">공격자의 공격력, 방어자의 방어력으로 환산한 Damage 값으로 </t>
    </r>
    <r>
      <rPr>
        <sz val="10"/>
        <color theme="1"/>
        <rFont val="맑은 고딕"/>
        <family val="3"/>
        <charset val="129"/>
        <scheme val="minor"/>
      </rPr>
      <t>계산하여, 역으로 공격자에게 반사 피해 %만큼 돌려주는 피해이다.</t>
    </r>
    <phoneticPr fontId="6" type="noConversion"/>
  </si>
  <si>
    <t>반사%만큼 즉시 공격자의 체력 차감. (반사 피해는 공격자의 방어력에 관계없이 절대 피해 값을 되돌려 받는다. )</t>
    <phoneticPr fontId="6" type="noConversion"/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</si>
  <si>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>수호석 거울의 경우 200 단계 강화 시 75% 가까이 됨. (거울의 경우 25% 확률이 별도 적용됨)</t>
    </r>
    <phoneticPr fontId="6" type="noConversion"/>
  </si>
  <si>
    <t>즉시 완료권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</si>
</sst>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  <numFmt numFmtId="183" formatCode="0.000"/>
    <numFmt numFmtId="184" formatCode="#,##0_);[Red]\(#,##0\)"/>
    <numFmt numFmtId="185" formatCode="#,##0.00_);[Red]\(#,##0.00\)"/>
    <numFmt numFmtId="186" formatCode="0E+00"/>
  </numFmts>
  <fonts count="10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Calibri"/>
      <family val="2"/>
    </font>
    <font>
      <sz val="10"/>
      <color rgb="FFFF0000"/>
      <name val="Malgun Gothic"/>
      <family val="3"/>
      <charset val="129"/>
    </font>
    <font>
      <sz val="10"/>
      <color rgb="FFFF0000"/>
      <name val="Calibri"/>
      <family val="2"/>
    </font>
    <font>
      <sz val="1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10"/>
      <color rgb="FFFF6600"/>
      <name val="맑은 고딕"/>
      <family val="3"/>
      <charset val="129"/>
      <scheme val="minor"/>
    </font>
    <font>
      <sz val="10"/>
      <color rgb="FFFF0000"/>
      <name val="Wingdings"/>
      <charset val="2"/>
    </font>
    <font>
      <sz val="10"/>
      <color rgb="FFFF0000"/>
      <name val="Times New Roman"/>
      <family val="1"/>
    </font>
    <font>
      <sz val="10"/>
      <color rgb="FF002060"/>
      <name val="맑은 고딕"/>
      <family val="3"/>
      <charset val="129"/>
      <scheme val="minor"/>
    </font>
    <font>
      <sz val="10"/>
      <color rgb="FF806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</cellStyleXfs>
  <cellXfs count="112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68" fillId="0" borderId="87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9" borderId="87" xfId="0" applyFont="1" applyFill="1" applyBorder="1" applyAlignment="1">
      <alignment horizontal="center" vertical="center" wrapText="1"/>
    </xf>
    <xf numFmtId="0" fontId="77" fillId="9" borderId="87" xfId="0" applyFont="1" applyFill="1" applyBorder="1" applyAlignment="1">
      <alignment horizontal="center" vertical="center" wrapText="1"/>
    </xf>
    <xf numFmtId="0" fontId="74" fillId="53" borderId="87" xfId="0" applyFont="1" applyFill="1" applyBorder="1" applyAlignment="1">
      <alignment horizontal="center" vertical="center" wrapText="1"/>
    </xf>
    <xf numFmtId="0" fontId="74" fillId="0" borderId="87" xfId="0" applyFont="1" applyFill="1" applyBorder="1" applyAlignment="1">
      <alignment horizontal="center" vertical="center" wrapText="1"/>
    </xf>
    <xf numFmtId="0" fontId="77" fillId="3" borderId="87" xfId="0" applyFont="1" applyFill="1" applyBorder="1" applyAlignment="1">
      <alignment horizontal="center" vertical="center" wrapText="1"/>
    </xf>
    <xf numFmtId="0" fontId="79" fillId="9" borderId="87" xfId="0" applyFont="1" applyFill="1" applyBorder="1" applyAlignment="1">
      <alignment horizontal="center" vertical="center" wrapText="1"/>
    </xf>
    <xf numFmtId="0" fontId="80" fillId="3" borderId="87" xfId="0" applyFont="1" applyFill="1" applyBorder="1" applyAlignment="1">
      <alignment horizontal="center" vertical="center" wrapText="1"/>
    </xf>
    <xf numFmtId="0" fontId="80" fillId="52" borderId="87" xfId="0" applyFont="1" applyFill="1" applyBorder="1" applyAlignment="1">
      <alignment horizontal="center" vertical="center" wrapText="1"/>
    </xf>
    <xf numFmtId="0" fontId="81" fillId="52" borderId="87" xfId="0" applyFont="1" applyFill="1" applyBorder="1" applyAlignment="1">
      <alignment vertical="center" wrapText="1"/>
    </xf>
    <xf numFmtId="0" fontId="80" fillId="53" borderId="87" xfId="0" applyFont="1" applyFill="1" applyBorder="1" applyAlignment="1">
      <alignment horizontal="center" vertical="center" wrapText="1"/>
    </xf>
    <xf numFmtId="0" fontId="81" fillId="53" borderId="87" xfId="0" applyFont="1" applyFill="1" applyBorder="1" applyAlignment="1">
      <alignment vertical="center" wrapText="1"/>
    </xf>
    <xf numFmtId="0" fontId="80" fillId="48" borderId="87" xfId="0" applyFont="1" applyFill="1" applyBorder="1" applyAlignment="1">
      <alignment horizontal="center" vertical="center" wrapText="1"/>
    </xf>
    <xf numFmtId="0" fontId="81" fillId="48" borderId="87" xfId="0" applyFont="1" applyFill="1" applyBorder="1" applyAlignment="1">
      <alignment vertical="center" wrapText="1"/>
    </xf>
    <xf numFmtId="0" fontId="80" fillId="7" borderId="87" xfId="0" applyFont="1" applyFill="1" applyBorder="1" applyAlignment="1">
      <alignment horizontal="center" vertical="center" wrapText="1"/>
    </xf>
    <xf numFmtId="0" fontId="81" fillId="7" borderId="87" xfId="0" applyFont="1" applyFill="1" applyBorder="1" applyAlignment="1">
      <alignment vertical="center" wrapText="1"/>
    </xf>
    <xf numFmtId="0" fontId="80" fillId="34" borderId="87" xfId="0" applyFont="1" applyFill="1" applyBorder="1" applyAlignment="1">
      <alignment horizontal="center" vertical="center" wrapText="1"/>
    </xf>
    <xf numFmtId="0" fontId="81" fillId="34" borderId="87" xfId="0" applyFont="1" applyFill="1" applyBorder="1" applyAlignment="1">
      <alignment vertical="center" wrapText="1"/>
    </xf>
    <xf numFmtId="0" fontId="80" fillId="58" borderId="87" xfId="0" applyFont="1" applyFill="1" applyBorder="1" applyAlignment="1">
      <alignment horizontal="center" vertical="center" wrapText="1"/>
    </xf>
    <xf numFmtId="0" fontId="81" fillId="58" borderId="87" xfId="0" applyFont="1" applyFill="1" applyBorder="1" applyAlignment="1">
      <alignment vertical="center" wrapText="1"/>
    </xf>
    <xf numFmtId="0" fontId="80" fillId="59" borderId="87" xfId="0" applyFont="1" applyFill="1" applyBorder="1" applyAlignment="1">
      <alignment horizontal="center" vertical="center" wrapText="1"/>
    </xf>
    <xf numFmtId="0" fontId="81" fillId="59" borderId="87" xfId="0" applyFont="1" applyFill="1" applyBorder="1" applyAlignment="1">
      <alignment vertical="center" wrapText="1"/>
    </xf>
    <xf numFmtId="0" fontId="80" fillId="39" borderId="87" xfId="0" applyFont="1" applyFill="1" applyBorder="1" applyAlignment="1">
      <alignment horizontal="center" vertical="center" wrapText="1"/>
    </xf>
    <xf numFmtId="0" fontId="81" fillId="39" borderId="87" xfId="0" applyFont="1" applyFill="1" applyBorder="1" applyAlignment="1">
      <alignment vertical="center" wrapText="1"/>
    </xf>
    <xf numFmtId="0" fontId="22" fillId="0" borderId="0" xfId="12" applyFont="1">
      <alignment vertical="center"/>
    </xf>
    <xf numFmtId="0" fontId="24" fillId="9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left" vertical="center"/>
    </xf>
    <xf numFmtId="0" fontId="22" fillId="0" borderId="0" xfId="12" applyFont="1" applyFill="1" applyBorder="1" applyAlignment="1">
      <alignment horizontal="center" vertical="center"/>
    </xf>
    <xf numFmtId="0" fontId="22" fillId="60" borderId="88" xfId="12" applyFont="1" applyFill="1" applyBorder="1" applyAlignment="1">
      <alignment horizontal="center" vertical="center"/>
    </xf>
    <xf numFmtId="0" fontId="22" fillId="61" borderId="88" xfId="12" applyFont="1" applyFill="1" applyBorder="1" applyAlignment="1">
      <alignment horizontal="center" vertical="center"/>
    </xf>
    <xf numFmtId="0" fontId="22" fillId="61" borderId="89" xfId="12" applyFont="1" applyFill="1" applyBorder="1" applyAlignment="1">
      <alignment horizontal="center" vertical="center"/>
    </xf>
    <xf numFmtId="0" fontId="26" fillId="60" borderId="88" xfId="12" applyFont="1" applyFill="1" applyBorder="1" applyAlignment="1">
      <alignment horizontal="center" vertical="center"/>
    </xf>
    <xf numFmtId="0" fontId="82" fillId="61" borderId="88" xfId="12" applyFont="1" applyFill="1" applyBorder="1" applyAlignment="1">
      <alignment horizontal="center" vertical="center"/>
    </xf>
    <xf numFmtId="0" fontId="82" fillId="60" borderId="88" xfId="12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/>
    </xf>
    <xf numFmtId="0" fontId="0" fillId="3" borderId="88" xfId="17" applyNumberFormat="1" applyFont="1" applyFill="1" applyBorder="1" applyAlignment="1" applyProtection="1">
      <alignment vertical="center"/>
    </xf>
    <xf numFmtId="0" fontId="22" fillId="12" borderId="93" xfId="9" applyFont="1" applyFill="1" applyBorder="1" applyAlignment="1">
      <alignment horizontal="center" vertical="center"/>
    </xf>
    <xf numFmtId="0" fontId="24" fillId="25" borderId="93" xfId="9" applyFont="1" applyFill="1" applyBorder="1" applyAlignment="1">
      <alignment horizontal="center" vertical="center"/>
    </xf>
    <xf numFmtId="0" fontId="24" fillId="12" borderId="94" xfId="9" applyFont="1" applyFill="1" applyBorder="1" applyAlignment="1">
      <alignment horizontal="center" vertical="center"/>
    </xf>
    <xf numFmtId="0" fontId="22" fillId="12" borderId="94" xfId="9" applyFont="1" applyFill="1" applyBorder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22" fillId="18" borderId="94" xfId="9" applyFont="1" applyFill="1" applyBorder="1" applyAlignment="1">
      <alignment horizontal="center" vertical="center"/>
    </xf>
    <xf numFmtId="0" fontId="24" fillId="25" borderId="94" xfId="9" applyFont="1" applyFill="1" applyBorder="1" applyAlignment="1">
      <alignment horizontal="center" vertical="center"/>
    </xf>
    <xf numFmtId="0" fontId="24" fillId="18" borderId="94" xfId="9" applyFont="1" applyFill="1" applyBorder="1" applyAlignment="1">
      <alignment horizontal="center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62" borderId="96" xfId="22" applyFont="1" applyFill="1" applyBorder="1">
      <alignment vertical="center"/>
    </xf>
    <xf numFmtId="0" fontId="24" fillId="9" borderId="97" xfId="9" applyFont="1" applyFill="1" applyBorder="1" applyAlignment="1">
      <alignment horizontal="center" vertical="center"/>
    </xf>
    <xf numFmtId="0" fontId="22" fillId="12" borderId="96" xfId="9" applyNumberFormat="1" applyFont="1" applyFill="1" applyBorder="1" applyAlignment="1">
      <alignment horizontal="center" vertical="center"/>
    </xf>
    <xf numFmtId="49" fontId="22" fillId="12" borderId="96" xfId="9" applyNumberFormat="1" applyFont="1" applyFill="1" applyBorder="1" applyAlignment="1">
      <alignment horizontal="center" vertical="center"/>
    </xf>
    <xf numFmtId="0" fontId="2" fillId="12" borderId="96" xfId="22" applyFill="1" applyBorder="1">
      <alignment vertical="center"/>
    </xf>
    <xf numFmtId="0" fontId="70" fillId="12" borderId="96" xfId="22" applyFont="1" applyFill="1" applyBorder="1">
      <alignment vertical="center"/>
    </xf>
    <xf numFmtId="0" fontId="22" fillId="18" borderId="96" xfId="9" applyNumberFormat="1" applyFont="1" applyFill="1" applyBorder="1" applyAlignment="1">
      <alignment horizontal="center" vertical="center"/>
    </xf>
    <xf numFmtId="49" fontId="22" fillId="18" borderId="96" xfId="9" applyNumberFormat="1" applyFont="1" applyFill="1" applyBorder="1" applyAlignment="1">
      <alignment horizontal="center" vertical="center"/>
    </xf>
    <xf numFmtId="0" fontId="2" fillId="18" borderId="96" xfId="22" applyFill="1" applyBorder="1">
      <alignment vertical="center"/>
    </xf>
    <xf numFmtId="0" fontId="70" fillId="18" borderId="96" xfId="22" applyFont="1" applyFill="1" applyBorder="1">
      <alignment vertical="center"/>
    </xf>
    <xf numFmtId="0" fontId="83" fillId="18" borderId="96" xfId="22" applyFont="1" applyFill="1" applyBorder="1">
      <alignment vertical="center"/>
    </xf>
    <xf numFmtId="0" fontId="2" fillId="26" borderId="96" xfId="22" applyFont="1" applyFill="1" applyBorder="1">
      <alignment vertical="center"/>
    </xf>
    <xf numFmtId="0" fontId="37" fillId="12" borderId="96" xfId="22" applyFont="1" applyFill="1" applyBorder="1">
      <alignment vertical="center"/>
    </xf>
    <xf numFmtId="0" fontId="37" fillId="18" borderId="96" xfId="22" applyFont="1" applyFill="1" applyBorder="1">
      <alignment vertical="center"/>
    </xf>
    <xf numFmtId="0" fontId="2" fillId="63" borderId="96" xfId="22" applyFont="1" applyFill="1" applyBorder="1">
      <alignment vertical="center"/>
    </xf>
    <xf numFmtId="0" fontId="2" fillId="29" borderId="96" xfId="22" applyFont="1" applyFill="1" applyBorder="1">
      <alignment vertical="center"/>
    </xf>
    <xf numFmtId="0" fontId="2" fillId="25" borderId="96" xfId="22" applyFont="1" applyFill="1" applyBorder="1">
      <alignment vertical="center"/>
    </xf>
    <xf numFmtId="0" fontId="2" fillId="31" borderId="96" xfId="22" applyFont="1" applyFill="1" applyBorder="1">
      <alignment vertical="center"/>
    </xf>
    <xf numFmtId="0" fontId="2" fillId="64" borderId="96" xfId="22" applyFont="1" applyFill="1" applyBorder="1">
      <alignment vertical="center"/>
    </xf>
    <xf numFmtId="0" fontId="2" fillId="65" borderId="96" xfId="22" applyFont="1" applyFill="1" applyBorder="1">
      <alignment vertical="center"/>
    </xf>
    <xf numFmtId="0" fontId="22" fillId="11" borderId="98" xfId="10" applyNumberFormat="1" applyFont="1" applyFill="1" applyBorder="1" applyAlignment="1">
      <alignment horizontal="center" vertical="center"/>
    </xf>
    <xf numFmtId="0" fontId="22" fillId="11" borderId="98" xfId="10" applyNumberFormat="1" applyFont="1" applyFill="1" applyBorder="1" applyAlignment="1">
      <alignment horizontal="center" vertical="center" wrapText="1"/>
    </xf>
    <xf numFmtId="0" fontId="23" fillId="11" borderId="98" xfId="10" applyNumberFormat="1" applyFont="1" applyFill="1" applyBorder="1" applyAlignment="1">
      <alignment horizontal="left" vertical="center" wrapText="1"/>
    </xf>
    <xf numFmtId="49" fontId="22" fillId="11" borderId="98" xfId="10" applyNumberFormat="1" applyFont="1" applyFill="1" applyBorder="1" applyAlignment="1">
      <alignment horizontal="center" vertical="center" wrapText="1"/>
    </xf>
    <xf numFmtId="49" fontId="22" fillId="0" borderId="98" xfId="9" applyNumberFormat="1" applyFont="1" applyFill="1" applyBorder="1" applyAlignment="1">
      <alignment horizontal="center" vertical="center"/>
    </xf>
    <xf numFmtId="0" fontId="24" fillId="12" borderId="98" xfId="17" applyFont="1" applyFill="1" applyBorder="1">
      <alignment vertical="center"/>
    </xf>
    <xf numFmtId="0" fontId="22" fillId="26" borderId="98" xfId="10" applyFont="1" applyFill="1" applyBorder="1" applyAlignment="1">
      <alignment horizontal="center" vertical="center"/>
    </xf>
    <xf numFmtId="0" fontId="24" fillId="0" borderId="98" xfId="10" applyFont="1" applyFill="1" applyBorder="1" applyAlignment="1">
      <alignment horizontal="right" vertical="center"/>
    </xf>
    <xf numFmtId="0" fontId="24" fillId="12" borderId="98" xfId="10" applyFont="1" applyFill="1" applyBorder="1" applyAlignment="1">
      <alignment horizontal="center" vertical="center"/>
    </xf>
    <xf numFmtId="0" fontId="24" fillId="16" borderId="98" xfId="10" applyFont="1" applyFill="1" applyBorder="1" applyAlignment="1">
      <alignment horizontal="center" vertical="center"/>
    </xf>
    <xf numFmtId="0" fontId="24" fillId="29" borderId="98" xfId="19" applyNumberFormat="1" applyFont="1" applyFill="1" applyBorder="1" applyAlignment="1">
      <alignment horizontal="center" vertical="center"/>
    </xf>
    <xf numFmtId="0" fontId="24" fillId="31" borderId="98" xfId="10" applyFont="1" applyFill="1" applyBorder="1" applyAlignment="1">
      <alignment vertical="center"/>
    </xf>
    <xf numFmtId="0" fontId="24" fillId="31" borderId="98" xfId="17" applyFont="1" applyFill="1" applyBorder="1">
      <alignment vertical="center"/>
    </xf>
    <xf numFmtId="0" fontId="24" fillId="31" borderId="98" xfId="10" applyFont="1" applyFill="1" applyBorder="1" applyAlignment="1">
      <alignment horizontal="right" vertical="center"/>
    </xf>
    <xf numFmtId="0" fontId="24" fillId="25" borderId="98" xfId="19" applyFont="1" applyFill="1" applyBorder="1" applyAlignment="1">
      <alignment horizontal="center" vertical="center"/>
    </xf>
    <xf numFmtId="0" fontId="24" fillId="66" borderId="98" xfId="10" applyFont="1" applyFill="1" applyBorder="1" applyAlignment="1">
      <alignment horizontal="center" vertical="center"/>
    </xf>
    <xf numFmtId="0" fontId="24" fillId="29" borderId="98" xfId="10" applyFont="1" applyFill="1" applyBorder="1" applyAlignment="1">
      <alignment vertical="center"/>
    </xf>
    <xf numFmtId="0" fontId="24" fillId="9" borderId="98" xfId="12" applyFont="1" applyFill="1" applyBorder="1" applyAlignment="1">
      <alignment horizontal="center" vertical="center"/>
    </xf>
    <xf numFmtId="0" fontId="24" fillId="9" borderId="98" xfId="10" applyFont="1" applyFill="1" applyBorder="1" applyAlignment="1">
      <alignment horizontal="center" vertical="center"/>
    </xf>
    <xf numFmtId="0" fontId="22" fillId="31" borderId="98" xfId="10" applyFont="1" applyFill="1" applyBorder="1" applyAlignment="1">
      <alignment horizontal="center" vertical="center"/>
    </xf>
    <xf numFmtId="0" fontId="2" fillId="12" borderId="98" xfId="22" applyFill="1" applyBorder="1">
      <alignment vertical="center"/>
    </xf>
    <xf numFmtId="0" fontId="70" fillId="12" borderId="98" xfId="22" applyFont="1" applyFill="1" applyBorder="1">
      <alignment vertical="center"/>
    </xf>
    <xf numFmtId="0" fontId="2" fillId="18" borderId="98" xfId="22" applyFill="1" applyBorder="1">
      <alignment vertical="center"/>
    </xf>
    <xf numFmtId="0" fontId="70" fillId="18" borderId="98" xfId="22" applyFont="1" applyFill="1" applyBorder="1">
      <alignment vertical="center"/>
    </xf>
    <xf numFmtId="0" fontId="37" fillId="12" borderId="98" xfId="22" applyFont="1" applyFill="1" applyBorder="1">
      <alignment vertical="center"/>
    </xf>
    <xf numFmtId="0" fontId="37" fillId="18" borderId="98" xfId="22" applyFont="1" applyFill="1" applyBorder="1">
      <alignment vertical="center"/>
    </xf>
    <xf numFmtId="0" fontId="83" fillId="18" borderId="98" xfId="22" applyFont="1" applyFill="1" applyBorder="1">
      <alignment vertical="center"/>
    </xf>
    <xf numFmtId="183" fontId="2" fillId="0" borderId="0" xfId="22" applyNumberFormat="1" applyFont="1" applyFill="1" applyBorder="1" applyAlignment="1" applyProtection="1">
      <alignment vertical="center"/>
    </xf>
    <xf numFmtId="0" fontId="9" fillId="53" borderId="93" xfId="0" applyFont="1" applyFill="1" applyBorder="1" applyAlignment="1">
      <alignment horizontal="center" vertical="center"/>
    </xf>
    <xf numFmtId="0" fontId="9" fillId="53" borderId="40" xfId="0" applyFont="1" applyFill="1" applyBorder="1" applyAlignment="1">
      <alignment horizontal="center" vertical="center"/>
    </xf>
    <xf numFmtId="0" fontId="9" fillId="53" borderId="98" xfId="0" applyFont="1" applyFill="1" applyBorder="1" applyAlignment="1">
      <alignment horizontal="center" vertical="center"/>
    </xf>
    <xf numFmtId="0" fontId="9" fillId="53" borderId="23" xfId="0" applyFont="1" applyFill="1" applyBorder="1" applyAlignment="1">
      <alignment horizontal="center" vertical="center"/>
    </xf>
    <xf numFmtId="0" fontId="9" fillId="52" borderId="98" xfId="0" applyFont="1" applyFill="1" applyBorder="1" applyAlignment="1">
      <alignment horizontal="center" vertical="center"/>
    </xf>
    <xf numFmtId="0" fontId="9" fillId="9" borderId="98" xfId="0" applyFont="1" applyFill="1" applyBorder="1" applyAlignment="1">
      <alignment horizontal="center" vertical="center"/>
    </xf>
    <xf numFmtId="0" fontId="9" fillId="53" borderId="95" xfId="0" applyFont="1" applyFill="1" applyBorder="1" applyAlignment="1">
      <alignment horizontal="center" vertical="center"/>
    </xf>
    <xf numFmtId="0" fontId="9" fillId="53" borderId="99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53" borderId="25" xfId="0" applyFont="1" applyFill="1" applyBorder="1" applyAlignment="1">
      <alignment horizontal="center" vertical="center"/>
    </xf>
    <xf numFmtId="0" fontId="38" fillId="31" borderId="88" xfId="12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15" fillId="0" borderId="98" xfId="0" applyFont="1" applyBorder="1" applyAlignment="1">
      <alignment vertical="center" wrapText="1"/>
    </xf>
    <xf numFmtId="0" fontId="12" fillId="0" borderId="98" xfId="0" applyFont="1" applyBorder="1" applyAlignment="1">
      <alignment vertical="center" wrapText="1"/>
    </xf>
    <xf numFmtId="0" fontId="13" fillId="6" borderId="98" xfId="0" applyFont="1" applyFill="1" applyBorder="1" applyAlignment="1">
      <alignment horizontal="center" vertical="center" wrapText="1"/>
    </xf>
    <xf numFmtId="0" fontId="34" fillId="9" borderId="98" xfId="0" applyFont="1" applyFill="1" applyBorder="1" applyAlignment="1">
      <alignment horizontal="right" vertical="center" wrapText="1"/>
    </xf>
    <xf numFmtId="0" fontId="54" fillId="45" borderId="98" xfId="0" applyFont="1" applyFill="1" applyBorder="1" applyAlignment="1">
      <alignment horizontal="right" vertical="center" wrapText="1"/>
    </xf>
    <xf numFmtId="0" fontId="61" fillId="45" borderId="98" xfId="0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22" fillId="11" borderId="101" xfId="10" applyNumberFormat="1" applyFont="1" applyFill="1" applyBorder="1" applyAlignment="1">
      <alignment horizontal="center" vertical="center" wrapText="1"/>
    </xf>
    <xf numFmtId="49" fontId="26" fillId="37" borderId="100" xfId="9" applyNumberFormat="1" applyFont="1" applyFill="1" applyBorder="1" applyAlignment="1">
      <alignment horizontal="center" vertical="center"/>
    </xf>
    <xf numFmtId="49" fontId="26" fillId="67" borderId="100" xfId="9" applyNumberFormat="1" applyFont="1" applyFill="1" applyBorder="1" applyAlignment="1">
      <alignment horizontal="center" vertical="center"/>
    </xf>
    <xf numFmtId="0" fontId="26" fillId="67" borderId="100" xfId="9" applyFont="1" applyFill="1" applyBorder="1" applyAlignment="1">
      <alignment horizontal="center" vertical="center"/>
    </xf>
    <xf numFmtId="0" fontId="26" fillId="68" borderId="102" xfId="9" applyFont="1" applyFill="1" applyBorder="1" applyAlignment="1">
      <alignment horizontal="center" vertical="center"/>
    </xf>
    <xf numFmtId="41" fontId="26" fillId="68" borderId="102" xfId="27" applyFont="1" applyFill="1" applyBorder="1" applyAlignment="1">
      <alignment horizontal="right" vertical="center"/>
    </xf>
    <xf numFmtId="183" fontId="26" fillId="68" borderId="102" xfId="9" applyNumberFormat="1" applyFont="1" applyFill="1" applyBorder="1" applyAlignment="1">
      <alignment horizontal="center" vertical="center"/>
    </xf>
    <xf numFmtId="0" fontId="26" fillId="68" borderId="100" xfId="9" applyFont="1" applyFill="1" applyBorder="1" applyAlignment="1">
      <alignment horizontal="center" vertical="center"/>
    </xf>
    <xf numFmtId="41" fontId="26" fillId="68" borderId="100" xfId="27" applyFont="1" applyFill="1" applyBorder="1" applyAlignment="1">
      <alignment horizontal="right" vertical="center"/>
    </xf>
    <xf numFmtId="183" fontId="26" fillId="68" borderId="100" xfId="9" applyNumberFormat="1" applyFont="1" applyFill="1" applyBorder="1" applyAlignment="1">
      <alignment horizontal="center" vertical="center"/>
    </xf>
    <xf numFmtId="0" fontId="26" fillId="15" borderId="100" xfId="9" applyFont="1" applyFill="1" applyBorder="1" applyAlignment="1">
      <alignment horizontal="center" vertical="center"/>
    </xf>
    <xf numFmtId="41" fontId="26" fillId="15" borderId="100" xfId="27" applyFont="1" applyFill="1" applyBorder="1" applyAlignment="1">
      <alignment horizontal="right" vertical="center"/>
    </xf>
    <xf numFmtId="183" fontId="26" fillId="15" borderId="100" xfId="9" applyNumberFormat="1" applyFont="1" applyFill="1" applyBorder="1" applyAlignment="1">
      <alignment horizontal="center" vertical="center"/>
    </xf>
    <xf numFmtId="0" fontId="38" fillId="37" borderId="100" xfId="9" applyFont="1" applyFill="1" applyBorder="1" applyAlignment="1">
      <alignment horizontal="center" vertical="center"/>
    </xf>
    <xf numFmtId="41" fontId="38" fillId="37" borderId="100" xfId="27" applyFont="1" applyFill="1" applyBorder="1" applyAlignment="1">
      <alignment horizontal="right" vertical="center"/>
    </xf>
    <xf numFmtId="41" fontId="38" fillId="67" borderId="100" xfId="27" applyFont="1" applyFill="1" applyBorder="1" applyAlignment="1">
      <alignment horizontal="right" vertical="center"/>
    </xf>
    <xf numFmtId="2" fontId="38" fillId="37" borderId="100" xfId="9" applyNumberFormat="1" applyFont="1" applyFill="1" applyBorder="1" applyAlignment="1">
      <alignment horizontal="center" vertical="center"/>
    </xf>
    <xf numFmtId="0" fontId="38" fillId="67" borderId="100" xfId="9" applyFont="1" applyFill="1" applyBorder="1" applyAlignment="1">
      <alignment horizontal="center" vertical="center"/>
    </xf>
    <xf numFmtId="2" fontId="38" fillId="67" borderId="100" xfId="9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38" fillId="9" borderId="90" xfId="0" applyFont="1" applyFill="1" applyBorder="1" applyAlignment="1">
      <alignment horizontal="center" vertical="center"/>
    </xf>
    <xf numFmtId="0" fontId="22" fillId="69" borderId="90" xfId="0" applyFont="1" applyFill="1" applyBorder="1" applyAlignment="1">
      <alignment horizontal="center" vertical="center"/>
    </xf>
    <xf numFmtId="0" fontId="22" fillId="7" borderId="103" xfId="9" applyFont="1" applyFill="1" applyBorder="1" applyAlignment="1">
      <alignment horizontal="center" vertical="center"/>
    </xf>
    <xf numFmtId="0" fontId="22" fillId="7" borderId="90" xfId="0" applyFont="1" applyFill="1" applyBorder="1" applyAlignment="1">
      <alignment horizontal="center" vertical="center"/>
    </xf>
    <xf numFmtId="0" fontId="22" fillId="69" borderId="103" xfId="9" applyFont="1" applyFill="1" applyBorder="1" applyAlignment="1">
      <alignment horizontal="center" vertical="center"/>
    </xf>
    <xf numFmtId="0" fontId="22" fillId="69" borderId="100" xfId="12" applyFont="1" applyFill="1" applyBorder="1" applyAlignment="1">
      <alignment horizontal="center" vertical="center"/>
    </xf>
    <xf numFmtId="0" fontId="22" fillId="69" borderId="100" xfId="12" applyFont="1" applyFill="1" applyBorder="1">
      <alignment vertical="center"/>
    </xf>
    <xf numFmtId="0" fontId="22" fillId="7" borderId="100" xfId="12" applyFont="1" applyFill="1" applyBorder="1" applyAlignment="1">
      <alignment horizontal="center" vertical="center"/>
    </xf>
    <xf numFmtId="0" fontId="22" fillId="7" borderId="100" xfId="12" applyFont="1" applyFill="1" applyBorder="1">
      <alignment vertical="center"/>
    </xf>
    <xf numFmtId="0" fontId="22" fillId="34" borderId="100" xfId="12" applyFont="1" applyFill="1" applyBorder="1" applyAlignment="1">
      <alignment horizontal="center" vertical="center"/>
    </xf>
    <xf numFmtId="0" fontId="22" fillId="34" borderId="100" xfId="12" applyFont="1" applyFill="1" applyBorder="1">
      <alignment vertical="center"/>
    </xf>
    <xf numFmtId="0" fontId="38" fillId="9" borderId="100" xfId="12" applyFont="1" applyFill="1" applyBorder="1" applyAlignment="1">
      <alignment horizontal="center" vertical="center"/>
    </xf>
    <xf numFmtId="0" fontId="38" fillId="9" borderId="100" xfId="12" applyFont="1" applyFill="1" applyBorder="1">
      <alignment vertical="center"/>
    </xf>
    <xf numFmtId="0" fontId="22" fillId="34" borderId="103" xfId="9" applyFont="1" applyFill="1" applyBorder="1" applyAlignment="1">
      <alignment horizontal="center" vertical="center"/>
    </xf>
    <xf numFmtId="0" fontId="22" fillId="69" borderId="103" xfId="0" applyFont="1" applyFill="1" applyBorder="1" applyAlignment="1">
      <alignment horizontal="left" vertical="center"/>
    </xf>
    <xf numFmtId="0" fontId="26" fillId="7" borderId="90" xfId="0" applyFont="1" applyFill="1" applyBorder="1" applyAlignment="1">
      <alignment horizontal="center" vertical="center"/>
    </xf>
    <xf numFmtId="0" fontId="26" fillId="7" borderId="100" xfId="12" applyFont="1" applyFill="1" applyBorder="1" applyAlignment="1">
      <alignment horizontal="center" vertical="center"/>
    </xf>
    <xf numFmtId="0" fontId="26" fillId="7" borderId="100" xfId="12" applyFont="1" applyFill="1" applyBorder="1">
      <alignment vertical="center"/>
    </xf>
    <xf numFmtId="0" fontId="26" fillId="69" borderId="90" xfId="0" applyFont="1" applyFill="1" applyBorder="1" applyAlignment="1">
      <alignment horizontal="center" vertical="center"/>
    </xf>
    <xf numFmtId="0" fontId="26" fillId="69" borderId="100" xfId="12" applyFont="1" applyFill="1" applyBorder="1" applyAlignment="1">
      <alignment horizontal="center" vertical="center"/>
    </xf>
    <xf numFmtId="0" fontId="26" fillId="69" borderId="100" xfId="12" applyFont="1" applyFill="1" applyBorder="1">
      <alignment vertical="center"/>
    </xf>
    <xf numFmtId="49" fontId="26" fillId="11" borderId="13" xfId="10" applyNumberFormat="1" applyFont="1" applyFill="1" applyBorder="1" applyAlignment="1">
      <alignment horizontal="center" vertical="center" wrapText="1"/>
    </xf>
    <xf numFmtId="0" fontId="37" fillId="9" borderId="96" xfId="22" applyFont="1" applyFill="1" applyBorder="1">
      <alignment vertical="center"/>
    </xf>
    <xf numFmtId="0" fontId="84" fillId="18" borderId="96" xfId="22" applyFont="1" applyFill="1" applyBorder="1">
      <alignment vertical="center"/>
    </xf>
    <xf numFmtId="0" fontId="37" fillId="0" borderId="0" xfId="22" applyNumberFormat="1" applyFont="1" applyFill="1" applyBorder="1" applyAlignment="1" applyProtection="1">
      <alignment vertical="center"/>
    </xf>
    <xf numFmtId="2" fontId="2" fillId="0" borderId="0" xfId="22" applyNumberFormat="1" applyFont="1" applyFill="1" applyBorder="1" applyAlignment="1" applyProtection="1">
      <alignment vertical="center"/>
    </xf>
    <xf numFmtId="0" fontId="85" fillId="9" borderId="0" xfId="22" applyNumberFormat="1" applyFont="1" applyFill="1" applyBorder="1" applyAlignment="1" applyProtection="1">
      <alignment vertical="center"/>
    </xf>
    <xf numFmtId="0" fontId="53" fillId="9" borderId="0" xfId="22" applyNumberFormat="1" applyFont="1" applyFill="1" applyBorder="1" applyAlignment="1" applyProtection="1">
      <alignment vertical="center"/>
    </xf>
    <xf numFmtId="0" fontId="53" fillId="9" borderId="96" xfId="22" applyFont="1" applyFill="1" applyBorder="1">
      <alignment vertical="center"/>
    </xf>
    <xf numFmtId="0" fontId="1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86" fillId="56" borderId="103" xfId="0" applyFont="1" applyFill="1" applyBorder="1" applyAlignment="1">
      <alignment horizontal="center" vertical="center" wrapText="1" readingOrder="1"/>
    </xf>
    <xf numFmtId="0" fontId="87" fillId="56" borderId="103" xfId="0" applyNumberFormat="1" applyFont="1" applyFill="1" applyBorder="1" applyAlignment="1">
      <alignment horizontal="center" vertical="center"/>
    </xf>
    <xf numFmtId="49" fontId="87" fillId="56" borderId="103" xfId="0" applyNumberFormat="1" applyFont="1" applyFill="1" applyBorder="1" applyAlignment="1">
      <alignment horizontal="center" vertical="center"/>
    </xf>
    <xf numFmtId="6" fontId="87" fillId="56" borderId="103" xfId="0" applyNumberFormat="1" applyFont="1" applyFill="1" applyBorder="1" applyAlignment="1">
      <alignment horizontal="center" vertical="center"/>
    </xf>
    <xf numFmtId="9" fontId="87" fillId="56" borderId="103" xfId="0" applyNumberFormat="1" applyFont="1" applyFill="1" applyBorder="1" applyAlignment="1">
      <alignment horizontal="center" vertical="center"/>
    </xf>
    <xf numFmtId="0" fontId="88" fillId="70" borderId="103" xfId="0" applyFont="1" applyFill="1" applyBorder="1" applyAlignment="1">
      <alignment horizontal="center" vertical="center"/>
    </xf>
    <xf numFmtId="0" fontId="9" fillId="0" borderId="103" xfId="0" applyNumberFormat="1" applyFont="1" applyFill="1" applyBorder="1">
      <alignment vertical="center"/>
    </xf>
    <xf numFmtId="38" fontId="9" fillId="0" borderId="103" xfId="28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right" vertical="center"/>
    </xf>
    <xf numFmtId="49" fontId="9" fillId="0" borderId="103" xfId="0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>
      <alignment vertical="center"/>
    </xf>
    <xf numFmtId="41" fontId="9" fillId="0" borderId="103" xfId="28" applyFont="1" applyFill="1" applyBorder="1">
      <alignment vertical="center"/>
    </xf>
    <xf numFmtId="184" fontId="9" fillId="0" borderId="103" xfId="28" applyNumberFormat="1" applyFont="1" applyFill="1" applyBorder="1">
      <alignment vertical="center"/>
    </xf>
    <xf numFmtId="43" fontId="40" fillId="0" borderId="0" xfId="0" applyNumberFormat="1" applyFont="1">
      <alignment vertical="center"/>
    </xf>
    <xf numFmtId="0" fontId="9" fillId="0" borderId="103" xfId="0" applyFont="1" applyFill="1" applyBorder="1" applyAlignment="1">
      <alignment horizontal="center" vertical="center"/>
    </xf>
    <xf numFmtId="185" fontId="9" fillId="0" borderId="103" xfId="0" applyNumberFormat="1" applyFont="1" applyFill="1" applyBorder="1" applyAlignment="1">
      <alignment horizontal="center" vertical="center"/>
    </xf>
    <xf numFmtId="38" fontId="9" fillId="0" borderId="103" xfId="0" applyNumberFormat="1" applyFont="1" applyFill="1" applyBorder="1" applyAlignment="1">
      <alignment horizontal="center" vertical="center"/>
    </xf>
    <xf numFmtId="0" fontId="40" fillId="71" borderId="0" xfId="0" applyFont="1" applyFill="1">
      <alignment vertical="center"/>
    </xf>
    <xf numFmtId="0" fontId="9" fillId="0" borderId="103" xfId="0" applyNumberFormat="1" applyFont="1" applyFill="1" applyBorder="1" applyAlignment="1">
      <alignment horizontal="center" vertical="center"/>
    </xf>
    <xf numFmtId="184" fontId="40" fillId="0" borderId="103" xfId="0" applyNumberFormat="1" applyFont="1" applyBorder="1" applyAlignment="1">
      <alignment horizontal="center" vertical="center"/>
    </xf>
    <xf numFmtId="0" fontId="40" fillId="0" borderId="103" xfId="0" applyFont="1" applyFill="1" applyBorder="1">
      <alignment vertical="center"/>
    </xf>
    <xf numFmtId="184" fontId="40" fillId="0" borderId="103" xfId="0" applyNumberFormat="1" applyFont="1" applyFill="1" applyBorder="1">
      <alignment vertical="center"/>
    </xf>
    <xf numFmtId="184" fontId="40" fillId="0" borderId="0" xfId="0" applyNumberFormat="1" applyFont="1">
      <alignment vertical="center"/>
    </xf>
    <xf numFmtId="0" fontId="40" fillId="0" borderId="103" xfId="0" applyFont="1" applyBorder="1" applyAlignment="1">
      <alignment horizontal="center" vertical="center"/>
    </xf>
    <xf numFmtId="184" fontId="87" fillId="56" borderId="103" xfId="0" applyNumberFormat="1" applyFont="1" applyFill="1" applyBorder="1" applyAlignment="1">
      <alignment horizontal="center" vertical="center"/>
    </xf>
    <xf numFmtId="182" fontId="40" fillId="0" borderId="103" xfId="0" applyNumberFormat="1" applyFont="1" applyBorder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10" fillId="56" borderId="103" xfId="0" applyFont="1" applyFill="1" applyBorder="1" applyAlignment="1">
      <alignment horizontal="center" vertical="center"/>
    </xf>
    <xf numFmtId="9" fontId="40" fillId="0" borderId="103" xfId="0" applyNumberFormat="1" applyFont="1" applyBorder="1" applyAlignment="1">
      <alignment horizontal="center" vertical="center"/>
    </xf>
    <xf numFmtId="0" fontId="9" fillId="72" borderId="103" xfId="0" applyNumberFormat="1" applyFont="1" applyFill="1" applyBorder="1">
      <alignment vertical="center"/>
    </xf>
    <xf numFmtId="10" fontId="40" fillId="0" borderId="0" xfId="0" applyNumberFormat="1" applyFont="1" applyAlignment="1">
      <alignment horizontal="center" vertical="center"/>
    </xf>
    <xf numFmtId="0" fontId="9" fillId="0" borderId="103" xfId="27" applyNumberFormat="1" applyFont="1" applyFill="1" applyBorder="1">
      <alignment vertical="center"/>
    </xf>
    <xf numFmtId="179" fontId="9" fillId="0" borderId="103" xfId="27" applyNumberFormat="1" applyFont="1" applyFill="1" applyBorder="1" applyAlignment="1">
      <alignment horizontal="center" vertical="center"/>
    </xf>
    <xf numFmtId="0" fontId="9" fillId="73" borderId="103" xfId="0" applyNumberFormat="1" applyFont="1" applyFill="1" applyBorder="1">
      <alignment vertical="center"/>
    </xf>
    <xf numFmtId="38" fontId="9" fillId="73" borderId="103" xfId="28" applyNumberFormat="1" applyFont="1" applyFill="1" applyBorder="1" applyAlignment="1">
      <alignment horizontal="center" vertical="center"/>
    </xf>
    <xf numFmtId="184" fontId="9" fillId="73" borderId="10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2" fillId="0" borderId="0" xfId="0" applyFont="1" applyAlignment="1">
      <alignment horizontal="justify" vertical="center"/>
    </xf>
    <xf numFmtId="0" fontId="97" fillId="0" borderId="0" xfId="0" applyFont="1" applyAlignment="1">
      <alignment horizontal="justify" vertical="center"/>
    </xf>
    <xf numFmtId="0" fontId="0" fillId="0" borderId="95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102" fillId="0" borderId="0" xfId="0" applyFont="1">
      <alignment vertical="center"/>
    </xf>
    <xf numFmtId="0" fontId="0" fillId="0" borderId="92" xfId="0" applyFont="1" applyBorder="1">
      <alignment vertical="center"/>
    </xf>
    <xf numFmtId="0" fontId="0" fillId="0" borderId="102" xfId="0" applyFont="1" applyBorder="1">
      <alignment vertical="center"/>
    </xf>
    <xf numFmtId="0" fontId="68" fillId="0" borderId="103" xfId="0" applyFont="1" applyBorder="1" applyAlignment="1">
      <alignment horizontal="center" vertical="center" wrapText="1"/>
    </xf>
    <xf numFmtId="0" fontId="75" fillId="0" borderId="103" xfId="0" applyFont="1" applyBorder="1" applyAlignment="1">
      <alignment horizontal="center" vertical="center" wrapText="1"/>
    </xf>
    <xf numFmtId="0" fontId="77" fillId="3" borderId="103" xfId="0" applyFont="1" applyFill="1" applyBorder="1" applyAlignment="1">
      <alignment horizontal="center" vertical="center" wrapText="1"/>
    </xf>
    <xf numFmtId="0" fontId="74" fillId="0" borderId="103" xfId="0" applyFont="1" applyFill="1" applyBorder="1" applyAlignment="1">
      <alignment horizontal="center" vertical="center" wrapText="1"/>
    </xf>
    <xf numFmtId="0" fontId="77" fillId="9" borderId="103" xfId="0" applyFont="1" applyFill="1" applyBorder="1" applyAlignment="1">
      <alignment horizontal="center" vertical="center" wrapText="1"/>
    </xf>
    <xf numFmtId="0" fontId="74" fillId="53" borderId="103" xfId="0" applyFont="1" applyFill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0" fontId="74" fillId="9" borderId="103" xfId="0" applyFont="1" applyFill="1" applyBorder="1" applyAlignment="1">
      <alignment horizontal="center" vertical="center" wrapText="1"/>
    </xf>
    <xf numFmtId="0" fontId="79" fillId="9" borderId="103" xfId="0" applyFont="1" applyFill="1" applyBorder="1" applyAlignment="1">
      <alignment horizontal="center" vertical="center" wrapText="1"/>
    </xf>
    <xf numFmtId="0" fontId="80" fillId="3" borderId="103" xfId="0" applyFont="1" applyFill="1" applyBorder="1" applyAlignment="1">
      <alignment horizontal="center" vertical="center" wrapText="1"/>
    </xf>
    <xf numFmtId="0" fontId="80" fillId="53" borderId="103" xfId="0" applyFont="1" applyFill="1" applyBorder="1" applyAlignment="1">
      <alignment horizontal="center" vertical="center" wrapText="1"/>
    </xf>
    <xf numFmtId="0" fontId="81" fillId="53" borderId="103" xfId="0" applyFont="1" applyFill="1" applyBorder="1" applyAlignment="1">
      <alignment vertical="center" wrapText="1"/>
    </xf>
    <xf numFmtId="0" fontId="80" fillId="52" borderId="103" xfId="0" applyFont="1" applyFill="1" applyBorder="1" applyAlignment="1">
      <alignment horizontal="center" vertical="center" wrapText="1"/>
    </xf>
    <xf numFmtId="0" fontId="81" fillId="52" borderId="103" xfId="0" applyFont="1" applyFill="1" applyBorder="1" applyAlignment="1">
      <alignment vertical="center" wrapText="1"/>
    </xf>
    <xf numFmtId="0" fontId="80" fillId="34" borderId="103" xfId="0" applyFont="1" applyFill="1" applyBorder="1" applyAlignment="1">
      <alignment horizontal="center" vertical="center" wrapText="1"/>
    </xf>
    <xf numFmtId="0" fontId="81" fillId="34" borderId="103" xfId="0" applyFont="1" applyFill="1" applyBorder="1" applyAlignment="1">
      <alignment vertical="center" wrapText="1"/>
    </xf>
    <xf numFmtId="0" fontId="80" fillId="59" borderId="103" xfId="0" applyFont="1" applyFill="1" applyBorder="1" applyAlignment="1">
      <alignment horizontal="center" vertical="center" wrapText="1"/>
    </xf>
    <xf numFmtId="0" fontId="81" fillId="59" borderId="103" xfId="0" applyFont="1" applyFill="1" applyBorder="1" applyAlignment="1">
      <alignment vertical="center" wrapText="1"/>
    </xf>
    <xf numFmtId="0" fontId="80" fillId="48" borderId="103" xfId="0" applyFont="1" applyFill="1" applyBorder="1" applyAlignment="1">
      <alignment horizontal="center" vertical="center" wrapText="1"/>
    </xf>
    <xf numFmtId="0" fontId="81" fillId="48" borderId="103" xfId="0" applyFont="1" applyFill="1" applyBorder="1" applyAlignment="1">
      <alignment vertical="center" wrapText="1"/>
    </xf>
    <xf numFmtId="0" fontId="80" fillId="58" borderId="103" xfId="0" applyFont="1" applyFill="1" applyBorder="1" applyAlignment="1">
      <alignment horizontal="center" vertical="center" wrapText="1"/>
    </xf>
    <xf numFmtId="0" fontId="81" fillId="58" borderId="103" xfId="0" applyFont="1" applyFill="1" applyBorder="1" applyAlignment="1">
      <alignment vertical="center" wrapText="1"/>
    </xf>
    <xf numFmtId="0" fontId="80" fillId="7" borderId="103" xfId="0" applyFont="1" applyFill="1" applyBorder="1" applyAlignment="1">
      <alignment horizontal="center" vertical="center" wrapText="1"/>
    </xf>
    <xf numFmtId="0" fontId="81" fillId="7" borderId="103" xfId="0" applyFont="1" applyFill="1" applyBorder="1" applyAlignment="1">
      <alignment vertical="center" wrapText="1"/>
    </xf>
    <xf numFmtId="0" fontId="80" fillId="39" borderId="103" xfId="0" applyFont="1" applyFill="1" applyBorder="1" applyAlignment="1">
      <alignment horizontal="center" vertical="center" wrapText="1"/>
    </xf>
    <xf numFmtId="0" fontId="81" fillId="39" borderId="103" xfId="0" applyFont="1" applyFill="1" applyBorder="1" applyAlignment="1">
      <alignment vertical="center" wrapText="1"/>
    </xf>
    <xf numFmtId="0" fontId="0" fillId="3" borderId="103" xfId="17" applyNumberFormat="1" applyFont="1" applyFill="1" applyBorder="1" applyAlignment="1" applyProtection="1">
      <alignment vertical="center"/>
    </xf>
    <xf numFmtId="0" fontId="22" fillId="12" borderId="102" xfId="9" applyFont="1" applyFill="1" applyBorder="1" applyAlignment="1">
      <alignment horizontal="center" vertical="center"/>
    </xf>
    <xf numFmtId="0" fontId="24" fillId="25" borderId="102" xfId="9" applyFont="1" applyFill="1" applyBorder="1" applyAlignment="1">
      <alignment horizontal="center" vertical="center"/>
    </xf>
    <xf numFmtId="0" fontId="24" fillId="12" borderId="103" xfId="9" applyFont="1" applyFill="1" applyBorder="1" applyAlignment="1">
      <alignment horizontal="center" vertical="center"/>
    </xf>
    <xf numFmtId="0" fontId="22" fillId="12" borderId="103" xfId="9" applyFont="1" applyFill="1" applyBorder="1" applyAlignment="1">
      <alignment horizontal="center" vertical="center"/>
    </xf>
    <xf numFmtId="0" fontId="24" fillId="9" borderId="103" xfId="0" applyFont="1" applyFill="1" applyBorder="1" applyAlignment="1">
      <alignment horizontal="center" vertical="center"/>
    </xf>
    <xf numFmtId="0" fontId="22" fillId="18" borderId="103" xfId="9" applyFont="1" applyFill="1" applyBorder="1" applyAlignment="1">
      <alignment horizontal="center" vertical="center"/>
    </xf>
    <xf numFmtId="0" fontId="24" fillId="25" borderId="103" xfId="9" applyFont="1" applyFill="1" applyBorder="1" applyAlignment="1">
      <alignment horizontal="center" vertical="center"/>
    </xf>
    <xf numFmtId="0" fontId="24" fillId="18" borderId="103" xfId="9" applyFont="1" applyFill="1" applyBorder="1" applyAlignment="1">
      <alignment horizontal="center" vertical="center"/>
    </xf>
    <xf numFmtId="0" fontId="15" fillId="0" borderId="10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34" fillId="9" borderId="103" xfId="0" applyFont="1" applyFill="1" applyBorder="1" applyAlignment="1">
      <alignment horizontal="right" vertical="center" wrapText="1"/>
    </xf>
    <xf numFmtId="0" fontId="54" fillId="45" borderId="103" xfId="0" applyFont="1" applyFill="1" applyBorder="1" applyAlignment="1">
      <alignment horizontal="right" vertical="center" wrapText="1"/>
    </xf>
    <xf numFmtId="0" fontId="61" fillId="45" borderId="103" xfId="0" applyFont="1" applyFill="1" applyBorder="1" applyAlignment="1">
      <alignment horizontal="right" vertical="center" wrapText="1"/>
    </xf>
    <xf numFmtId="49" fontId="22" fillId="11" borderId="103" xfId="10" applyNumberFormat="1" applyFont="1" applyFill="1" applyBorder="1" applyAlignment="1">
      <alignment horizontal="center" vertical="center" wrapText="1"/>
    </xf>
    <xf numFmtId="49" fontId="26" fillId="37" borderId="103" xfId="9" applyNumberFormat="1" applyFont="1" applyFill="1" applyBorder="1" applyAlignment="1">
      <alignment horizontal="center" vertical="center"/>
    </xf>
    <xf numFmtId="0" fontId="38" fillId="37" borderId="103" xfId="9" applyFont="1" applyFill="1" applyBorder="1" applyAlignment="1">
      <alignment horizontal="center" vertical="center"/>
    </xf>
    <xf numFmtId="41" fontId="38" fillId="37" borderId="103" xfId="27" applyFont="1" applyFill="1" applyBorder="1" applyAlignment="1">
      <alignment horizontal="right" vertical="center"/>
    </xf>
    <xf numFmtId="2" fontId="38" fillId="37" borderId="103" xfId="9" applyNumberFormat="1" applyFont="1" applyFill="1" applyBorder="1" applyAlignment="1">
      <alignment horizontal="center" vertical="center"/>
    </xf>
    <xf numFmtId="0" fontId="26" fillId="68" borderId="103" xfId="9" applyFont="1" applyFill="1" applyBorder="1" applyAlignment="1">
      <alignment horizontal="center" vertical="center"/>
    </xf>
    <xf numFmtId="41" fontId="26" fillId="68" borderId="103" xfId="27" applyFont="1" applyFill="1" applyBorder="1" applyAlignment="1">
      <alignment horizontal="right" vertical="center"/>
    </xf>
    <xf numFmtId="183" fontId="26" fillId="68" borderId="103" xfId="9" applyNumberFormat="1" applyFont="1" applyFill="1" applyBorder="1" applyAlignment="1">
      <alignment horizontal="center" vertical="center"/>
    </xf>
    <xf numFmtId="49" fontId="26" fillId="67" borderId="103" xfId="9" applyNumberFormat="1" applyFont="1" applyFill="1" applyBorder="1" applyAlignment="1">
      <alignment horizontal="center" vertical="center"/>
    </xf>
    <xf numFmtId="0" fontId="26" fillId="67" borderId="103" xfId="9" applyFont="1" applyFill="1" applyBorder="1" applyAlignment="1">
      <alignment horizontal="center" vertical="center"/>
    </xf>
    <xf numFmtId="41" fontId="38" fillId="67" borderId="103" xfId="27" applyFont="1" applyFill="1" applyBorder="1" applyAlignment="1">
      <alignment horizontal="right" vertical="center"/>
    </xf>
    <xf numFmtId="0" fontId="38" fillId="67" borderId="103" xfId="9" applyFont="1" applyFill="1" applyBorder="1" applyAlignment="1">
      <alignment horizontal="center" vertical="center"/>
    </xf>
    <xf numFmtId="2" fontId="38" fillId="67" borderId="103" xfId="9" applyNumberFormat="1" applyFont="1" applyFill="1" applyBorder="1" applyAlignment="1">
      <alignment horizontal="center" vertical="center"/>
    </xf>
    <xf numFmtId="0" fontId="26" fillId="15" borderId="103" xfId="9" applyFont="1" applyFill="1" applyBorder="1" applyAlignment="1">
      <alignment horizontal="center" vertical="center"/>
    </xf>
    <xf numFmtId="41" fontId="26" fillId="15" borderId="103" xfId="27" applyFont="1" applyFill="1" applyBorder="1" applyAlignment="1">
      <alignment horizontal="right" vertical="center"/>
    </xf>
    <xf numFmtId="183" fontId="26" fillId="15" borderId="103" xfId="9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 wrapText="1"/>
    </xf>
    <xf numFmtId="0" fontId="23" fillId="11" borderId="103" xfId="10" applyNumberFormat="1" applyFont="1" applyFill="1" applyBorder="1" applyAlignment="1">
      <alignment horizontal="left" vertical="center" wrapText="1"/>
    </xf>
    <xf numFmtId="0" fontId="22" fillId="26" borderId="103" xfId="10" applyFont="1" applyFill="1" applyBorder="1" applyAlignment="1">
      <alignment horizontal="center" vertical="center"/>
    </xf>
    <xf numFmtId="0" fontId="24" fillId="12" borderId="103" xfId="10" applyFont="1" applyFill="1" applyBorder="1" applyAlignment="1">
      <alignment horizontal="center" vertical="center"/>
    </xf>
    <xf numFmtId="0" fontId="24" fillId="16" borderId="103" xfId="10" applyFont="1" applyFill="1" applyBorder="1" applyAlignment="1">
      <alignment horizontal="center" vertical="center"/>
    </xf>
    <xf numFmtId="49" fontId="22" fillId="0" borderId="103" xfId="9" applyNumberFormat="1" applyFont="1" applyFill="1" applyBorder="1" applyAlignment="1">
      <alignment horizontal="center" vertical="center"/>
    </xf>
    <xf numFmtId="0" fontId="24" fillId="29" borderId="103" xfId="19" applyNumberFormat="1" applyFont="1" applyFill="1" applyBorder="1" applyAlignment="1">
      <alignment horizontal="center" vertical="center"/>
    </xf>
    <xf numFmtId="0" fontId="24" fillId="31" borderId="103" xfId="10" applyFont="1" applyFill="1" applyBorder="1" applyAlignment="1">
      <alignment vertical="center"/>
    </xf>
    <xf numFmtId="0" fontId="24" fillId="31" borderId="103" xfId="17" applyFont="1" applyFill="1" applyBorder="1">
      <alignment vertical="center"/>
    </xf>
    <xf numFmtId="0" fontId="24" fillId="31" borderId="103" xfId="10" applyFont="1" applyFill="1" applyBorder="1" applyAlignment="1">
      <alignment horizontal="right" vertical="center"/>
    </xf>
    <xf numFmtId="0" fontId="24" fillId="25" borderId="103" xfId="19" applyFont="1" applyFill="1" applyBorder="1" applyAlignment="1">
      <alignment horizontal="center" vertical="center"/>
    </xf>
    <xf numFmtId="186" fontId="2" fillId="0" borderId="0" xfId="10" applyNumberFormat="1" applyFill="1" applyAlignment="1">
      <alignment horizontal="center" vertical="center"/>
    </xf>
    <xf numFmtId="0" fontId="24" fillId="66" borderId="103" xfId="10" applyFont="1" applyFill="1" applyBorder="1" applyAlignment="1">
      <alignment horizontal="center" vertical="center"/>
    </xf>
    <xf numFmtId="0" fontId="24" fillId="29" borderId="103" xfId="10" applyFont="1" applyFill="1" applyBorder="1" applyAlignment="1">
      <alignment vertical="center"/>
    </xf>
    <xf numFmtId="0" fontId="24" fillId="12" borderId="103" xfId="17" applyFont="1" applyFill="1" applyBorder="1">
      <alignment vertical="center"/>
    </xf>
    <xf numFmtId="0" fontId="24" fillId="0" borderId="103" xfId="10" applyFont="1" applyFill="1" applyBorder="1" applyAlignment="1">
      <alignment horizontal="right" vertical="center"/>
    </xf>
    <xf numFmtId="0" fontId="24" fillId="9" borderId="103" xfId="12" applyFont="1" applyFill="1" applyBorder="1" applyAlignment="1">
      <alignment horizontal="center" vertical="center"/>
    </xf>
    <xf numFmtId="0" fontId="24" fillId="9" borderId="103" xfId="10" applyFont="1" applyFill="1" applyBorder="1" applyAlignment="1">
      <alignment horizontal="center" vertical="center"/>
    </xf>
    <xf numFmtId="0" fontId="22" fillId="31" borderId="103" xfId="10" applyFont="1" applyFill="1" applyBorder="1" applyAlignment="1">
      <alignment horizontal="center" vertical="center"/>
    </xf>
    <xf numFmtId="0" fontId="22" fillId="31" borderId="103" xfId="12" applyFont="1" applyFill="1" applyBorder="1" applyAlignment="1">
      <alignment horizontal="left" vertical="center"/>
    </xf>
    <xf numFmtId="0" fontId="38" fillId="31" borderId="103" xfId="12" applyFont="1" applyFill="1" applyBorder="1" applyAlignment="1">
      <alignment horizontal="center" vertical="center"/>
    </xf>
    <xf numFmtId="0" fontId="22" fillId="60" borderId="103" xfId="12" applyFont="1" applyFill="1" applyBorder="1" applyAlignment="1">
      <alignment horizontal="center" vertical="center"/>
    </xf>
    <xf numFmtId="0" fontId="26" fillId="60" borderId="103" xfId="12" applyFont="1" applyFill="1" applyBorder="1" applyAlignment="1">
      <alignment horizontal="center" vertical="center"/>
    </xf>
    <xf numFmtId="0" fontId="22" fillId="7" borderId="103" xfId="12" applyFont="1" applyFill="1" applyBorder="1" applyAlignment="1">
      <alignment horizontal="center" vertical="center"/>
    </xf>
    <xf numFmtId="0" fontId="22" fillId="7" borderId="103" xfId="12" applyFont="1" applyFill="1" applyBorder="1">
      <alignment vertical="center"/>
    </xf>
    <xf numFmtId="0" fontId="9" fillId="53" borderId="102" xfId="0" applyFont="1" applyFill="1" applyBorder="1" applyAlignment="1">
      <alignment horizontal="center" vertical="center"/>
    </xf>
    <xf numFmtId="0" fontId="82" fillId="60" borderId="103" xfId="12" applyFont="1" applyFill="1" applyBorder="1" applyAlignment="1">
      <alignment horizontal="center" vertical="center"/>
    </xf>
    <xf numFmtId="0" fontId="26" fillId="7" borderId="103" xfId="12" applyFont="1" applyFill="1" applyBorder="1" applyAlignment="1">
      <alignment horizontal="center" vertical="center"/>
    </xf>
    <xf numFmtId="0" fontId="26" fillId="7" borderId="103" xfId="12" applyFont="1" applyFill="1" applyBorder="1">
      <alignment vertical="center"/>
    </xf>
    <xf numFmtId="0" fontId="9" fillId="53" borderId="103" xfId="0" applyFont="1" applyFill="1" applyBorder="1" applyAlignment="1">
      <alignment horizontal="center" vertical="center"/>
    </xf>
    <xf numFmtId="0" fontId="38" fillId="9" borderId="103" xfId="12" applyFont="1" applyFill="1" applyBorder="1" applyAlignment="1">
      <alignment horizontal="center" vertical="center"/>
    </xf>
    <xf numFmtId="0" fontId="38" fillId="9" borderId="103" xfId="12" applyFont="1" applyFill="1" applyBorder="1">
      <alignment vertical="center"/>
    </xf>
    <xf numFmtId="0" fontId="22" fillId="61" borderId="103" xfId="12" applyFont="1" applyFill="1" applyBorder="1" applyAlignment="1">
      <alignment horizontal="center" vertical="center"/>
    </xf>
    <xf numFmtId="0" fontId="82" fillId="61" borderId="103" xfId="12" applyFont="1" applyFill="1" applyBorder="1" applyAlignment="1">
      <alignment horizontal="center" vertical="center"/>
    </xf>
    <xf numFmtId="0" fontId="22" fillId="34" borderId="103" xfId="12" applyFont="1" applyFill="1" applyBorder="1" applyAlignment="1">
      <alignment horizontal="center" vertical="center"/>
    </xf>
    <xf numFmtId="0" fontId="22" fillId="34" borderId="103" xfId="12" applyFont="1" applyFill="1" applyBorder="1">
      <alignment vertical="center"/>
    </xf>
    <xf numFmtId="0" fontId="22" fillId="69" borderId="103" xfId="12" applyFont="1" applyFill="1" applyBorder="1" applyAlignment="1">
      <alignment horizontal="center" vertical="center"/>
    </xf>
    <xf numFmtId="0" fontId="22" fillId="69" borderId="103" xfId="12" applyFont="1" applyFill="1" applyBorder="1">
      <alignment vertical="center"/>
    </xf>
    <xf numFmtId="0" fontId="9" fillId="52" borderId="103" xfId="0" applyFont="1" applyFill="1" applyBorder="1" applyAlignment="1">
      <alignment horizontal="center" vertical="center"/>
    </xf>
    <xf numFmtId="0" fontId="26" fillId="69" borderId="103" xfId="12" applyFont="1" applyFill="1" applyBorder="1" applyAlignment="1">
      <alignment horizontal="center" vertical="center"/>
    </xf>
    <xf numFmtId="0" fontId="26" fillId="69" borderId="103" xfId="12" applyFont="1" applyFill="1" applyBorder="1">
      <alignment vertical="center"/>
    </xf>
    <xf numFmtId="0" fontId="9" fillId="9" borderId="103" xfId="0" applyFont="1" applyFill="1" applyBorder="1" applyAlignment="1">
      <alignment horizontal="center" vertical="center"/>
    </xf>
    <xf numFmtId="0" fontId="22" fillId="61" borderId="90" xfId="12" applyFont="1" applyFill="1" applyBorder="1" applyAlignment="1">
      <alignment horizontal="center" vertical="center"/>
    </xf>
    <xf numFmtId="0" fontId="2" fillId="62" borderId="103" xfId="22" applyFont="1" applyFill="1" applyBorder="1">
      <alignment vertical="center"/>
    </xf>
    <xf numFmtId="0" fontId="22" fillId="12" borderId="103" xfId="9" applyNumberFormat="1" applyFont="1" applyFill="1" applyBorder="1" applyAlignment="1">
      <alignment horizontal="center" vertical="center"/>
    </xf>
    <xf numFmtId="49" fontId="22" fillId="12" borderId="103" xfId="9" applyNumberFormat="1" applyFont="1" applyFill="1" applyBorder="1" applyAlignment="1">
      <alignment horizontal="center" vertical="center"/>
    </xf>
    <xf numFmtId="0" fontId="2" fillId="12" borderId="103" xfId="22" applyFill="1" applyBorder="1">
      <alignment vertical="center"/>
    </xf>
    <xf numFmtId="0" fontId="70" fillId="12" borderId="103" xfId="22" applyFont="1" applyFill="1" applyBorder="1">
      <alignment vertical="center"/>
    </xf>
    <xf numFmtId="0" fontId="22" fillId="18" borderId="103" xfId="9" applyNumberFormat="1" applyFont="1" applyFill="1" applyBorder="1" applyAlignment="1">
      <alignment horizontal="center" vertical="center"/>
    </xf>
    <xf numFmtId="49" fontId="22" fillId="18" borderId="103" xfId="9" applyNumberFormat="1" applyFont="1" applyFill="1" applyBorder="1" applyAlignment="1">
      <alignment horizontal="center" vertical="center"/>
    </xf>
    <xf numFmtId="0" fontId="2" fillId="18" borderId="103" xfId="22" applyFill="1" applyBorder="1">
      <alignment vertical="center"/>
    </xf>
    <xf numFmtId="0" fontId="70" fillId="18" borderId="103" xfId="22" applyFont="1" applyFill="1" applyBorder="1">
      <alignment vertical="center"/>
    </xf>
    <xf numFmtId="0" fontId="83" fillId="18" borderId="103" xfId="22" applyFont="1" applyFill="1" applyBorder="1">
      <alignment vertical="center"/>
    </xf>
    <xf numFmtId="0" fontId="2" fillId="26" borderId="103" xfId="22" applyFont="1" applyFill="1" applyBorder="1">
      <alignment vertical="center"/>
    </xf>
    <xf numFmtId="0" fontId="37" fillId="12" borderId="103" xfId="22" applyFont="1" applyFill="1" applyBorder="1">
      <alignment vertical="center"/>
    </xf>
    <xf numFmtId="0" fontId="37" fillId="18" borderId="103" xfId="22" applyFont="1" applyFill="1" applyBorder="1">
      <alignment vertical="center"/>
    </xf>
    <xf numFmtId="0" fontId="2" fillId="63" borderId="103" xfId="22" applyFont="1" applyFill="1" applyBorder="1">
      <alignment vertical="center"/>
    </xf>
    <xf numFmtId="0" fontId="2" fillId="29" borderId="103" xfId="22" applyFont="1" applyFill="1" applyBorder="1">
      <alignment vertical="center"/>
    </xf>
    <xf numFmtId="0" fontId="2" fillId="25" borderId="103" xfId="22" applyFont="1" applyFill="1" applyBorder="1">
      <alignment vertical="center"/>
    </xf>
    <xf numFmtId="0" fontId="2" fillId="31" borderId="103" xfId="22" applyFont="1" applyFill="1" applyBorder="1">
      <alignment vertical="center"/>
    </xf>
    <xf numFmtId="0" fontId="2" fillId="64" borderId="103" xfId="22" applyFont="1" applyFill="1" applyBorder="1">
      <alignment vertical="center"/>
    </xf>
    <xf numFmtId="0" fontId="2" fillId="65" borderId="103" xfId="22" applyFont="1" applyFill="1" applyBorder="1">
      <alignment vertical="center"/>
    </xf>
    <xf numFmtId="0" fontId="82" fillId="0" borderId="0" xfId="12" applyFont="1">
      <alignment vertical="center"/>
    </xf>
    <xf numFmtId="0" fontId="22" fillId="12" borderId="92" xfId="0" applyFont="1" applyFill="1" applyBorder="1" applyAlignment="1">
      <alignment horizontal="center" vertical="center"/>
    </xf>
    <xf numFmtId="0" fontId="22" fillId="12" borderId="93" xfId="0" applyFont="1" applyFill="1" applyBorder="1" applyAlignment="1">
      <alignment horizontal="center" vertical="center"/>
    </xf>
    <xf numFmtId="0" fontId="24" fillId="3" borderId="92" xfId="9" applyFont="1" applyFill="1" applyBorder="1" applyAlignment="1">
      <alignment horizontal="center" vertical="center"/>
    </xf>
    <xf numFmtId="0" fontId="24" fillId="3" borderId="93" xfId="9" applyFont="1" applyFill="1" applyBorder="1" applyAlignment="1">
      <alignment horizontal="center" vertical="center"/>
    </xf>
    <xf numFmtId="0" fontId="22" fillId="18" borderId="95" xfId="0" applyFont="1" applyFill="1" applyBorder="1" applyAlignment="1">
      <alignment horizontal="center" vertical="center"/>
    </xf>
    <xf numFmtId="0" fontId="22" fillId="18" borderId="93" xfId="0" applyFont="1" applyFill="1" applyBorder="1" applyAlignment="1">
      <alignment horizontal="center" vertical="center"/>
    </xf>
    <xf numFmtId="0" fontId="24" fillId="3" borderId="95" xfId="9" applyFont="1" applyFill="1" applyBorder="1" applyAlignment="1">
      <alignment horizontal="center" vertical="center"/>
    </xf>
    <xf numFmtId="0" fontId="22" fillId="12" borderId="95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 wrapText="1"/>
    </xf>
    <xf numFmtId="9" fontId="9" fillId="0" borderId="103" xfId="0" applyNumberFormat="1" applyFont="1" applyFill="1" applyBorder="1" applyAlignment="1">
      <alignment horizontal="center" vertical="center"/>
    </xf>
    <xf numFmtId="6" fontId="9" fillId="0" borderId="103" xfId="0" applyNumberFormat="1" applyFont="1" applyFill="1" applyBorder="1" applyAlignment="1">
      <alignment horizontal="center" vertical="center"/>
    </xf>
    <xf numFmtId="9" fontId="9" fillId="73" borderId="103" xfId="0" applyNumberFormat="1" applyFont="1" applyFill="1" applyBorder="1" applyAlignment="1">
      <alignment horizontal="center" vertical="center"/>
    </xf>
    <xf numFmtId="6" fontId="9" fillId="73" borderId="103" xfId="0" applyNumberFormat="1" applyFont="1" applyFill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0" fontId="22" fillId="12" borderId="102" xfId="0" applyFont="1" applyFill="1" applyBorder="1" applyAlignment="1">
      <alignment horizontal="center" vertical="center"/>
    </xf>
    <xf numFmtId="0" fontId="24" fillId="3" borderId="102" xfId="9" applyFont="1" applyFill="1" applyBorder="1" applyAlignment="1">
      <alignment horizontal="center" vertical="center"/>
    </xf>
    <xf numFmtId="0" fontId="22" fillId="18" borderId="102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</cellXfs>
  <cellStyles count="29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3" xfId="20"/>
    <cellStyle name="20% - 강조색1 3 2" xfId="26"/>
    <cellStyle name="Excel Built-in Normal 2" xfId="8"/>
    <cellStyle name="나쁨 2" xfId="2"/>
    <cellStyle name="쉼표 [0]" xfId="27" builtinId="6"/>
    <cellStyle name="쉼표 [0] 2" xfId="3"/>
    <cellStyle name="쉼표 [0] 2 2" xfId="28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5 2" xfId="25"/>
    <cellStyle name="표준 6" xfId="18"/>
  </cellStyles>
  <dxfs count="6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2" name="그룹 21">
          <a:extLst>
            <a:ext uri="{FF2B5EF4-FFF2-40B4-BE49-F238E27FC236}">
              <a16:creationId xmlns:a16="http://schemas.microsoft.com/office/drawing/2014/main" id="{854D281D-85DC-4462-9E61-5383ACCFA359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18" name="그룹 17">
            <a:extLst>
              <a:ext uri="{FF2B5EF4-FFF2-40B4-BE49-F238E27FC236}">
                <a16:creationId xmlns:a16="http://schemas.microsoft.com/office/drawing/2014/main" id="{82CEC9AF-5EB8-4EDD-AF1D-741F1C5BEC43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F5650BC7-34A2-48AE-84E4-CAFD3E35C8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195BD5EF-F4A6-4CA9-976D-FCCB454074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19" name="그룹 18">
            <a:extLst>
              <a:ext uri="{FF2B5EF4-FFF2-40B4-BE49-F238E27FC236}">
                <a16:creationId xmlns:a16="http://schemas.microsoft.com/office/drawing/2014/main" id="{959F0DA3-A719-4DF4-8B29-17D811F3AE1C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37BFC129-6E4F-4E2E-BE4F-8F3985C7C0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4FFFF1C0-C126-42CB-8C37-D6FD7AAC4D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1" name="그룹 20">
            <a:extLst>
              <a:ext uri="{FF2B5EF4-FFF2-40B4-BE49-F238E27FC236}">
                <a16:creationId xmlns:a16="http://schemas.microsoft.com/office/drawing/2014/main" id="{66009466-F626-4F8D-8823-CD64951153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4817F8C7-939F-49FA-B237-688D69AE3A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3189EEFF-F363-437D-8681-CB032DA77D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0" name="그룹 19">
            <a:extLst>
              <a:ext uri="{FF2B5EF4-FFF2-40B4-BE49-F238E27FC236}">
                <a16:creationId xmlns:a16="http://schemas.microsoft.com/office/drawing/2014/main" id="{35625A6A-5D1C-4C9F-8124-EBBE52B9CC1A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15" name="그림 14">
              <a:extLst>
                <a:ext uri="{FF2B5EF4-FFF2-40B4-BE49-F238E27FC236}">
                  <a16:creationId xmlns:a16="http://schemas.microsoft.com/office/drawing/2014/main" id="{E9216F50-E28F-43F0-BA9A-F7CEFDF717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17" name="그림 16">
              <a:extLst>
                <a:ext uri="{FF2B5EF4-FFF2-40B4-BE49-F238E27FC236}">
                  <a16:creationId xmlns:a16="http://schemas.microsoft.com/office/drawing/2014/main" id="{8B615874-1B5B-401D-9583-D61B25CF30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C736BB87-91E4-4327-B4CD-25D87F5C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EBE2D560-1FDC-4478-8D71-888A01B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9</xdr:col>
      <xdr:colOff>22051</xdr:colOff>
      <xdr:row>81</xdr:row>
      <xdr:rowOff>27710</xdr:rowOff>
    </xdr:from>
    <xdr:to>
      <xdr:col>14</xdr:col>
      <xdr:colOff>549374</xdr:colOff>
      <xdr:row>92</xdr:row>
      <xdr:rowOff>203814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BEC10668-6270-414A-9B40-7351162E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58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9</xdr:col>
      <xdr:colOff>19651</xdr:colOff>
      <xdr:row>69</xdr:row>
      <xdr:rowOff>26430</xdr:rowOff>
    </xdr:from>
    <xdr:to>
      <xdr:col>14</xdr:col>
      <xdr:colOff>546974</xdr:colOff>
      <xdr:row>80</xdr:row>
      <xdr:rowOff>204318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A4BFD4A6-51E3-4351-A07D-A43F9935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4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9</xdr:col>
      <xdr:colOff>36301</xdr:colOff>
      <xdr:row>56</xdr:row>
      <xdr:rowOff>206112</xdr:rowOff>
    </xdr:from>
    <xdr:to>
      <xdr:col>14</xdr:col>
      <xdr:colOff>563624</xdr:colOff>
      <xdr:row>68</xdr:row>
      <xdr:rowOff>191400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3DEF1B75-EB37-44B0-8910-7591BD5C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0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9FCCE4C-F652-4969-9280-3BB94B3FB9DE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3" name="그룹 2">
            <a:extLst>
              <a:ext uri="{FF2B5EF4-FFF2-40B4-BE49-F238E27FC236}">
                <a16:creationId xmlns:a16="http://schemas.microsoft.com/office/drawing/2014/main" id="{92AA298D-E9B3-4DFF-B197-FF3E304C1AEA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4D0AB5C6-268E-4240-AFB8-D7E18A2711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14" name="그림 13">
              <a:extLst>
                <a:ext uri="{FF2B5EF4-FFF2-40B4-BE49-F238E27FC236}">
                  <a16:creationId xmlns:a16="http://schemas.microsoft.com/office/drawing/2014/main" id="{66F52A52-654E-4F07-81C4-7D64F32C108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4" name="그룹 3">
            <a:extLst>
              <a:ext uri="{FF2B5EF4-FFF2-40B4-BE49-F238E27FC236}">
                <a16:creationId xmlns:a16="http://schemas.microsoft.com/office/drawing/2014/main" id="{99614F51-46A4-41AB-BE4A-D2608B0C6B7F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72B5BF24-52FE-4F8D-A4E1-510725919B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12" name="그림 11">
              <a:extLst>
                <a:ext uri="{FF2B5EF4-FFF2-40B4-BE49-F238E27FC236}">
                  <a16:creationId xmlns:a16="http://schemas.microsoft.com/office/drawing/2014/main" id="{F53EBECC-F16B-47E5-BD38-281DD98BF2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5" name="그룹 4">
            <a:extLst>
              <a:ext uri="{FF2B5EF4-FFF2-40B4-BE49-F238E27FC236}">
                <a16:creationId xmlns:a16="http://schemas.microsoft.com/office/drawing/2014/main" id="{C8E54639-F287-42FF-BBA6-FFCBC3C2F4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156854C8-29DE-4A84-9A6E-1DD5B582B3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0" name="그림 9">
              <a:extLst>
                <a:ext uri="{FF2B5EF4-FFF2-40B4-BE49-F238E27FC236}">
                  <a16:creationId xmlns:a16="http://schemas.microsoft.com/office/drawing/2014/main" id="{DD6CEEFA-D49D-4585-900F-E3193C74CC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6" name="그룹 5">
            <a:extLst>
              <a:ext uri="{FF2B5EF4-FFF2-40B4-BE49-F238E27FC236}">
                <a16:creationId xmlns:a16="http://schemas.microsoft.com/office/drawing/2014/main" id="{9D996F27-E805-43B5-9A26-AC7736D22AED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B1AF6AF0-8699-4ECF-9128-8A45ECC4C0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8" name="그림 7">
              <a:extLst>
                <a:ext uri="{FF2B5EF4-FFF2-40B4-BE49-F238E27FC236}">
                  <a16:creationId xmlns:a16="http://schemas.microsoft.com/office/drawing/2014/main" id="{F0ED6A45-5B60-4872-87BD-100E718593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BA19128-5DC7-459B-BD43-3F5DACD0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A932DDA4-BA4D-447C-AB70-87929551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8</xdr:col>
      <xdr:colOff>164926</xdr:colOff>
      <xdr:row>81</xdr:row>
      <xdr:rowOff>27710</xdr:rowOff>
    </xdr:from>
    <xdr:to>
      <xdr:col>12</xdr:col>
      <xdr:colOff>749399</xdr:colOff>
      <xdr:row>92</xdr:row>
      <xdr:rowOff>203814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F67D615F-A4F2-47B0-8A22-4024ECA1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4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8</xdr:col>
      <xdr:colOff>162526</xdr:colOff>
      <xdr:row>69</xdr:row>
      <xdr:rowOff>26430</xdr:rowOff>
    </xdr:from>
    <xdr:to>
      <xdr:col>12</xdr:col>
      <xdr:colOff>746999</xdr:colOff>
      <xdr:row>80</xdr:row>
      <xdr:rowOff>204318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3094FAD-DBAE-4D5E-8D58-D2E9CAB4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8</xdr:col>
      <xdr:colOff>179176</xdr:colOff>
      <xdr:row>56</xdr:row>
      <xdr:rowOff>206112</xdr:rowOff>
    </xdr:from>
    <xdr:to>
      <xdr:col>12</xdr:col>
      <xdr:colOff>763649</xdr:colOff>
      <xdr:row>68</xdr:row>
      <xdr:rowOff>191400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C817FE7-6FC2-4824-9D8D-8A718DD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6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8"/>
  <sheetViews>
    <sheetView topLeftCell="A37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3976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3830</v>
      </c>
      <c r="F6" s="24"/>
    </row>
    <row r="7" spans="2:8">
      <c r="B7" s="20"/>
      <c r="C7" s="21"/>
      <c r="D7" s="29"/>
      <c r="E7" s="162" t="s">
        <v>3831</v>
      </c>
      <c r="F7" s="24"/>
    </row>
    <row r="8" spans="2:8">
      <c r="B8" s="20"/>
      <c r="C8" s="21"/>
      <c r="E8" s="162" t="s">
        <v>3977</v>
      </c>
      <c r="F8" s="24"/>
    </row>
    <row r="9" spans="2:8">
      <c r="B9" s="20"/>
      <c r="C9" s="21"/>
      <c r="E9" s="162"/>
      <c r="F9" s="24"/>
    </row>
    <row r="10" spans="2:8">
      <c r="B10" s="20"/>
      <c r="C10" s="21"/>
      <c r="E10" s="605"/>
      <c r="F10" s="24"/>
    </row>
    <row r="11" spans="2:8">
      <c r="B11" s="20"/>
      <c r="C11" s="21"/>
      <c r="D11" s="26" t="s">
        <v>4</v>
      </c>
      <c r="F11" s="24"/>
    </row>
    <row r="12" spans="2:8">
      <c r="B12" s="866"/>
      <c r="C12" s="21"/>
      <c r="D12" s="23" t="s">
        <v>3795</v>
      </c>
      <c r="F12" s="24"/>
    </row>
    <row r="13" spans="2:8">
      <c r="B13" s="866"/>
      <c r="C13" s="21"/>
      <c r="D13" s="26"/>
      <c r="E13" s="9" t="s">
        <v>3796</v>
      </c>
      <c r="F13" s="24"/>
    </row>
    <row r="14" spans="2:8">
      <c r="B14" s="20"/>
      <c r="C14" s="21"/>
      <c r="F14" s="24"/>
    </row>
    <row r="15" spans="2:8">
      <c r="B15" s="20"/>
      <c r="C15" s="21"/>
      <c r="D15" s="19" t="s">
        <v>3693</v>
      </c>
      <c r="F15" s="24"/>
    </row>
    <row r="16" spans="2:8">
      <c r="B16" s="20"/>
      <c r="C16" s="21"/>
      <c r="D16" s="19"/>
      <c r="E16" s="9" t="s">
        <v>4044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3793</v>
      </c>
      <c r="F18" s="24"/>
    </row>
    <row r="19" spans="2:6">
      <c r="B19" s="866"/>
      <c r="C19" s="21"/>
      <c r="D19" s="19"/>
      <c r="E19" s="893" t="s">
        <v>4045</v>
      </c>
      <c r="F19" s="24"/>
    </row>
    <row r="20" spans="2:6">
      <c r="B20" s="20"/>
      <c r="C20" s="21"/>
      <c r="D20" s="29"/>
      <c r="F20" s="24"/>
    </row>
    <row r="21" spans="2:6">
      <c r="B21" s="20"/>
      <c r="C21" s="21"/>
      <c r="D21" s="500" t="s">
        <v>3724</v>
      </c>
      <c r="F21" s="24"/>
    </row>
    <row r="22" spans="2:6">
      <c r="B22" s="20"/>
      <c r="C22" s="21"/>
      <c r="D22" s="29"/>
      <c r="E22" s="9" t="s">
        <v>3727</v>
      </c>
      <c r="F22" s="24"/>
    </row>
    <row r="23" spans="2:6">
      <c r="B23" s="20"/>
      <c r="C23" s="21"/>
      <c r="F23" s="24"/>
    </row>
    <row r="24" spans="2:6">
      <c r="B24" s="20"/>
      <c r="C24" s="21"/>
      <c r="D24" s="19" t="s">
        <v>3643</v>
      </c>
      <c r="F24" s="24"/>
    </row>
    <row r="25" spans="2:6">
      <c r="B25" s="20"/>
      <c r="C25" s="21"/>
      <c r="E25" s="9" t="s">
        <v>4046</v>
      </c>
      <c r="F25" s="24"/>
    </row>
    <row r="26" spans="2:6">
      <c r="B26" s="20"/>
      <c r="C26" s="21"/>
      <c r="F26" s="24"/>
    </row>
    <row r="27" spans="2:6">
      <c r="B27" s="866"/>
      <c r="C27" s="21"/>
      <c r="D27" s="25" t="s">
        <v>3822</v>
      </c>
      <c r="F27" s="24"/>
    </row>
    <row r="28" spans="2:6">
      <c r="B28" s="866"/>
      <c r="C28" s="21"/>
      <c r="E28" s="9" t="s">
        <v>3823</v>
      </c>
      <c r="F28" s="24"/>
    </row>
    <row r="29" spans="2:6">
      <c r="B29" s="866"/>
      <c r="C29" s="21"/>
      <c r="E29" s="9" t="s">
        <v>3975</v>
      </c>
      <c r="F29" s="24"/>
    </row>
    <row r="30" spans="2:6">
      <c r="B30" s="866"/>
      <c r="C30" s="21"/>
      <c r="E30" s="9" t="s">
        <v>3824</v>
      </c>
      <c r="F30" s="24"/>
    </row>
    <row r="31" spans="2:6">
      <c r="B31" s="866"/>
      <c r="C31" s="21"/>
      <c r="E31" s="9" t="s">
        <v>3825</v>
      </c>
      <c r="F31" s="24"/>
    </row>
    <row r="32" spans="2:6">
      <c r="B32" s="866"/>
      <c r="C32" s="21"/>
      <c r="F32" s="24"/>
    </row>
    <row r="33" spans="2:8">
      <c r="B33" s="20"/>
      <c r="C33" s="21"/>
      <c r="D33" s="19" t="s">
        <v>3679</v>
      </c>
      <c r="F33" s="24"/>
    </row>
    <row r="34" spans="2:8">
      <c r="B34" s="20"/>
      <c r="C34" s="21"/>
      <c r="E34" s="9" t="s">
        <v>4047</v>
      </c>
      <c r="F34" s="24"/>
    </row>
    <row r="35" spans="2:8">
      <c r="B35" s="20"/>
      <c r="C35" s="21"/>
      <c r="F35" s="24"/>
    </row>
    <row r="36" spans="2:8">
      <c r="B36" s="20"/>
      <c r="C36" s="21"/>
      <c r="D36" s="500" t="s">
        <v>3833</v>
      </c>
      <c r="F36" s="24"/>
    </row>
    <row r="37" spans="2:8">
      <c r="B37" s="20"/>
      <c r="C37" s="21"/>
      <c r="D37" s="29"/>
      <c r="E37" s="162" t="s">
        <v>4048</v>
      </c>
      <c r="F37" s="24"/>
    </row>
    <row r="38" spans="2:8">
      <c r="B38" s="20"/>
      <c r="C38" s="21"/>
      <c r="D38" s="29"/>
      <c r="E38" s="9" t="s">
        <v>4049</v>
      </c>
      <c r="F38" s="24"/>
    </row>
    <row r="39" spans="2:8">
      <c r="B39" s="20"/>
      <c r="C39" s="21"/>
      <c r="F39" s="24"/>
    </row>
    <row r="40" spans="2:8">
      <c r="B40" s="20"/>
      <c r="C40" s="21"/>
      <c r="D40" s="25" t="s">
        <v>4050</v>
      </c>
      <c r="F40" s="24"/>
    </row>
    <row r="41" spans="2:8">
      <c r="B41" s="20"/>
      <c r="C41" s="21"/>
      <c r="E41" s="893" t="s">
        <v>3962</v>
      </c>
      <c r="F41" s="24"/>
    </row>
    <row r="42" spans="2:8">
      <c r="B42" s="20"/>
      <c r="C42" s="21"/>
      <c r="E42" s="893" t="s">
        <v>3961</v>
      </c>
      <c r="F42" s="24"/>
    </row>
    <row r="43" spans="2:8">
      <c r="B43" s="20"/>
      <c r="C43" s="21"/>
      <c r="D43" s="26"/>
      <c r="E43" s="893" t="s">
        <v>3963</v>
      </c>
      <c r="F43" s="24"/>
      <c r="H43" s="19"/>
    </row>
    <row r="44" spans="2:8">
      <c r="B44" s="20"/>
      <c r="C44" s="21"/>
      <c r="D44" s="10"/>
      <c r="E44" s="7" t="s">
        <v>3964</v>
      </c>
      <c r="F44" s="24"/>
      <c r="H44" s="19"/>
    </row>
    <row r="45" spans="2:8">
      <c r="B45" s="866"/>
      <c r="C45" s="21"/>
      <c r="D45" s="10"/>
      <c r="E45" s="67" t="s">
        <v>3973</v>
      </c>
      <c r="F45" s="24"/>
      <c r="H45" s="19"/>
    </row>
    <row r="46" spans="2:8">
      <c r="B46" s="866"/>
      <c r="C46" s="21"/>
      <c r="D46" s="10"/>
      <c r="E46" s="7"/>
      <c r="F46" s="24"/>
      <c r="H46" s="19"/>
    </row>
    <row r="47" spans="2:8">
      <c r="B47" s="20"/>
      <c r="C47" s="21"/>
      <c r="D47" s="23" t="s">
        <v>3826</v>
      </c>
      <c r="E47" s="7"/>
      <c r="F47" s="24"/>
      <c r="H47" s="19"/>
    </row>
    <row r="48" spans="2:8" ht="27">
      <c r="B48" s="20"/>
      <c r="C48" s="21"/>
      <c r="D48" s="26"/>
      <c r="E48" s="962" t="s">
        <v>4051</v>
      </c>
      <c r="F48" s="24"/>
      <c r="H48" s="19"/>
    </row>
    <row r="49" spans="2:8">
      <c r="B49" s="866"/>
      <c r="C49" s="21"/>
      <c r="D49" s="26"/>
      <c r="E49" s="963" t="s">
        <v>4052</v>
      </c>
      <c r="F49" s="24"/>
      <c r="H49" s="19"/>
    </row>
    <row r="50" spans="2:8" ht="27">
      <c r="B50" s="866"/>
      <c r="C50" s="21"/>
      <c r="D50" s="26"/>
      <c r="E50" s="963" t="s">
        <v>3965</v>
      </c>
      <c r="F50" s="24"/>
      <c r="H50" s="19"/>
    </row>
    <row r="51" spans="2:8">
      <c r="B51" s="866"/>
      <c r="C51" s="21"/>
      <c r="D51" s="26"/>
      <c r="E51" s="964" t="s">
        <v>3966</v>
      </c>
      <c r="F51" s="24"/>
      <c r="H51" s="19"/>
    </row>
    <row r="52" spans="2:8">
      <c r="B52" s="866"/>
      <c r="C52" s="21"/>
      <c r="D52" s="26"/>
      <c r="E52" s="964" t="s">
        <v>3967</v>
      </c>
      <c r="F52" s="24"/>
      <c r="H52" s="19"/>
    </row>
    <row r="53" spans="2:8">
      <c r="B53" s="866"/>
      <c r="C53" s="21"/>
      <c r="D53" s="26"/>
      <c r="E53" s="964" t="s">
        <v>3968</v>
      </c>
      <c r="F53" s="24"/>
      <c r="H53" s="19"/>
    </row>
    <row r="54" spans="2:8">
      <c r="B54" s="866"/>
      <c r="C54" s="21"/>
      <c r="D54" s="26"/>
      <c r="E54" s="965" t="s">
        <v>3969</v>
      </c>
      <c r="F54" s="24"/>
      <c r="H54" s="19"/>
    </row>
    <row r="55" spans="2:8">
      <c r="B55" s="866"/>
      <c r="C55" s="21"/>
      <c r="D55" s="26"/>
      <c r="E55" s="964" t="s">
        <v>3970</v>
      </c>
      <c r="F55" s="24"/>
      <c r="H55" s="19"/>
    </row>
    <row r="56" spans="2:8">
      <c r="B56" s="866"/>
      <c r="C56" s="21"/>
      <c r="D56" s="26"/>
      <c r="E56" s="964" t="s">
        <v>3971</v>
      </c>
      <c r="F56" s="24"/>
      <c r="H56" s="19"/>
    </row>
    <row r="57" spans="2:8">
      <c r="B57" s="866"/>
      <c r="C57" s="21"/>
      <c r="D57" s="26"/>
      <c r="E57" s="964" t="s">
        <v>3972</v>
      </c>
      <c r="F57" s="24"/>
      <c r="H57" s="19"/>
    </row>
    <row r="58" spans="2:8">
      <c r="B58" s="866"/>
      <c r="C58" s="21"/>
      <c r="D58" s="26"/>
      <c r="E58" s="964" t="s">
        <v>4053</v>
      </c>
      <c r="F58" s="24"/>
      <c r="H58" s="19"/>
    </row>
    <row r="59" spans="2:8">
      <c r="B59" s="20"/>
      <c r="C59" s="21"/>
      <c r="E59" s="67"/>
      <c r="F59" s="24"/>
      <c r="H59" s="19"/>
    </row>
    <row r="60" spans="2:8">
      <c r="B60" s="20"/>
      <c r="C60" s="21"/>
      <c r="E60" s="19"/>
      <c r="F60" s="24"/>
      <c r="H60" s="19"/>
    </row>
    <row r="61" spans="2:8">
      <c r="B61" s="20"/>
      <c r="C61" s="21"/>
      <c r="D61" s="26" t="s">
        <v>502</v>
      </c>
      <c r="F61" s="24"/>
    </row>
    <row r="62" spans="2:8">
      <c r="B62" s="20"/>
      <c r="C62" s="21"/>
      <c r="D62" s="26"/>
      <c r="F62" s="24"/>
    </row>
    <row r="63" spans="2:8">
      <c r="B63" s="51"/>
      <c r="C63" s="49"/>
      <c r="D63" s="23"/>
      <c r="E63" s="7"/>
      <c r="F63" s="24"/>
    </row>
    <row r="64" spans="2:8">
      <c r="B64" s="51"/>
      <c r="C64" s="49"/>
      <c r="D64" s="23"/>
      <c r="F64" s="24"/>
    </row>
    <row r="65" spans="2:6">
      <c r="B65" s="51"/>
      <c r="C65" s="49"/>
      <c r="D65" s="23"/>
      <c r="F65" s="24"/>
    </row>
    <row r="66" spans="2:6">
      <c r="B66" s="52"/>
      <c r="C66" s="50"/>
      <c r="D66" s="27"/>
      <c r="E66" s="8"/>
      <c r="F66" s="28"/>
    </row>
    <row r="68" spans="2:6">
      <c r="E68" s="19"/>
    </row>
    <row r="69" spans="2:6">
      <c r="E69" s="19"/>
    </row>
    <row r="70" spans="2:6">
      <c r="E70" s="19"/>
    </row>
    <row r="71" spans="2:6">
      <c r="E71" s="19"/>
    </row>
    <row r="72" spans="2:6">
      <c r="E72" s="19"/>
    </row>
    <row r="73" spans="2:6">
      <c r="E73" s="19"/>
    </row>
    <row r="74" spans="2:6">
      <c r="E74" s="19"/>
    </row>
    <row r="75" spans="2:6">
      <c r="E75" s="19"/>
    </row>
    <row r="76" spans="2:6">
      <c r="E76" s="19"/>
    </row>
    <row r="77" spans="2:6">
      <c r="E77" s="19"/>
    </row>
    <row r="78" spans="2:6">
      <c r="E7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O171"/>
  <sheetViews>
    <sheetView workbookViewId="0">
      <selection activeCell="C2" sqref="C2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3724</v>
      </c>
      <c r="D4" s="10"/>
      <c r="E4" s="565"/>
    </row>
    <row r="5" spans="1:9">
      <c r="A5" s="1"/>
      <c r="B5" s="1"/>
      <c r="C5" s="1"/>
      <c r="D5" t="s">
        <v>3725</v>
      </c>
    </row>
    <row r="6" spans="1:9">
      <c r="D6" t="s">
        <v>3726</v>
      </c>
    </row>
    <row r="8" spans="1:9">
      <c r="B8">
        <v>2</v>
      </c>
      <c r="C8" t="s">
        <v>3643</v>
      </c>
    </row>
    <row r="9" spans="1:9">
      <c r="D9" t="s">
        <v>3641</v>
      </c>
    </row>
    <row r="10" spans="1:9">
      <c r="D10" s="760" t="s">
        <v>3613</v>
      </c>
      <c r="E10" s="760" t="s">
        <v>3617</v>
      </c>
      <c r="F10" s="760" t="s">
        <v>3615</v>
      </c>
      <c r="G10" s="760" t="s">
        <v>3614</v>
      </c>
      <c r="H10" s="760" t="s">
        <v>3616</v>
      </c>
      <c r="I10" s="760" t="s">
        <v>3618</v>
      </c>
    </row>
    <row r="11" spans="1:9" ht="16.5" customHeight="1">
      <c r="D11" s="761">
        <v>2</v>
      </c>
      <c r="E11" s="767" t="s">
        <v>3789</v>
      </c>
      <c r="F11" s="766" t="s">
        <v>3620</v>
      </c>
      <c r="G11" s="766" t="s">
        <v>3619</v>
      </c>
      <c r="H11" s="764" t="s">
        <v>3788</v>
      </c>
      <c r="I11" s="767" t="s">
        <v>3637</v>
      </c>
    </row>
    <row r="12" spans="1:9">
      <c r="D12" s="761">
        <v>3</v>
      </c>
      <c r="E12" s="767" t="s">
        <v>3632</v>
      </c>
      <c r="F12" s="764" t="s">
        <v>3634</v>
      </c>
      <c r="G12" s="766" t="s">
        <v>3621</v>
      </c>
      <c r="H12" s="766" t="s">
        <v>3622</v>
      </c>
      <c r="I12" s="767" t="s">
        <v>3638</v>
      </c>
    </row>
    <row r="13" spans="1:9" ht="16.5" customHeight="1">
      <c r="D13" s="761">
        <v>5</v>
      </c>
      <c r="E13" s="767" t="s">
        <v>3633</v>
      </c>
      <c r="F13" s="764" t="s">
        <v>3635</v>
      </c>
      <c r="G13" s="766" t="s">
        <v>3623</v>
      </c>
      <c r="H13" s="764" t="s">
        <v>3636</v>
      </c>
      <c r="I13" s="767" t="s">
        <v>3790</v>
      </c>
    </row>
    <row r="14" spans="1:9">
      <c r="D14" t="s">
        <v>3642</v>
      </c>
    </row>
    <row r="15" spans="1:9">
      <c r="D15" s="760" t="s">
        <v>3613</v>
      </c>
      <c r="E15" s="760" t="s">
        <v>3617</v>
      </c>
      <c r="F15" s="760" t="s">
        <v>3615</v>
      </c>
      <c r="G15" s="760" t="s">
        <v>3614</v>
      </c>
      <c r="H15" s="760" t="s">
        <v>3616</v>
      </c>
      <c r="I15" s="760" t="s">
        <v>3618</v>
      </c>
    </row>
    <row r="16" spans="1:9">
      <c r="D16" s="761">
        <v>2</v>
      </c>
      <c r="E16" s="765" t="s">
        <v>3625</v>
      </c>
      <c r="F16" s="762" t="s">
        <v>3620</v>
      </c>
      <c r="G16" s="762" t="s">
        <v>3619</v>
      </c>
      <c r="H16" s="763" t="s">
        <v>3624</v>
      </c>
      <c r="I16" s="765" t="s">
        <v>3626</v>
      </c>
    </row>
    <row r="17" spans="2:9">
      <c r="D17" s="761">
        <v>3</v>
      </c>
      <c r="E17" s="765" t="s">
        <v>3627</v>
      </c>
      <c r="F17" s="768" t="s">
        <v>3639</v>
      </c>
      <c r="G17" s="762" t="s">
        <v>3621</v>
      </c>
      <c r="H17" s="762" t="s">
        <v>3622</v>
      </c>
      <c r="I17" s="765" t="s">
        <v>3628</v>
      </c>
    </row>
    <row r="18" spans="2:9">
      <c r="D18" s="761">
        <v>5</v>
      </c>
      <c r="E18" s="765" t="s">
        <v>3630</v>
      </c>
      <c r="F18" s="768" t="s">
        <v>3640</v>
      </c>
      <c r="G18" s="762" t="s">
        <v>3623</v>
      </c>
      <c r="H18" s="763" t="s">
        <v>3629</v>
      </c>
      <c r="I18" s="765" t="s">
        <v>3631</v>
      </c>
    </row>
    <row r="20" spans="2:9">
      <c r="B20">
        <v>3</v>
      </c>
      <c r="C20" t="s">
        <v>3679</v>
      </c>
    </row>
    <row r="21" spans="2:9">
      <c r="D21" s="769" t="s">
        <v>3644</v>
      </c>
      <c r="E21" s="769" t="s">
        <v>3645</v>
      </c>
      <c r="F21" s="769" t="s">
        <v>3646</v>
      </c>
      <c r="G21" s="769" t="s">
        <v>3688</v>
      </c>
      <c r="H21" s="769" t="s">
        <v>3689</v>
      </c>
    </row>
    <row r="22" spans="2:9">
      <c r="D22" s="772" t="s">
        <v>3680</v>
      </c>
      <c r="E22" s="772" t="s">
        <v>3684</v>
      </c>
      <c r="F22" s="773" t="s">
        <v>3647</v>
      </c>
      <c r="G22" s="773" t="s">
        <v>3691</v>
      </c>
      <c r="H22" s="773">
        <v>500</v>
      </c>
    </row>
    <row r="23" spans="2:9">
      <c r="D23" s="772" t="s">
        <v>3680</v>
      </c>
      <c r="E23" s="772" t="s">
        <v>3685</v>
      </c>
      <c r="F23" s="773" t="s">
        <v>3649</v>
      </c>
      <c r="G23" s="773" t="s">
        <v>3690</v>
      </c>
      <c r="H23" s="773">
        <v>500</v>
      </c>
    </row>
    <row r="24" spans="2:9">
      <c r="D24" s="772" t="s">
        <v>3680</v>
      </c>
      <c r="E24" s="772" t="s">
        <v>3687</v>
      </c>
      <c r="F24" s="773" t="s">
        <v>3651</v>
      </c>
      <c r="G24" s="773" t="s">
        <v>3690</v>
      </c>
      <c r="H24" s="773">
        <v>500</v>
      </c>
    </row>
    <row r="25" spans="2:9">
      <c r="D25" s="772" t="s">
        <v>3680</v>
      </c>
      <c r="E25" s="772" t="s">
        <v>3686</v>
      </c>
      <c r="F25" s="773" t="s">
        <v>3653</v>
      </c>
      <c r="G25" s="773" t="s">
        <v>3690</v>
      </c>
      <c r="H25" s="773">
        <v>500</v>
      </c>
    </row>
    <row r="26" spans="2:9">
      <c r="D26" s="770" t="s">
        <v>3680</v>
      </c>
      <c r="E26" s="770" t="s">
        <v>3684</v>
      </c>
      <c r="F26" s="771" t="s">
        <v>3648</v>
      </c>
      <c r="G26" s="771" t="s">
        <v>3692</v>
      </c>
      <c r="H26" s="771">
        <v>300</v>
      </c>
    </row>
    <row r="27" spans="2:9">
      <c r="D27" s="770" t="s">
        <v>3680</v>
      </c>
      <c r="E27" s="770" t="s">
        <v>3685</v>
      </c>
      <c r="F27" s="771" t="s">
        <v>3650</v>
      </c>
      <c r="G27" s="771" t="s">
        <v>3692</v>
      </c>
      <c r="H27" s="771">
        <v>300</v>
      </c>
    </row>
    <row r="28" spans="2:9">
      <c r="D28" s="770" t="s">
        <v>3680</v>
      </c>
      <c r="E28" s="770" t="s">
        <v>3687</v>
      </c>
      <c r="F28" s="771" t="s">
        <v>3652</v>
      </c>
      <c r="G28" s="771" t="s">
        <v>3692</v>
      </c>
      <c r="H28" s="771">
        <v>300</v>
      </c>
    </row>
    <row r="29" spans="2:9">
      <c r="D29" s="770" t="s">
        <v>3680</v>
      </c>
      <c r="E29" s="770" t="s">
        <v>3686</v>
      </c>
      <c r="F29" s="771" t="s">
        <v>3654</v>
      </c>
      <c r="G29" s="771" t="s">
        <v>3692</v>
      </c>
      <c r="H29" s="771">
        <v>300</v>
      </c>
    </row>
    <row r="30" spans="2:9">
      <c r="D30" s="778" t="s">
        <v>3681</v>
      </c>
      <c r="E30" s="778" t="s">
        <v>3684</v>
      </c>
      <c r="F30" s="779" t="s">
        <v>3655</v>
      </c>
      <c r="G30" s="779" t="s">
        <v>3690</v>
      </c>
      <c r="H30" s="779">
        <v>500</v>
      </c>
    </row>
    <row r="31" spans="2:9">
      <c r="D31" s="778" t="s">
        <v>3681</v>
      </c>
      <c r="E31" s="778" t="s">
        <v>3685</v>
      </c>
      <c r="F31" s="779" t="s">
        <v>3657</v>
      </c>
      <c r="G31" s="779" t="s">
        <v>3690</v>
      </c>
      <c r="H31" s="779">
        <v>500</v>
      </c>
    </row>
    <row r="32" spans="2:9">
      <c r="D32" s="778" t="s">
        <v>3681</v>
      </c>
      <c r="E32" s="778" t="s">
        <v>3687</v>
      </c>
      <c r="F32" s="779" t="s">
        <v>3659</v>
      </c>
      <c r="G32" s="779" t="s">
        <v>3690</v>
      </c>
      <c r="H32" s="779">
        <v>500</v>
      </c>
    </row>
    <row r="33" spans="4:8">
      <c r="D33" s="782" t="s">
        <v>3681</v>
      </c>
      <c r="E33" s="782" t="s">
        <v>3686</v>
      </c>
      <c r="F33" s="783" t="s">
        <v>3661</v>
      </c>
      <c r="G33" s="783" t="s">
        <v>3690</v>
      </c>
      <c r="H33" s="783">
        <v>500</v>
      </c>
    </row>
    <row r="34" spans="4:8">
      <c r="D34" s="782" t="s">
        <v>3681</v>
      </c>
      <c r="E34" s="782" t="s">
        <v>3684</v>
      </c>
      <c r="F34" s="783" t="s">
        <v>3656</v>
      </c>
      <c r="G34" s="783" t="s">
        <v>639</v>
      </c>
      <c r="H34" s="783">
        <v>300</v>
      </c>
    </row>
    <row r="35" spans="4:8">
      <c r="D35" s="782" t="s">
        <v>3681</v>
      </c>
      <c r="E35" s="782" t="s">
        <v>3685</v>
      </c>
      <c r="F35" s="783" t="s">
        <v>3658</v>
      </c>
      <c r="G35" s="783" t="s">
        <v>639</v>
      </c>
      <c r="H35" s="783">
        <v>300</v>
      </c>
    </row>
    <row r="36" spans="4:8">
      <c r="D36" s="782" t="s">
        <v>3681</v>
      </c>
      <c r="E36" s="782" t="s">
        <v>3687</v>
      </c>
      <c r="F36" s="783" t="s">
        <v>3660</v>
      </c>
      <c r="G36" s="783" t="s">
        <v>639</v>
      </c>
      <c r="H36" s="783">
        <v>300</v>
      </c>
    </row>
    <row r="37" spans="4:8">
      <c r="D37" s="782" t="s">
        <v>3681</v>
      </c>
      <c r="E37" s="782" t="s">
        <v>3686</v>
      </c>
      <c r="F37" s="783" t="s">
        <v>3662</v>
      </c>
      <c r="G37" s="783" t="s">
        <v>639</v>
      </c>
      <c r="H37" s="783">
        <v>300</v>
      </c>
    </row>
    <row r="38" spans="4:8">
      <c r="D38" s="774" t="s">
        <v>3682</v>
      </c>
      <c r="E38" s="774" t="s">
        <v>3684</v>
      </c>
      <c r="F38" s="775" t="s">
        <v>3663</v>
      </c>
      <c r="G38" s="775" t="s">
        <v>3690</v>
      </c>
      <c r="H38" s="775">
        <v>500</v>
      </c>
    </row>
    <row r="39" spans="4:8">
      <c r="D39" s="774" t="s">
        <v>3682</v>
      </c>
      <c r="E39" s="774" t="s">
        <v>3685</v>
      </c>
      <c r="F39" s="775" t="s">
        <v>3665</v>
      </c>
      <c r="G39" s="775" t="s">
        <v>3690</v>
      </c>
      <c r="H39" s="775">
        <v>500</v>
      </c>
    </row>
    <row r="40" spans="4:8">
      <c r="D40" s="774" t="s">
        <v>3682</v>
      </c>
      <c r="E40" s="774" t="s">
        <v>3687</v>
      </c>
      <c r="F40" s="775" t="s">
        <v>3667</v>
      </c>
      <c r="G40" s="775" t="s">
        <v>3690</v>
      </c>
      <c r="H40" s="775">
        <v>500</v>
      </c>
    </row>
    <row r="41" spans="4:8">
      <c r="D41" s="774" t="s">
        <v>3682</v>
      </c>
      <c r="E41" s="774" t="s">
        <v>3686</v>
      </c>
      <c r="F41" s="775" t="s">
        <v>3669</v>
      </c>
      <c r="G41" s="775" t="s">
        <v>3690</v>
      </c>
      <c r="H41" s="775">
        <v>500</v>
      </c>
    </row>
    <row r="42" spans="4:8">
      <c r="D42" s="780" t="s">
        <v>3682</v>
      </c>
      <c r="E42" s="780" t="s">
        <v>3684</v>
      </c>
      <c r="F42" s="781" t="s">
        <v>3664</v>
      </c>
      <c r="G42" s="781" t="s">
        <v>639</v>
      </c>
      <c r="H42" s="781">
        <v>300</v>
      </c>
    </row>
    <row r="43" spans="4:8">
      <c r="D43" s="780" t="s">
        <v>3682</v>
      </c>
      <c r="E43" s="780" t="s">
        <v>3685</v>
      </c>
      <c r="F43" s="781" t="s">
        <v>3666</v>
      </c>
      <c r="G43" s="781" t="s">
        <v>639</v>
      </c>
      <c r="H43" s="781">
        <v>300</v>
      </c>
    </row>
    <row r="44" spans="4:8">
      <c r="D44" s="780" t="s">
        <v>3682</v>
      </c>
      <c r="E44" s="780" t="s">
        <v>3687</v>
      </c>
      <c r="F44" s="781" t="s">
        <v>3668</v>
      </c>
      <c r="G44" s="781" t="s">
        <v>639</v>
      </c>
      <c r="H44" s="781">
        <v>300</v>
      </c>
    </row>
    <row r="45" spans="4:8">
      <c r="D45" s="780" t="s">
        <v>3682</v>
      </c>
      <c r="E45" s="780" t="s">
        <v>3686</v>
      </c>
      <c r="F45" s="781" t="s">
        <v>3670</v>
      </c>
      <c r="G45" s="781" t="s">
        <v>639</v>
      </c>
      <c r="H45" s="781">
        <v>300</v>
      </c>
    </row>
    <row r="46" spans="4:8">
      <c r="D46" s="776" t="s">
        <v>3683</v>
      </c>
      <c r="E46" s="776" t="s">
        <v>3684</v>
      </c>
      <c r="F46" s="777" t="s">
        <v>3671</v>
      </c>
      <c r="G46" s="777" t="s">
        <v>3690</v>
      </c>
      <c r="H46" s="777">
        <v>500</v>
      </c>
    </row>
    <row r="47" spans="4:8">
      <c r="D47" s="776" t="s">
        <v>3683</v>
      </c>
      <c r="E47" s="776" t="s">
        <v>3685</v>
      </c>
      <c r="F47" s="777" t="s">
        <v>3673</v>
      </c>
      <c r="G47" s="777" t="s">
        <v>3690</v>
      </c>
      <c r="H47" s="777">
        <v>500</v>
      </c>
    </row>
    <row r="48" spans="4:8">
      <c r="D48" s="776" t="s">
        <v>3683</v>
      </c>
      <c r="E48" s="776" t="s">
        <v>3687</v>
      </c>
      <c r="F48" s="777" t="s">
        <v>3675</v>
      </c>
      <c r="G48" s="777" t="s">
        <v>3690</v>
      </c>
      <c r="H48" s="777">
        <v>500</v>
      </c>
    </row>
    <row r="49" spans="3:8">
      <c r="D49" s="776" t="s">
        <v>3683</v>
      </c>
      <c r="E49" s="776" t="s">
        <v>3686</v>
      </c>
      <c r="F49" s="777" t="s">
        <v>3677</v>
      </c>
      <c r="G49" s="777" t="s">
        <v>3690</v>
      </c>
      <c r="H49" s="777">
        <v>500</v>
      </c>
    </row>
    <row r="50" spans="3:8">
      <c r="D50" s="784" t="s">
        <v>3683</v>
      </c>
      <c r="E50" s="784" t="s">
        <v>3684</v>
      </c>
      <c r="F50" s="785" t="s">
        <v>3672</v>
      </c>
      <c r="G50" s="785" t="s">
        <v>639</v>
      </c>
      <c r="H50" s="785">
        <v>300</v>
      </c>
    </row>
    <row r="51" spans="3:8">
      <c r="D51" s="784" t="s">
        <v>3683</v>
      </c>
      <c r="E51" s="784" t="s">
        <v>3685</v>
      </c>
      <c r="F51" s="785" t="s">
        <v>3674</v>
      </c>
      <c r="G51" s="785" t="s">
        <v>639</v>
      </c>
      <c r="H51" s="785">
        <v>300</v>
      </c>
    </row>
    <row r="52" spans="3:8">
      <c r="D52" s="784" t="s">
        <v>3683</v>
      </c>
      <c r="E52" s="784" t="s">
        <v>3687</v>
      </c>
      <c r="F52" s="785" t="s">
        <v>3676</v>
      </c>
      <c r="G52" s="785" t="s">
        <v>639</v>
      </c>
      <c r="H52" s="785">
        <v>300</v>
      </c>
    </row>
    <row r="53" spans="3:8">
      <c r="D53" s="784" t="s">
        <v>3683</v>
      </c>
      <c r="E53" s="784" t="s">
        <v>3686</v>
      </c>
      <c r="F53" s="785" t="s">
        <v>3678</v>
      </c>
      <c r="G53" s="785" t="s">
        <v>639</v>
      </c>
      <c r="H53" s="785">
        <v>300</v>
      </c>
    </row>
    <row r="57" spans="3:8">
      <c r="C57">
        <v>4</v>
      </c>
      <c r="D57" t="s">
        <v>3735</v>
      </c>
    </row>
    <row r="58" spans="3:8">
      <c r="D58" s="797" t="s">
        <v>3730</v>
      </c>
      <c r="E58" s="797" t="s">
        <v>3731</v>
      </c>
      <c r="F58" s="797" t="s">
        <v>3732</v>
      </c>
      <c r="G58" s="797" t="s">
        <v>3733</v>
      </c>
      <c r="H58" s="797" t="s">
        <v>3734</v>
      </c>
    </row>
    <row r="59" spans="3:8">
      <c r="D59" s="1092" t="s">
        <v>3568</v>
      </c>
      <c r="E59" s="1094">
        <v>160006001</v>
      </c>
      <c r="F59" s="798">
        <v>160006000</v>
      </c>
      <c r="G59" s="798">
        <v>70</v>
      </c>
      <c r="H59" s="799" t="s">
        <v>3567</v>
      </c>
    </row>
    <row r="60" spans="3:8">
      <c r="D60" s="1093"/>
      <c r="E60" s="1095"/>
      <c r="F60" s="800">
        <v>160006009</v>
      </c>
      <c r="G60" s="801">
        <v>7</v>
      </c>
      <c r="H60" s="802" t="s">
        <v>3576</v>
      </c>
    </row>
    <row r="61" spans="3:8">
      <c r="D61" s="1096" t="s">
        <v>3569</v>
      </c>
      <c r="E61" s="1098">
        <v>160006002</v>
      </c>
      <c r="F61" s="803">
        <v>160006000</v>
      </c>
      <c r="G61" s="803">
        <v>30</v>
      </c>
      <c r="H61" s="804" t="s">
        <v>3567</v>
      </c>
    </row>
    <row r="62" spans="3:8">
      <c r="D62" s="1097"/>
      <c r="E62" s="1095"/>
      <c r="F62" s="805">
        <v>160006010</v>
      </c>
      <c r="G62" s="803">
        <v>3</v>
      </c>
      <c r="H62" s="802" t="s">
        <v>3577</v>
      </c>
    </row>
    <row r="63" spans="3:8">
      <c r="D63" s="1099" t="s">
        <v>3570</v>
      </c>
      <c r="E63" s="1098">
        <v>160006003</v>
      </c>
      <c r="F63" s="801">
        <v>160006000</v>
      </c>
      <c r="G63" s="801">
        <v>50</v>
      </c>
      <c r="H63" s="804" t="s">
        <v>3567</v>
      </c>
    </row>
    <row r="64" spans="3:8">
      <c r="D64" s="1093"/>
      <c r="E64" s="1095"/>
      <c r="F64" s="800">
        <v>160006011</v>
      </c>
      <c r="G64" s="801">
        <v>5</v>
      </c>
      <c r="H64" s="802" t="s">
        <v>3578</v>
      </c>
    </row>
    <row r="65" spans="4:8">
      <c r="D65" s="1096" t="s">
        <v>3571</v>
      </c>
      <c r="E65" s="1098">
        <v>160006004</v>
      </c>
      <c r="F65" s="803">
        <v>160006000</v>
      </c>
      <c r="G65" s="803">
        <v>50</v>
      </c>
      <c r="H65" s="804" t="s">
        <v>3567</v>
      </c>
    </row>
    <row r="66" spans="4:8">
      <c r="D66" s="1097"/>
      <c r="E66" s="1095"/>
      <c r="F66" s="805">
        <v>160006012</v>
      </c>
      <c r="G66" s="803">
        <v>5</v>
      </c>
      <c r="H66" s="802" t="s">
        <v>3579</v>
      </c>
    </row>
    <row r="67" spans="4:8">
      <c r="D67" s="1099" t="s">
        <v>3572</v>
      </c>
      <c r="E67" s="1098">
        <v>160006005</v>
      </c>
      <c r="F67" s="801">
        <v>160006000</v>
      </c>
      <c r="G67" s="801">
        <v>30</v>
      </c>
      <c r="H67" s="804" t="s">
        <v>3567</v>
      </c>
    </row>
    <row r="68" spans="4:8">
      <c r="D68" s="1093"/>
      <c r="E68" s="1095"/>
      <c r="F68" s="800">
        <v>160006013</v>
      </c>
      <c r="G68" s="801">
        <v>3</v>
      </c>
      <c r="H68" s="802" t="s">
        <v>3580</v>
      </c>
    </row>
    <row r="69" spans="4:8">
      <c r="D69" s="1096" t="s">
        <v>3573</v>
      </c>
      <c r="E69" s="1098">
        <v>160006006</v>
      </c>
      <c r="F69" s="803">
        <v>160006000</v>
      </c>
      <c r="G69" s="803">
        <v>30</v>
      </c>
      <c r="H69" s="804" t="s">
        <v>3567</v>
      </c>
    </row>
    <row r="70" spans="4:8">
      <c r="D70" s="1097"/>
      <c r="E70" s="1095"/>
      <c r="F70" s="805">
        <v>160006014</v>
      </c>
      <c r="G70" s="803">
        <v>3</v>
      </c>
      <c r="H70" s="802" t="s">
        <v>3581</v>
      </c>
    </row>
    <row r="71" spans="4:8">
      <c r="D71" s="1099" t="s">
        <v>3574</v>
      </c>
      <c r="E71" s="1098">
        <v>160006007</v>
      </c>
      <c r="F71" s="801">
        <v>160006000</v>
      </c>
      <c r="G71" s="801">
        <v>50</v>
      </c>
      <c r="H71" s="804" t="s">
        <v>3567</v>
      </c>
    </row>
    <row r="72" spans="4:8">
      <c r="D72" s="1093"/>
      <c r="E72" s="1095"/>
      <c r="F72" s="800">
        <v>160006015</v>
      </c>
      <c r="G72" s="801">
        <v>5</v>
      </c>
      <c r="H72" s="802" t="s">
        <v>3582</v>
      </c>
    </row>
    <row r="73" spans="4:8">
      <c r="D73" s="1096" t="s">
        <v>3575</v>
      </c>
      <c r="E73" s="1098">
        <v>160006008</v>
      </c>
      <c r="F73" s="803">
        <v>160006000</v>
      </c>
      <c r="G73" s="803">
        <v>50</v>
      </c>
      <c r="H73" s="804" t="s">
        <v>3567</v>
      </c>
    </row>
    <row r="74" spans="4:8">
      <c r="D74" s="1097"/>
      <c r="E74" s="1095"/>
      <c r="F74" s="805">
        <v>160006016</v>
      </c>
      <c r="G74" s="803">
        <v>5</v>
      </c>
      <c r="H74" s="802" t="s">
        <v>3583</v>
      </c>
    </row>
    <row r="97" spans="3:6">
      <c r="C97" t="s">
        <v>3794</v>
      </c>
    </row>
    <row r="98" spans="3:6">
      <c r="D98" s="867"/>
      <c r="E98" s="868" t="s">
        <v>1051</v>
      </c>
      <c r="F98" s="868" t="s">
        <v>6</v>
      </c>
    </row>
    <row r="99" spans="3:6">
      <c r="D99" s="869" t="s">
        <v>21</v>
      </c>
      <c r="E99" s="870">
        <v>121.13</v>
      </c>
      <c r="F99" s="871">
        <v>101.06</v>
      </c>
    </row>
    <row r="100" spans="3:6">
      <c r="D100" s="869" t="s">
        <v>22</v>
      </c>
      <c r="E100" s="870">
        <v>122</v>
      </c>
      <c r="F100" s="871">
        <v>101.35</v>
      </c>
    </row>
    <row r="101" spans="3:6">
      <c r="D101" s="869" t="s">
        <v>23</v>
      </c>
      <c r="E101" s="870">
        <v>125</v>
      </c>
      <c r="F101" s="871">
        <v>101.68</v>
      </c>
    </row>
    <row r="102" spans="3:6">
      <c r="D102" s="869" t="s">
        <v>24</v>
      </c>
      <c r="E102" s="870">
        <v>129</v>
      </c>
      <c r="F102" s="871">
        <v>102.05</v>
      </c>
    </row>
    <row r="103" spans="3:6">
      <c r="D103" s="869" t="s">
        <v>25</v>
      </c>
      <c r="E103" s="870">
        <v>133</v>
      </c>
      <c r="F103" s="871">
        <v>102.45</v>
      </c>
    </row>
    <row r="104" spans="3:6">
      <c r="D104" s="869" t="s">
        <v>26</v>
      </c>
      <c r="E104" s="870">
        <v>137</v>
      </c>
      <c r="F104" s="871">
        <v>102.89</v>
      </c>
    </row>
    <row r="105" spans="3:6">
      <c r="D105" s="869" t="s">
        <v>27</v>
      </c>
      <c r="E105" s="870">
        <v>142</v>
      </c>
      <c r="F105" s="871">
        <v>103.36</v>
      </c>
    </row>
    <row r="106" spans="3:6">
      <c r="D106" s="869" t="s">
        <v>28</v>
      </c>
      <c r="E106" s="870">
        <v>146</v>
      </c>
      <c r="F106" s="871">
        <v>103.87</v>
      </c>
    </row>
    <row r="107" spans="3:6">
      <c r="D107" s="869" t="s">
        <v>29</v>
      </c>
      <c r="E107" s="870">
        <v>151</v>
      </c>
      <c r="F107" s="871">
        <v>104.42</v>
      </c>
    </row>
    <row r="108" spans="3:6">
      <c r="D108" s="869" t="s">
        <v>30</v>
      </c>
      <c r="E108" s="870">
        <v>156</v>
      </c>
      <c r="F108" s="871">
        <v>105</v>
      </c>
    </row>
    <row r="109" spans="3:6">
      <c r="D109" s="869" t="s">
        <v>31</v>
      </c>
      <c r="E109" s="870">
        <v>162</v>
      </c>
      <c r="F109" s="871">
        <v>105.62</v>
      </c>
    </row>
    <row r="110" spans="3:6">
      <c r="D110" s="869" t="s">
        <v>32</v>
      </c>
      <c r="E110" s="870">
        <v>168</v>
      </c>
      <c r="F110" s="871">
        <v>106.27</v>
      </c>
    </row>
    <row r="111" spans="3:6">
      <c r="D111" s="869" t="s">
        <v>33</v>
      </c>
      <c r="E111" s="870">
        <v>174</v>
      </c>
      <c r="F111" s="871">
        <v>106.96</v>
      </c>
    </row>
    <row r="112" spans="3:6">
      <c r="D112" s="869" t="s">
        <v>34</v>
      </c>
      <c r="E112" s="870">
        <v>180</v>
      </c>
      <c r="F112" s="871">
        <v>107.69</v>
      </c>
    </row>
    <row r="113" spans="4:6">
      <c r="D113" s="869" t="s">
        <v>35</v>
      </c>
      <c r="E113" s="870">
        <v>186</v>
      </c>
      <c r="F113" s="871">
        <v>108.45</v>
      </c>
    </row>
    <row r="114" spans="4:6">
      <c r="D114" s="869" t="s">
        <v>36</v>
      </c>
      <c r="E114" s="870">
        <v>193</v>
      </c>
      <c r="F114" s="871">
        <v>109.25</v>
      </c>
    </row>
    <row r="115" spans="4:6">
      <c r="D115" s="869" t="s">
        <v>37</v>
      </c>
      <c r="E115" s="870">
        <v>200</v>
      </c>
      <c r="F115" s="871">
        <v>110.08</v>
      </c>
    </row>
    <row r="116" spans="4:6">
      <c r="D116" s="869" t="s">
        <v>38</v>
      </c>
      <c r="E116" s="870">
        <v>207</v>
      </c>
      <c r="F116" s="871">
        <v>110.95</v>
      </c>
    </row>
    <row r="117" spans="4:6">
      <c r="D117" s="869" t="s">
        <v>39</v>
      </c>
      <c r="E117" s="870">
        <v>215</v>
      </c>
      <c r="F117" s="871">
        <v>111.86</v>
      </c>
    </row>
    <row r="118" spans="4:6">
      <c r="D118" s="869" t="s">
        <v>40</v>
      </c>
      <c r="E118" s="870">
        <v>222</v>
      </c>
      <c r="F118" s="871">
        <v>112.8</v>
      </c>
    </row>
    <row r="119" spans="4:6">
      <c r="D119" s="869" t="s">
        <v>41</v>
      </c>
      <c r="E119" s="870">
        <v>230</v>
      </c>
      <c r="F119" s="871">
        <v>126.9</v>
      </c>
    </row>
    <row r="120" spans="4:6">
      <c r="D120" s="869" t="s">
        <v>42</v>
      </c>
      <c r="E120" s="870">
        <v>268</v>
      </c>
      <c r="F120" s="871">
        <v>128.22</v>
      </c>
    </row>
    <row r="121" spans="4:6">
      <c r="D121" s="869" t="s">
        <v>43</v>
      </c>
      <c r="E121" s="870">
        <v>280</v>
      </c>
      <c r="F121" s="871">
        <v>129.58000000000001</v>
      </c>
    </row>
    <row r="122" spans="4:6">
      <c r="D122" s="869" t="s">
        <v>44</v>
      </c>
      <c r="E122" s="870">
        <v>293</v>
      </c>
      <c r="F122" s="871">
        <v>130.97999999999999</v>
      </c>
    </row>
    <row r="123" spans="4:6">
      <c r="D123" s="869" t="s">
        <v>45</v>
      </c>
      <c r="E123" s="870">
        <v>306</v>
      </c>
      <c r="F123" s="871">
        <v>132.4</v>
      </c>
    </row>
    <row r="124" spans="4:6">
      <c r="D124" s="869" t="s">
        <v>46</v>
      </c>
      <c r="E124" s="870">
        <v>320</v>
      </c>
      <c r="F124" s="871">
        <v>133.86000000000001</v>
      </c>
    </row>
    <row r="125" spans="4:6">
      <c r="D125" s="869" t="s">
        <v>47</v>
      </c>
      <c r="E125" s="870">
        <v>334</v>
      </c>
      <c r="F125" s="871">
        <v>135.34</v>
      </c>
    </row>
    <row r="126" spans="4:6">
      <c r="D126" s="869" t="s">
        <v>48</v>
      </c>
      <c r="E126" s="870">
        <v>348</v>
      </c>
      <c r="F126" s="871">
        <v>136.86000000000001</v>
      </c>
    </row>
    <row r="127" spans="4:6">
      <c r="D127" s="869" t="s">
        <v>49</v>
      </c>
      <c r="E127" s="870">
        <v>363</v>
      </c>
      <c r="F127" s="871">
        <v>138.41999999999999</v>
      </c>
    </row>
    <row r="128" spans="4:6">
      <c r="D128" s="869" t="s">
        <v>50</v>
      </c>
      <c r="E128" s="870">
        <v>379</v>
      </c>
      <c r="F128" s="871">
        <v>140</v>
      </c>
    </row>
    <row r="129" spans="4:6">
      <c r="D129" s="869" t="s">
        <v>51</v>
      </c>
      <c r="E129" s="870">
        <v>395</v>
      </c>
      <c r="F129" s="871">
        <v>141.62</v>
      </c>
    </row>
    <row r="130" spans="4:6">
      <c r="D130" s="869" t="s">
        <v>52</v>
      </c>
      <c r="E130" s="870">
        <v>411</v>
      </c>
      <c r="F130" s="871">
        <v>143.26</v>
      </c>
    </row>
    <row r="131" spans="4:6">
      <c r="D131" s="869" t="s">
        <v>53</v>
      </c>
      <c r="E131" s="870">
        <v>428</v>
      </c>
      <c r="F131" s="871">
        <v>144.94</v>
      </c>
    </row>
    <row r="132" spans="4:6">
      <c r="D132" s="869" t="s">
        <v>54</v>
      </c>
      <c r="E132" s="870">
        <v>445</v>
      </c>
      <c r="F132" s="871">
        <v>146.66</v>
      </c>
    </row>
    <row r="133" spans="4:6">
      <c r="D133" s="869" t="s">
        <v>55</v>
      </c>
      <c r="E133" s="870">
        <v>462</v>
      </c>
      <c r="F133" s="871">
        <v>148.4</v>
      </c>
    </row>
    <row r="134" spans="4:6">
      <c r="D134" s="869" t="s">
        <v>56</v>
      </c>
      <c r="E134" s="870">
        <v>480</v>
      </c>
      <c r="F134" s="871">
        <v>150.18</v>
      </c>
    </row>
    <row r="135" spans="4:6">
      <c r="D135" s="869" t="s">
        <v>57</v>
      </c>
      <c r="E135" s="870">
        <v>499</v>
      </c>
      <c r="F135" s="871">
        <v>151.97999999999999</v>
      </c>
    </row>
    <row r="136" spans="4:6">
      <c r="D136" s="869" t="s">
        <v>58</v>
      </c>
      <c r="E136" s="870">
        <v>518</v>
      </c>
      <c r="F136" s="871">
        <v>153.82</v>
      </c>
    </row>
    <row r="137" spans="4:6">
      <c r="D137" s="869" t="s">
        <v>59</v>
      </c>
      <c r="E137" s="870">
        <v>537</v>
      </c>
      <c r="F137" s="871">
        <v>155.69999999999999</v>
      </c>
    </row>
    <row r="138" spans="4:6">
      <c r="D138" s="869" t="s">
        <v>60</v>
      </c>
      <c r="E138" s="870">
        <v>557</v>
      </c>
      <c r="F138" s="871">
        <v>157.6</v>
      </c>
    </row>
    <row r="139" spans="4:6">
      <c r="D139" s="869" t="s">
        <v>61</v>
      </c>
      <c r="E139" s="870">
        <v>577</v>
      </c>
      <c r="F139" s="871">
        <v>159.54</v>
      </c>
    </row>
    <row r="140" spans="4:6">
      <c r="D140" s="869" t="s">
        <v>62</v>
      </c>
      <c r="E140" s="870">
        <v>597</v>
      </c>
      <c r="F140" s="871">
        <v>161.5</v>
      </c>
    </row>
    <row r="141" spans="4:6">
      <c r="D141" s="869" t="s">
        <v>63</v>
      </c>
      <c r="E141" s="870">
        <v>618</v>
      </c>
      <c r="F141" s="871">
        <v>163.5</v>
      </c>
    </row>
    <row r="142" spans="4:6">
      <c r="D142" s="869" t="s">
        <v>64</v>
      </c>
      <c r="E142" s="870">
        <v>640</v>
      </c>
      <c r="F142" s="871">
        <v>165.54</v>
      </c>
    </row>
    <row r="143" spans="4:6">
      <c r="D143" s="869" t="s">
        <v>65</v>
      </c>
      <c r="E143" s="870">
        <v>662</v>
      </c>
      <c r="F143" s="871">
        <v>167.6</v>
      </c>
    </row>
    <row r="144" spans="4:6">
      <c r="D144" s="869" t="s">
        <v>66</v>
      </c>
      <c r="E144" s="870">
        <v>684</v>
      </c>
      <c r="F144" s="871">
        <v>169.7</v>
      </c>
    </row>
    <row r="145" spans="4:15">
      <c r="D145" s="869" t="s">
        <v>67</v>
      </c>
      <c r="E145" s="870">
        <v>707</v>
      </c>
      <c r="F145" s="871">
        <v>171.82</v>
      </c>
    </row>
    <row r="146" spans="4:15">
      <c r="D146" s="869" t="s">
        <v>68</v>
      </c>
      <c r="E146" s="870">
        <v>730</v>
      </c>
      <c r="F146" s="871">
        <v>173.98</v>
      </c>
    </row>
    <row r="147" spans="4:15">
      <c r="D147" s="869" t="s">
        <v>69</v>
      </c>
      <c r="E147" s="870">
        <v>754</v>
      </c>
      <c r="F147" s="871">
        <v>176.18</v>
      </c>
    </row>
    <row r="148" spans="4:15">
      <c r="D148" s="869" t="s">
        <v>70</v>
      </c>
      <c r="E148" s="870">
        <v>778</v>
      </c>
      <c r="F148" s="872">
        <v>178.4</v>
      </c>
    </row>
    <row r="151" spans="4:15" ht="27">
      <c r="D151" s="873" t="s">
        <v>3797</v>
      </c>
      <c r="E151" s="38" t="s">
        <v>1452</v>
      </c>
      <c r="F151" s="38" t="s">
        <v>1453</v>
      </c>
      <c r="G151" s="38" t="s">
        <v>3818</v>
      </c>
      <c r="H151" s="38" t="s">
        <v>3819</v>
      </c>
      <c r="I151" s="874" t="s">
        <v>3820</v>
      </c>
      <c r="J151" s="830" t="s">
        <v>3821</v>
      </c>
      <c r="K151" s="830" t="s">
        <v>1452</v>
      </c>
      <c r="L151" s="830" t="s">
        <v>1453</v>
      </c>
      <c r="M151" s="830" t="s">
        <v>3818</v>
      </c>
      <c r="N151" s="830" t="s">
        <v>3819</v>
      </c>
      <c r="O151" s="830" t="s">
        <v>3820</v>
      </c>
    </row>
    <row r="152" spans="4:15">
      <c r="D152" s="875" t="s">
        <v>3798</v>
      </c>
      <c r="E152" s="887">
        <v>7.27</v>
      </c>
      <c r="F152" s="887">
        <v>7.84</v>
      </c>
      <c r="G152" s="888">
        <v>242524090</v>
      </c>
      <c r="H152" s="887">
        <v>680</v>
      </c>
      <c r="I152" s="890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875" t="s">
        <v>3799</v>
      </c>
      <c r="E153" s="887">
        <v>7.3</v>
      </c>
      <c r="F153" s="887">
        <v>7.88</v>
      </c>
      <c r="G153" s="888">
        <v>261926017</v>
      </c>
      <c r="H153" s="887">
        <v>680</v>
      </c>
      <c r="I153" s="890">
        <v>110.7</v>
      </c>
      <c r="K153" s="881">
        <v>15.71</v>
      </c>
      <c r="L153" s="881">
        <v>11.57</v>
      </c>
      <c r="M153" s="882">
        <v>556631040</v>
      </c>
      <c r="N153" s="881">
        <v>683</v>
      </c>
      <c r="O153" s="883">
        <v>105.4</v>
      </c>
    </row>
    <row r="154" spans="4:15">
      <c r="D154" s="875" t="s">
        <v>3800</v>
      </c>
      <c r="E154" s="887">
        <v>7.34</v>
      </c>
      <c r="F154" s="887">
        <v>7.92</v>
      </c>
      <c r="G154" s="888">
        <v>282880098</v>
      </c>
      <c r="H154" s="887">
        <v>681</v>
      </c>
      <c r="I154" s="890">
        <v>116.2</v>
      </c>
      <c r="K154" s="881">
        <v>15.79</v>
      </c>
      <c r="L154" s="881">
        <v>11.63</v>
      </c>
      <c r="M154" s="882">
        <v>570094960</v>
      </c>
      <c r="N154" s="881">
        <v>686</v>
      </c>
      <c r="O154" s="883">
        <v>105.4</v>
      </c>
    </row>
    <row r="155" spans="4:15">
      <c r="D155" s="875" t="s">
        <v>3801</v>
      </c>
      <c r="E155" s="887">
        <v>7.37</v>
      </c>
      <c r="F155" s="887">
        <v>7.96</v>
      </c>
      <c r="G155" s="888">
        <v>305510505</v>
      </c>
      <c r="H155" s="887">
        <v>681</v>
      </c>
      <c r="I155" s="890">
        <v>116.2</v>
      </c>
      <c r="K155" s="881">
        <v>15.87</v>
      </c>
      <c r="L155" s="881">
        <v>11.69</v>
      </c>
      <c r="M155" s="882">
        <v>583886240</v>
      </c>
      <c r="N155" s="881">
        <v>689</v>
      </c>
      <c r="O155" s="883">
        <v>105.4</v>
      </c>
    </row>
    <row r="156" spans="4:15">
      <c r="D156" s="875" t="s">
        <v>3802</v>
      </c>
      <c r="E156" s="887">
        <v>7.41</v>
      </c>
      <c r="F156" s="887">
        <v>7.99</v>
      </c>
      <c r="G156" s="888">
        <v>329951345</v>
      </c>
      <c r="H156" s="887">
        <v>682</v>
      </c>
      <c r="I156" s="890">
        <v>122</v>
      </c>
      <c r="K156" s="881">
        <v>15.95</v>
      </c>
      <c r="L156" s="881">
        <v>11.75</v>
      </c>
      <c r="M156" s="882">
        <v>747513850</v>
      </c>
      <c r="N156" s="881">
        <v>692</v>
      </c>
      <c r="O156" s="883">
        <v>105.4</v>
      </c>
    </row>
    <row r="157" spans="4:15">
      <c r="D157" s="875" t="s">
        <v>3803</v>
      </c>
      <c r="E157" s="887">
        <v>7.44</v>
      </c>
      <c r="F157" s="887">
        <v>8.0300000000000011</v>
      </c>
      <c r="G157" s="888">
        <v>356347452</v>
      </c>
      <c r="H157" s="887">
        <v>682</v>
      </c>
      <c r="I157" s="890">
        <v>122</v>
      </c>
      <c r="K157" s="881">
        <v>16.03</v>
      </c>
      <c r="L157" s="881">
        <v>11.8</v>
      </c>
      <c r="M157" s="882">
        <v>765597700</v>
      </c>
      <c r="N157" s="881">
        <v>695</v>
      </c>
      <c r="O157" s="883">
        <v>105.4</v>
      </c>
    </row>
    <row r="158" spans="4:15">
      <c r="D158" s="875" t="s">
        <v>3804</v>
      </c>
      <c r="E158" s="887">
        <v>7.47</v>
      </c>
      <c r="F158" s="887">
        <v>8.07</v>
      </c>
      <c r="G158" s="888">
        <v>384855248</v>
      </c>
      <c r="H158" s="887">
        <v>683</v>
      </c>
      <c r="I158" s="890">
        <v>128.1</v>
      </c>
      <c r="K158" s="881">
        <v>16.11</v>
      </c>
      <c r="L158" s="881">
        <v>11.86</v>
      </c>
      <c r="M158" s="882">
        <v>784117100</v>
      </c>
      <c r="N158" s="881">
        <v>698</v>
      </c>
      <c r="O158" s="883">
        <v>105.4</v>
      </c>
    </row>
    <row r="159" spans="4:15">
      <c r="D159" s="875" t="s">
        <v>3805</v>
      </c>
      <c r="E159" s="887">
        <v>7.51</v>
      </c>
      <c r="F159" s="887">
        <v>8.11</v>
      </c>
      <c r="G159" s="888">
        <v>415643667</v>
      </c>
      <c r="H159" s="887">
        <v>683</v>
      </c>
      <c r="I159" s="890">
        <v>128.1</v>
      </c>
      <c r="K159" s="881">
        <v>16.189999999999998</v>
      </c>
      <c r="L159" s="881">
        <v>11.92</v>
      </c>
      <c r="M159" s="882">
        <v>800000000</v>
      </c>
      <c r="N159" s="881">
        <v>701</v>
      </c>
      <c r="O159" s="883">
        <v>105.4</v>
      </c>
    </row>
    <row r="160" spans="4:15">
      <c r="D160" s="875" t="s">
        <v>3806</v>
      </c>
      <c r="E160" s="887">
        <v>7.54</v>
      </c>
      <c r="F160" s="887">
        <v>8.14</v>
      </c>
      <c r="G160" s="888">
        <v>448895160</v>
      </c>
      <c r="H160" s="887">
        <v>684</v>
      </c>
      <c r="I160" s="890">
        <v>134.5</v>
      </c>
      <c r="K160" s="881">
        <v>16.27</v>
      </c>
      <c r="L160" s="881">
        <v>11.98</v>
      </c>
      <c r="M160" s="882">
        <v>900000000</v>
      </c>
      <c r="N160" s="881">
        <v>704</v>
      </c>
      <c r="O160" s="883">
        <v>105.4</v>
      </c>
    </row>
    <row r="161" spans="4:15">
      <c r="D161" s="875" t="s">
        <v>3807</v>
      </c>
      <c r="E161" s="887">
        <v>7.58</v>
      </c>
      <c r="F161" s="887">
        <v>8.18</v>
      </c>
      <c r="G161" s="888">
        <v>484806772</v>
      </c>
      <c r="H161" s="887">
        <v>684</v>
      </c>
      <c r="I161" s="890">
        <v>134.5</v>
      </c>
      <c r="K161" s="881">
        <v>16.350000000000001</v>
      </c>
      <c r="L161" s="881">
        <v>12.03</v>
      </c>
      <c r="M161" s="882">
        <v>999999999</v>
      </c>
      <c r="N161" s="881">
        <v>707</v>
      </c>
      <c r="O161" s="883">
        <v>105.4</v>
      </c>
    </row>
    <row r="162" spans="4:15">
      <c r="D162" s="876" t="s">
        <v>3808</v>
      </c>
      <c r="E162" s="877">
        <v>16.43</v>
      </c>
      <c r="F162" s="877">
        <v>12.09</v>
      </c>
      <c r="G162" s="889">
        <v>528439381</v>
      </c>
      <c r="H162" s="891">
        <v>685</v>
      </c>
      <c r="I162" s="892">
        <v>137.19999999999999</v>
      </c>
      <c r="K162" s="884">
        <v>16.43</v>
      </c>
      <c r="L162" s="884">
        <v>12.09</v>
      </c>
      <c r="M162" s="885">
        <v>999999999</v>
      </c>
      <c r="N162" s="884">
        <v>710</v>
      </c>
      <c r="O162" s="886">
        <v>105.4</v>
      </c>
    </row>
    <row r="163" spans="4:15">
      <c r="D163" s="876" t="s">
        <v>3809</v>
      </c>
      <c r="E163" s="877">
        <v>16.509999999999998</v>
      </c>
      <c r="F163" s="877">
        <v>12.15</v>
      </c>
      <c r="G163" s="889">
        <v>575998925</v>
      </c>
      <c r="H163" s="891">
        <v>685</v>
      </c>
      <c r="I163" s="892">
        <v>137.19999999999999</v>
      </c>
      <c r="K163" s="884">
        <v>16.509999999999998</v>
      </c>
      <c r="L163" s="884">
        <v>12.15</v>
      </c>
      <c r="M163" s="885">
        <v>999999999</v>
      </c>
      <c r="N163" s="884">
        <v>713</v>
      </c>
      <c r="O163" s="886">
        <v>105.4</v>
      </c>
    </row>
    <row r="164" spans="4:15">
      <c r="D164" s="876" t="s">
        <v>3810</v>
      </c>
      <c r="E164" s="877">
        <v>16.59</v>
      </c>
      <c r="F164" s="877">
        <v>12.2</v>
      </c>
      <c r="G164" s="889">
        <v>627838828</v>
      </c>
      <c r="H164" s="891">
        <v>686</v>
      </c>
      <c r="I164" s="892">
        <v>139.9</v>
      </c>
      <c r="K164" s="884">
        <v>16.59</v>
      </c>
      <c r="L164" s="884">
        <v>12.2</v>
      </c>
      <c r="M164" s="885">
        <v>999999999</v>
      </c>
      <c r="N164" s="884">
        <v>716</v>
      </c>
      <c r="O164" s="886">
        <v>105.4</v>
      </c>
    </row>
    <row r="165" spans="4:15">
      <c r="D165" s="876" t="s">
        <v>3811</v>
      </c>
      <c r="E165" s="877">
        <v>16.670000000000002</v>
      </c>
      <c r="F165" s="877">
        <v>12.26</v>
      </c>
      <c r="G165" s="889">
        <v>684344322</v>
      </c>
      <c r="H165" s="891">
        <v>686</v>
      </c>
      <c r="I165" s="892">
        <v>139.9</v>
      </c>
      <c r="K165" s="884">
        <v>16.670000000000002</v>
      </c>
      <c r="L165" s="884">
        <v>12.26</v>
      </c>
      <c r="M165" s="885">
        <v>999999999</v>
      </c>
      <c r="N165" s="884">
        <v>719</v>
      </c>
      <c r="O165" s="886">
        <v>105.4</v>
      </c>
    </row>
    <row r="166" spans="4:15">
      <c r="D166" s="876" t="s">
        <v>3812</v>
      </c>
      <c r="E166" s="877">
        <v>16.75</v>
      </c>
      <c r="F166" s="877">
        <v>12.32</v>
      </c>
      <c r="G166" s="889">
        <v>745935310</v>
      </c>
      <c r="H166" s="891">
        <v>687</v>
      </c>
      <c r="I166" s="892">
        <v>142.69999999999999</v>
      </c>
      <c r="K166" s="884">
        <v>16.75</v>
      </c>
      <c r="L166" s="884">
        <v>12.32</v>
      </c>
      <c r="M166" s="885">
        <v>999999999</v>
      </c>
      <c r="N166" s="884">
        <v>722</v>
      </c>
      <c r="O166" s="886">
        <v>105.4</v>
      </c>
    </row>
    <row r="167" spans="4:15">
      <c r="D167" s="876" t="s">
        <v>3813</v>
      </c>
      <c r="E167" s="877">
        <v>16.82</v>
      </c>
      <c r="F167" s="877">
        <v>12.37</v>
      </c>
      <c r="G167" s="889">
        <v>813069487</v>
      </c>
      <c r="H167" s="891">
        <v>687</v>
      </c>
      <c r="I167" s="892">
        <v>142.69999999999999</v>
      </c>
      <c r="K167" s="884">
        <v>16.82</v>
      </c>
      <c r="L167" s="884">
        <v>12.37</v>
      </c>
      <c r="M167" s="885">
        <v>999999999</v>
      </c>
      <c r="N167" s="884">
        <v>725</v>
      </c>
      <c r="O167" s="886">
        <v>105.4</v>
      </c>
    </row>
    <row r="168" spans="4:15">
      <c r="D168" s="876" t="s">
        <v>3814</v>
      </c>
      <c r="E168" s="877">
        <v>16.899999999999999</v>
      </c>
      <c r="F168" s="877">
        <v>12.43</v>
      </c>
      <c r="G168" s="889">
        <v>886245740</v>
      </c>
      <c r="H168" s="891">
        <v>688</v>
      </c>
      <c r="I168" s="892">
        <v>145.6</v>
      </c>
      <c r="K168" s="884">
        <v>16.899999999999999</v>
      </c>
      <c r="L168" s="884">
        <v>12.43</v>
      </c>
      <c r="M168" s="885">
        <v>999999999</v>
      </c>
      <c r="N168" s="884">
        <v>728</v>
      </c>
      <c r="O168" s="886">
        <v>105.4</v>
      </c>
    </row>
    <row r="169" spans="4:15">
      <c r="D169" s="876" t="s">
        <v>3815</v>
      </c>
      <c r="E169" s="877">
        <v>16.98</v>
      </c>
      <c r="F169" s="877">
        <v>12.48</v>
      </c>
      <c r="G169" s="889">
        <v>966007856</v>
      </c>
      <c r="H169" s="891">
        <v>688</v>
      </c>
      <c r="I169" s="892">
        <v>145.6</v>
      </c>
      <c r="K169" s="884">
        <v>16.98</v>
      </c>
      <c r="L169" s="884">
        <v>12.48</v>
      </c>
      <c r="M169" s="885">
        <v>999999999</v>
      </c>
      <c r="N169" s="884">
        <v>731</v>
      </c>
      <c r="O169" s="886">
        <v>105.4</v>
      </c>
    </row>
    <row r="170" spans="4:15">
      <c r="D170" s="876" t="s">
        <v>3816</v>
      </c>
      <c r="E170" s="877">
        <v>17.059999999999999</v>
      </c>
      <c r="F170" s="877">
        <v>12.54</v>
      </c>
      <c r="G170" s="889">
        <v>1052948563</v>
      </c>
      <c r="H170" s="891">
        <v>689</v>
      </c>
      <c r="I170" s="892">
        <v>148.5</v>
      </c>
      <c r="K170" s="884">
        <v>17.059999999999999</v>
      </c>
      <c r="L170" s="884">
        <v>12.54</v>
      </c>
      <c r="M170" s="885">
        <v>999999999</v>
      </c>
      <c r="N170" s="884">
        <v>734</v>
      </c>
      <c r="O170" s="886">
        <v>105.4</v>
      </c>
    </row>
    <row r="171" spans="4:15">
      <c r="D171" s="876" t="s">
        <v>3817</v>
      </c>
      <c r="E171" s="877">
        <v>17.13</v>
      </c>
      <c r="F171" s="877">
        <v>12.59</v>
      </c>
      <c r="G171" s="889">
        <v>1147713933</v>
      </c>
      <c r="H171" s="891">
        <v>689</v>
      </c>
      <c r="I171" s="892">
        <v>148.5</v>
      </c>
      <c r="K171" s="884">
        <v>17.13</v>
      </c>
      <c r="L171" s="884">
        <v>12.59</v>
      </c>
      <c r="M171" s="885">
        <v>999999999</v>
      </c>
      <c r="N171" s="884">
        <v>737</v>
      </c>
      <c r="O171" s="886">
        <v>105.4</v>
      </c>
    </row>
  </sheetData>
  <mergeCells count="16"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66"/>
  <sheetViews>
    <sheetView tabSelected="1" topLeftCell="A31" workbookViewId="0">
      <selection activeCell="F52" sqref="F52:F54"/>
    </sheetView>
  </sheetViews>
  <sheetFormatPr defaultRowHeight="13.5"/>
  <cols>
    <col min="1" max="1" width="15.625" style="67" customWidth="1"/>
    <col min="2" max="3" width="20.625" style="67" customWidth="1"/>
    <col min="4" max="4" width="15.625" style="924" customWidth="1"/>
    <col min="5" max="5" width="15.625" style="67" customWidth="1"/>
    <col min="6" max="8" width="10.625" style="67" customWidth="1"/>
    <col min="9" max="10" width="20.625" style="67" customWidth="1"/>
    <col min="11" max="11" width="30.625" style="67" customWidth="1"/>
    <col min="12" max="12" width="9" style="67"/>
    <col min="13" max="14" width="15.625" style="924" customWidth="1"/>
    <col min="15" max="16" width="9" style="67"/>
    <col min="17" max="17" width="9.625" style="67" customWidth="1"/>
    <col min="18" max="16384" width="9" style="67"/>
  </cols>
  <sheetData>
    <row r="1" spans="1:22">
      <c r="A1" s="923" t="s">
        <v>3846</v>
      </c>
    </row>
    <row r="2" spans="1:22">
      <c r="A2" s="925" t="s">
        <v>3847</v>
      </c>
      <c r="B2" s="925" t="s">
        <v>3848</v>
      </c>
      <c r="C2" s="926" t="s">
        <v>3849</v>
      </c>
      <c r="D2" s="927" t="s">
        <v>3850</v>
      </c>
      <c r="E2" s="928" t="s">
        <v>3851</v>
      </c>
      <c r="F2" s="928" t="s">
        <v>3852</v>
      </c>
      <c r="G2" s="928" t="s">
        <v>3853</v>
      </c>
      <c r="H2" s="929" t="s">
        <v>3854</v>
      </c>
      <c r="I2" s="925" t="s">
        <v>3855</v>
      </c>
      <c r="J2" s="925" t="s">
        <v>3856</v>
      </c>
      <c r="K2" s="925" t="s">
        <v>3857</v>
      </c>
      <c r="M2" s="930" t="s">
        <v>1805</v>
      </c>
      <c r="N2" s="930" t="s">
        <v>3858</v>
      </c>
      <c r="P2" s="930" t="s">
        <v>3859</v>
      </c>
      <c r="Q2" s="930" t="s">
        <v>3860</v>
      </c>
      <c r="R2" s="930" t="s">
        <v>3861</v>
      </c>
    </row>
    <row r="3" spans="1:22">
      <c r="A3" s="1102" t="s">
        <v>3862</v>
      </c>
      <c r="B3" s="1102" t="s">
        <v>3863</v>
      </c>
      <c r="C3" s="931" t="s">
        <v>3864</v>
      </c>
      <c r="D3" s="932">
        <v>500</v>
      </c>
      <c r="E3" s="933">
        <f>D3*11</f>
        <v>5500</v>
      </c>
      <c r="F3" s="1103">
        <f>SUM(E3:E7)</f>
        <v>98541.055543437251</v>
      </c>
      <c r="G3" s="1103">
        <v>5500</v>
      </c>
      <c r="H3" s="1102">
        <f>1-G3/F3</f>
        <v>0.94418570036957261</v>
      </c>
      <c r="I3" s="1100" t="s">
        <v>3865</v>
      </c>
      <c r="J3" s="1100" t="s">
        <v>3866</v>
      </c>
      <c r="K3" s="1101" t="s">
        <v>3867</v>
      </c>
      <c r="M3" s="934" t="s">
        <v>3690</v>
      </c>
      <c r="N3" s="935">
        <f>R3/Q3</f>
        <v>11</v>
      </c>
      <c r="P3" s="936" t="s">
        <v>3868</v>
      </c>
      <c r="Q3" s="937">
        <v>300</v>
      </c>
      <c r="R3" s="938">
        <v>3300</v>
      </c>
    </row>
    <row r="4" spans="1:22">
      <c r="A4" s="1102"/>
      <c r="B4" s="1102"/>
      <c r="C4" s="931" t="s">
        <v>3869</v>
      </c>
      <c r="D4" s="932">
        <v>3</v>
      </c>
      <c r="E4" s="938">
        <f>D4*N11</f>
        <v>87541.055543437251</v>
      </c>
      <c r="F4" s="1103"/>
      <c r="G4" s="1103"/>
      <c r="H4" s="1102"/>
      <c r="I4" s="1100"/>
      <c r="J4" s="1100"/>
      <c r="K4" s="1101"/>
      <c r="M4" s="934" t="s">
        <v>3870</v>
      </c>
      <c r="N4" s="935">
        <f>R4/Q4</f>
        <v>27.5</v>
      </c>
      <c r="P4" s="936" t="s">
        <v>3871</v>
      </c>
      <c r="Q4" s="937">
        <v>20</v>
      </c>
      <c r="R4" s="938">
        <v>550</v>
      </c>
      <c r="S4" s="939"/>
    </row>
    <row r="5" spans="1:22">
      <c r="A5" s="1102"/>
      <c r="B5" s="1102"/>
      <c r="C5" s="931" t="s">
        <v>3871</v>
      </c>
      <c r="D5" s="932">
        <v>200</v>
      </c>
      <c r="E5" s="933">
        <f>D5*N4</f>
        <v>5500</v>
      </c>
      <c r="F5" s="1103"/>
      <c r="G5" s="1103"/>
      <c r="H5" s="1102"/>
      <c r="I5" s="1100"/>
      <c r="J5" s="1100"/>
      <c r="K5" s="1101"/>
      <c r="M5" s="940" t="s">
        <v>3872</v>
      </c>
      <c r="N5" s="941">
        <f>R5/Q5</f>
        <v>1.8333333333333333E-2</v>
      </c>
      <c r="P5" s="936" t="s">
        <v>3872</v>
      </c>
      <c r="Q5" s="937">
        <v>30000</v>
      </c>
      <c r="R5" s="938">
        <v>550</v>
      </c>
    </row>
    <row r="6" spans="1:22">
      <c r="A6" s="1102"/>
      <c r="B6" s="1102"/>
      <c r="C6" s="931"/>
      <c r="D6" s="932"/>
      <c r="E6" s="933"/>
      <c r="F6" s="1103"/>
      <c r="G6" s="1103"/>
      <c r="H6" s="1102"/>
      <c r="I6" s="1100"/>
      <c r="J6" s="1100"/>
      <c r="K6" s="1101"/>
      <c r="M6" s="940" t="s">
        <v>3873</v>
      </c>
      <c r="N6" s="935">
        <v>399325.59436305572</v>
      </c>
      <c r="P6" s="936" t="s">
        <v>3874</v>
      </c>
      <c r="Q6" s="937">
        <v>100</v>
      </c>
      <c r="R6" s="938">
        <v>32371.24304639372</v>
      </c>
      <c r="S6" s="67" t="s">
        <v>3875</v>
      </c>
    </row>
    <row r="7" spans="1:22">
      <c r="A7" s="1102"/>
      <c r="B7" s="1102"/>
      <c r="C7" s="931"/>
      <c r="D7" s="942"/>
      <c r="E7" s="933"/>
      <c r="F7" s="1103"/>
      <c r="G7" s="1103"/>
      <c r="H7" s="1102"/>
      <c r="I7" s="1100"/>
      <c r="J7" s="1100"/>
      <c r="K7" s="1101"/>
      <c r="M7" s="940" t="s">
        <v>3876</v>
      </c>
      <c r="N7" s="935">
        <v>141071.64470229481</v>
      </c>
      <c r="P7" s="936" t="s">
        <v>3877</v>
      </c>
      <c r="Q7" s="937">
        <v>100</v>
      </c>
      <c r="R7" s="938">
        <v>11000</v>
      </c>
      <c r="S7" s="67" t="s">
        <v>3878</v>
      </c>
    </row>
    <row r="8" spans="1:22">
      <c r="A8" s="1102"/>
      <c r="B8" s="1102" t="s">
        <v>3879</v>
      </c>
      <c r="C8" s="931" t="s">
        <v>3868</v>
      </c>
      <c r="D8" s="932">
        <v>1000</v>
      </c>
      <c r="E8" s="933">
        <f>D8*11</f>
        <v>11000</v>
      </c>
      <c r="F8" s="1103">
        <f>SUM(E8:E12)</f>
        <v>43685.62152319686</v>
      </c>
      <c r="G8" s="1103">
        <v>11000</v>
      </c>
      <c r="H8" s="1102">
        <f>1-G8/F8</f>
        <v>0.74820090417715468</v>
      </c>
      <c r="I8" s="1100" t="s">
        <v>3865</v>
      </c>
      <c r="J8" s="1100" t="s">
        <v>3866</v>
      </c>
      <c r="K8" s="1101"/>
      <c r="M8" s="940" t="s">
        <v>3880</v>
      </c>
      <c r="N8" s="935">
        <v>73358.876990567675</v>
      </c>
      <c r="P8" s="936" t="s">
        <v>3326</v>
      </c>
      <c r="Q8" s="937">
        <v>90</v>
      </c>
      <c r="R8" s="938">
        <f>1500*N3+(60*6*N4)</f>
        <v>26400</v>
      </c>
      <c r="S8" s="67" t="s">
        <v>3881</v>
      </c>
    </row>
    <row r="9" spans="1:22">
      <c r="A9" s="1102"/>
      <c r="B9" s="1102"/>
      <c r="C9" s="931" t="s">
        <v>3882</v>
      </c>
      <c r="D9" s="932">
        <v>50</v>
      </c>
      <c r="E9" s="933">
        <f>D9*N14</f>
        <v>5500</v>
      </c>
      <c r="F9" s="1103"/>
      <c r="G9" s="1103"/>
      <c r="H9" s="1102"/>
      <c r="I9" s="1100"/>
      <c r="J9" s="1100"/>
      <c r="K9" s="1101"/>
      <c r="M9" s="940" t="s">
        <v>3883</v>
      </c>
      <c r="N9" s="935">
        <v>18135.720562123603</v>
      </c>
      <c r="P9" s="936" t="s">
        <v>3884</v>
      </c>
      <c r="Q9" s="937">
        <v>5000</v>
      </c>
      <c r="R9" s="938">
        <v>71962.056370277496</v>
      </c>
      <c r="S9" s="943" t="s">
        <v>3885</v>
      </c>
    </row>
    <row r="10" spans="1:22">
      <c r="A10" s="1102"/>
      <c r="B10" s="1102"/>
      <c r="C10" s="931" t="s">
        <v>3886</v>
      </c>
      <c r="D10" s="932">
        <v>50</v>
      </c>
      <c r="E10" s="933">
        <f>D10*N15</f>
        <v>16185.62152319686</v>
      </c>
      <c r="F10" s="1103"/>
      <c r="G10" s="1103"/>
      <c r="H10" s="1102"/>
      <c r="I10" s="1100"/>
      <c r="J10" s="1100"/>
      <c r="K10" s="1101"/>
      <c r="M10" s="940" t="s">
        <v>3887</v>
      </c>
      <c r="N10" s="935">
        <v>3000</v>
      </c>
      <c r="P10" s="936" t="s">
        <v>3888</v>
      </c>
      <c r="Q10" s="937">
        <v>50</v>
      </c>
      <c r="R10" s="938">
        <v>77961.624939025845</v>
      </c>
      <c r="S10" s="943" t="s">
        <v>3889</v>
      </c>
    </row>
    <row r="11" spans="1:22">
      <c r="A11" s="1102"/>
      <c r="B11" s="1102"/>
      <c r="C11" s="931" t="s">
        <v>3890</v>
      </c>
      <c r="D11" s="932">
        <v>50</v>
      </c>
      <c r="E11" s="933">
        <f>D11*N16</f>
        <v>5500</v>
      </c>
      <c r="F11" s="1103"/>
      <c r="G11" s="1103"/>
      <c r="H11" s="1102"/>
      <c r="I11" s="1100"/>
      <c r="J11" s="1100"/>
      <c r="K11" s="1101"/>
      <c r="M11" s="940" t="s">
        <v>3891</v>
      </c>
      <c r="N11" s="935">
        <v>29180.351847812417</v>
      </c>
      <c r="P11" s="936" t="s">
        <v>3785</v>
      </c>
      <c r="Q11" s="937">
        <v>50</v>
      </c>
      <c r="R11" s="938">
        <v>77961.624939025845</v>
      </c>
      <c r="S11" s="943" t="s">
        <v>3889</v>
      </c>
    </row>
    <row r="12" spans="1:22">
      <c r="A12" s="1102"/>
      <c r="B12" s="1102"/>
      <c r="C12" s="931" t="s">
        <v>3892</v>
      </c>
      <c r="D12" s="932">
        <v>50</v>
      </c>
      <c r="E12" s="933">
        <f>D12*N17</f>
        <v>5500</v>
      </c>
      <c r="F12" s="1103"/>
      <c r="G12" s="1103"/>
      <c r="H12" s="1102"/>
      <c r="I12" s="1100"/>
      <c r="J12" s="1100"/>
      <c r="K12" s="1101"/>
      <c r="M12" s="940" t="s">
        <v>3893</v>
      </c>
      <c r="N12" s="935">
        <v>97782.744984599325</v>
      </c>
      <c r="P12" s="936" t="s">
        <v>3894</v>
      </c>
      <c r="Q12" s="937">
        <v>50</v>
      </c>
      <c r="R12" s="938">
        <v>77961.624939025845</v>
      </c>
      <c r="S12" s="943" t="s">
        <v>3895</v>
      </c>
    </row>
    <row r="13" spans="1:22">
      <c r="A13" s="1102"/>
      <c r="B13" s="1102" t="s">
        <v>3896</v>
      </c>
      <c r="C13" s="931" t="s">
        <v>3864</v>
      </c>
      <c r="D13" s="932">
        <v>3000</v>
      </c>
      <c r="E13" s="933">
        <f>D13*N3</f>
        <v>33000</v>
      </c>
      <c r="F13" s="1103">
        <f>SUM(E13:E17)</f>
        <v>119454.57637972705</v>
      </c>
      <c r="G13" s="1103">
        <v>33000</v>
      </c>
      <c r="H13" s="1102">
        <f>1-G13/F13</f>
        <v>0.72374436375632634</v>
      </c>
      <c r="I13" s="1100" t="s">
        <v>3865</v>
      </c>
      <c r="J13" s="1100" t="s">
        <v>3866</v>
      </c>
      <c r="K13" s="1101"/>
      <c r="M13" s="940" t="s">
        <v>3897</v>
      </c>
      <c r="N13" s="935">
        <v>143654.18419890243</v>
      </c>
      <c r="P13" s="936" t="s">
        <v>3898</v>
      </c>
      <c r="Q13" s="937">
        <v>100</v>
      </c>
      <c r="R13" s="938">
        <v>148500</v>
      </c>
      <c r="S13" s="67" t="s">
        <v>3899</v>
      </c>
    </row>
    <row r="14" spans="1:22">
      <c r="A14" s="1102"/>
      <c r="B14" s="1102"/>
      <c r="C14" s="931" t="s">
        <v>3900</v>
      </c>
      <c r="D14" s="932">
        <v>100</v>
      </c>
      <c r="E14" s="933">
        <f>D14*N18</f>
        <v>29333.333333333332</v>
      </c>
      <c r="F14" s="1103"/>
      <c r="G14" s="1103"/>
      <c r="H14" s="1102"/>
      <c r="I14" s="1100"/>
      <c r="J14" s="1100"/>
      <c r="K14" s="1101"/>
      <c r="M14" s="944" t="s">
        <v>3901</v>
      </c>
      <c r="N14" s="945">
        <f>R7/Q7</f>
        <v>110</v>
      </c>
      <c r="P14" s="946" t="s">
        <v>3345</v>
      </c>
      <c r="Q14" s="946">
        <v>50</v>
      </c>
      <c r="R14" s="947">
        <v>165000.00000000003</v>
      </c>
      <c r="S14" s="67" t="s">
        <v>3902</v>
      </c>
      <c r="V14" s="939"/>
    </row>
    <row r="15" spans="1:22">
      <c r="A15" s="1102"/>
      <c r="B15" s="1102"/>
      <c r="C15" s="931" t="s">
        <v>3871</v>
      </c>
      <c r="D15" s="932">
        <v>500</v>
      </c>
      <c r="E15" s="933">
        <f>D15*N4</f>
        <v>13750</v>
      </c>
      <c r="F15" s="1103"/>
      <c r="G15" s="1103"/>
      <c r="H15" s="1102"/>
      <c r="I15" s="1100"/>
      <c r="J15" s="1100"/>
      <c r="K15" s="1101"/>
      <c r="M15" s="944" t="s">
        <v>3903</v>
      </c>
      <c r="N15" s="945">
        <f>R6/Q6</f>
        <v>323.71243046393721</v>
      </c>
      <c r="P15" s="946" t="s">
        <v>3904</v>
      </c>
      <c r="Q15" s="946">
        <v>5</v>
      </c>
      <c r="R15" s="947">
        <v>15000</v>
      </c>
    </row>
    <row r="16" spans="1:22">
      <c r="A16" s="1102"/>
      <c r="B16" s="1102"/>
      <c r="C16" s="931" t="s">
        <v>3905</v>
      </c>
      <c r="D16" s="932">
        <v>100</v>
      </c>
      <c r="E16" s="933">
        <f>D16*N14</f>
        <v>11000</v>
      </c>
      <c r="F16" s="1103"/>
      <c r="G16" s="1103"/>
      <c r="H16" s="1102"/>
      <c r="I16" s="1100"/>
      <c r="J16" s="1100"/>
      <c r="K16" s="1101"/>
      <c r="M16" s="944" t="s">
        <v>3906</v>
      </c>
      <c r="N16" s="945">
        <v>110</v>
      </c>
    </row>
    <row r="17" spans="1:15">
      <c r="A17" s="1102"/>
      <c r="B17" s="1102"/>
      <c r="C17" s="931" t="s">
        <v>3907</v>
      </c>
      <c r="D17" s="932">
        <v>100</v>
      </c>
      <c r="E17" s="933">
        <f>D17*N15</f>
        <v>32371.24304639372</v>
      </c>
      <c r="F17" s="1103"/>
      <c r="G17" s="1103"/>
      <c r="H17" s="1102"/>
      <c r="I17" s="1100"/>
      <c r="J17" s="1100"/>
      <c r="K17" s="1101"/>
      <c r="M17" s="944" t="s">
        <v>3908</v>
      </c>
      <c r="N17" s="945">
        <v>110</v>
      </c>
    </row>
    <row r="18" spans="1:15">
      <c r="E18" s="948"/>
      <c r="M18" s="949" t="s">
        <v>3909</v>
      </c>
      <c r="N18" s="945">
        <f>R8/Q8</f>
        <v>293.33333333333331</v>
      </c>
    </row>
    <row r="19" spans="1:15">
      <c r="A19" s="923" t="s">
        <v>3910</v>
      </c>
      <c r="E19" s="948"/>
      <c r="M19" s="949" t="s">
        <v>3888</v>
      </c>
      <c r="N19" s="945">
        <f>R10/Q10</f>
        <v>1559.2324987805168</v>
      </c>
    </row>
    <row r="20" spans="1:15">
      <c r="A20" s="925" t="s">
        <v>3847</v>
      </c>
      <c r="B20" s="925" t="s">
        <v>3848</v>
      </c>
      <c r="C20" s="926" t="s">
        <v>3911</v>
      </c>
      <c r="D20" s="927" t="s">
        <v>3850</v>
      </c>
      <c r="E20" s="950" t="s">
        <v>3851</v>
      </c>
      <c r="F20" s="928" t="s">
        <v>3852</v>
      </c>
      <c r="G20" s="928" t="s">
        <v>3853</v>
      </c>
      <c r="H20" s="929" t="s">
        <v>3854</v>
      </c>
      <c r="I20" s="925" t="s">
        <v>3855</v>
      </c>
      <c r="J20" s="925" t="s">
        <v>3912</v>
      </c>
      <c r="K20" s="925" t="s">
        <v>3857</v>
      </c>
      <c r="M20" s="949" t="s">
        <v>3785</v>
      </c>
      <c r="N20" s="945">
        <f>R11/Q11</f>
        <v>1559.2324987805168</v>
      </c>
    </row>
    <row r="21" spans="1:15">
      <c r="A21" s="1102" t="s">
        <v>3913</v>
      </c>
      <c r="B21" s="1102" t="s">
        <v>3914</v>
      </c>
      <c r="C21" s="931" t="s">
        <v>3690</v>
      </c>
      <c r="D21" s="932">
        <v>560</v>
      </c>
      <c r="E21" s="933">
        <f>D21*11</f>
        <v>6160</v>
      </c>
      <c r="F21" s="1103">
        <f>SUM(E21:E25)</f>
        <v>14960</v>
      </c>
      <c r="G21" s="1103">
        <v>5500</v>
      </c>
      <c r="H21" s="1102">
        <f>1-G21/F21</f>
        <v>0.63235294117647056</v>
      </c>
      <c r="I21" s="1100" t="s">
        <v>3915</v>
      </c>
      <c r="J21" s="1100" t="s">
        <v>3916</v>
      </c>
      <c r="K21" s="1101" t="s">
        <v>3917</v>
      </c>
      <c r="M21" s="949" t="s">
        <v>3894</v>
      </c>
      <c r="N21" s="945">
        <f>R12/Q12</f>
        <v>1559.2324987805168</v>
      </c>
    </row>
    <row r="22" spans="1:15">
      <c r="A22" s="1102"/>
      <c r="B22" s="1102"/>
      <c r="C22" s="931" t="s">
        <v>3918</v>
      </c>
      <c r="D22" s="932">
        <v>30</v>
      </c>
      <c r="E22" s="933">
        <f>D22*$N$18</f>
        <v>8800</v>
      </c>
      <c r="F22" s="1103"/>
      <c r="G22" s="1103"/>
      <c r="H22" s="1102"/>
      <c r="I22" s="1100"/>
      <c r="J22" s="1100"/>
      <c r="K22" s="1101"/>
      <c r="M22" s="949" t="s">
        <v>3919</v>
      </c>
      <c r="N22" s="951">
        <f>R9/Q9</f>
        <v>14.392411274055499</v>
      </c>
    </row>
    <row r="23" spans="1:15">
      <c r="A23" s="1102"/>
      <c r="B23" s="1102"/>
      <c r="C23" s="931"/>
      <c r="D23" s="932"/>
      <c r="E23" s="933"/>
      <c r="F23" s="1103"/>
      <c r="G23" s="1103"/>
      <c r="H23" s="1102"/>
      <c r="I23" s="1100"/>
      <c r="J23" s="1100"/>
      <c r="K23" s="1101"/>
      <c r="N23" s="952"/>
    </row>
    <row r="24" spans="1:15">
      <c r="A24" s="1102"/>
      <c r="B24" s="1102"/>
      <c r="C24" s="931"/>
      <c r="D24" s="932"/>
      <c r="E24" s="933"/>
      <c r="F24" s="1103"/>
      <c r="G24" s="1103"/>
      <c r="H24" s="1102"/>
      <c r="I24" s="1100"/>
      <c r="J24" s="1100"/>
      <c r="K24" s="1101"/>
      <c r="M24" s="923" t="s">
        <v>3920</v>
      </c>
      <c r="N24" s="67"/>
    </row>
    <row r="25" spans="1:15">
      <c r="A25" s="1102"/>
      <c r="B25" s="1102"/>
      <c r="C25" s="931"/>
      <c r="D25" s="942"/>
      <c r="E25" s="933"/>
      <c r="F25" s="1103"/>
      <c r="G25" s="1103"/>
      <c r="H25" s="1102"/>
      <c r="I25" s="1100"/>
      <c r="J25" s="1100"/>
      <c r="K25" s="1101"/>
      <c r="M25" s="953" t="s">
        <v>3921</v>
      </c>
      <c r="N25" s="953" t="s">
        <v>3922</v>
      </c>
      <c r="O25" s="953" t="s">
        <v>3923</v>
      </c>
    </row>
    <row r="26" spans="1:15">
      <c r="A26" s="1102"/>
      <c r="B26" s="1102" t="s">
        <v>3924</v>
      </c>
      <c r="C26" s="931" t="s">
        <v>3690</v>
      </c>
      <c r="D26" s="932">
        <v>1150</v>
      </c>
      <c r="E26" s="933">
        <f>D26*11</f>
        <v>12650</v>
      </c>
      <c r="F26" s="1103">
        <f>SUM(E26:E30)</f>
        <v>27316.666666666664</v>
      </c>
      <c r="G26" s="1103">
        <v>11000</v>
      </c>
      <c r="H26" s="1102">
        <f>1-G26/F26</f>
        <v>0.59731543624161065</v>
      </c>
      <c r="I26" s="1100" t="s">
        <v>3915</v>
      </c>
      <c r="J26" s="1100" t="s">
        <v>3916</v>
      </c>
      <c r="K26" s="1101"/>
      <c r="M26" s="949" t="s">
        <v>3925</v>
      </c>
      <c r="N26" s="949">
        <v>1</v>
      </c>
      <c r="O26" s="954">
        <v>0.17</v>
      </c>
    </row>
    <row r="27" spans="1:15">
      <c r="A27" s="1102"/>
      <c r="B27" s="1102"/>
      <c r="C27" s="931" t="s">
        <v>3918</v>
      </c>
      <c r="D27" s="932">
        <v>50</v>
      </c>
      <c r="E27" s="933">
        <f>D27*$N$18</f>
        <v>14666.666666666666</v>
      </c>
      <c r="F27" s="1103"/>
      <c r="G27" s="1103"/>
      <c r="H27" s="1102"/>
      <c r="I27" s="1100"/>
      <c r="J27" s="1100"/>
      <c r="K27" s="1101"/>
      <c r="M27" s="949" t="s">
        <v>3926</v>
      </c>
      <c r="N27" s="949">
        <v>1</v>
      </c>
      <c r="O27" s="954">
        <v>0.25</v>
      </c>
    </row>
    <row r="28" spans="1:15">
      <c r="A28" s="1102"/>
      <c r="B28" s="1102"/>
      <c r="C28" s="931"/>
      <c r="D28" s="932"/>
      <c r="E28" s="933"/>
      <c r="F28" s="1103"/>
      <c r="G28" s="1103"/>
      <c r="H28" s="1102"/>
      <c r="I28" s="1100"/>
      <c r="J28" s="1100"/>
      <c r="K28" s="1101"/>
      <c r="M28" s="949" t="s">
        <v>3927</v>
      </c>
      <c r="N28" s="949">
        <v>1</v>
      </c>
      <c r="O28" s="954">
        <v>0.25</v>
      </c>
    </row>
    <row r="29" spans="1:15">
      <c r="A29" s="1102"/>
      <c r="B29" s="1102"/>
      <c r="C29" s="931"/>
      <c r="D29" s="932"/>
      <c r="E29" s="933"/>
      <c r="F29" s="1103"/>
      <c r="G29" s="1103"/>
      <c r="H29" s="1102"/>
      <c r="I29" s="1100"/>
      <c r="J29" s="1100"/>
      <c r="K29" s="1101"/>
      <c r="M29" s="949" t="s">
        <v>3928</v>
      </c>
      <c r="N29" s="949">
        <v>1</v>
      </c>
      <c r="O29" s="954">
        <v>0.17</v>
      </c>
    </row>
    <row r="30" spans="1:15">
      <c r="A30" s="1102"/>
      <c r="B30" s="1102"/>
      <c r="C30" s="931"/>
      <c r="D30" s="942"/>
      <c r="E30" s="933"/>
      <c r="F30" s="1103"/>
      <c r="G30" s="1103"/>
      <c r="H30" s="1102"/>
      <c r="I30" s="1100"/>
      <c r="J30" s="1100"/>
      <c r="K30" s="1101"/>
      <c r="M30" s="949" t="s">
        <v>3929</v>
      </c>
      <c r="N30" s="949">
        <v>1</v>
      </c>
      <c r="O30" s="954">
        <v>0.16</v>
      </c>
    </row>
    <row r="31" spans="1:15">
      <c r="A31" s="1102"/>
      <c r="B31" s="1102" t="s">
        <v>3930</v>
      </c>
      <c r="C31" s="931" t="s">
        <v>3690</v>
      </c>
      <c r="D31" s="932">
        <v>3500</v>
      </c>
      <c r="E31" s="933">
        <f>D31*11</f>
        <v>38500</v>
      </c>
      <c r="F31" s="1103">
        <f>SUM(E31:E35)</f>
        <v>99017.983308943658</v>
      </c>
      <c r="G31" s="1103">
        <v>33000</v>
      </c>
      <c r="H31" s="1102">
        <f>1-G31/F31</f>
        <v>0.66672720553157006</v>
      </c>
      <c r="I31" s="1100" t="s">
        <v>3915</v>
      </c>
      <c r="J31" s="1100" t="s">
        <v>3916</v>
      </c>
      <c r="K31" s="1101"/>
      <c r="M31" s="67" t="s">
        <v>3931</v>
      </c>
      <c r="N31" s="67"/>
    </row>
    <row r="32" spans="1:15">
      <c r="A32" s="1102"/>
      <c r="B32" s="1102"/>
      <c r="C32" s="931" t="s">
        <v>3918</v>
      </c>
      <c r="D32" s="932">
        <v>100</v>
      </c>
      <c r="E32" s="933">
        <f>D32*$N$18</f>
        <v>29333.333333333332</v>
      </c>
      <c r="F32" s="1103"/>
      <c r="G32" s="1103"/>
      <c r="H32" s="1102"/>
      <c r="I32" s="1100"/>
      <c r="J32" s="1100"/>
      <c r="K32" s="1101"/>
      <c r="M32" s="67"/>
      <c r="N32" s="67"/>
    </row>
    <row r="33" spans="1:13">
      <c r="A33" s="1102"/>
      <c r="B33" s="1102"/>
      <c r="C33" s="931" t="s">
        <v>3932</v>
      </c>
      <c r="D33" s="942">
        <v>20</v>
      </c>
      <c r="E33" s="933">
        <f>D33*N21</f>
        <v>31184.649975610337</v>
      </c>
      <c r="F33" s="1103"/>
      <c r="G33" s="1103"/>
      <c r="H33" s="1102"/>
      <c r="I33" s="1100"/>
      <c r="J33" s="1100"/>
      <c r="K33" s="1101"/>
    </row>
    <row r="34" spans="1:13">
      <c r="A34" s="1102"/>
      <c r="B34" s="1102"/>
      <c r="C34" s="955" t="s">
        <v>3933</v>
      </c>
      <c r="D34" s="932">
        <v>1</v>
      </c>
      <c r="E34" s="933"/>
      <c r="F34" s="1103"/>
      <c r="G34" s="1103"/>
      <c r="H34" s="1102"/>
      <c r="I34" s="1100"/>
      <c r="J34" s="1100"/>
      <c r="K34" s="1101"/>
    </row>
    <row r="35" spans="1:13">
      <c r="A35" s="1102"/>
      <c r="B35" s="1102"/>
      <c r="C35" s="931"/>
      <c r="D35" s="942"/>
      <c r="E35" s="933"/>
      <c r="F35" s="1103"/>
      <c r="G35" s="1103"/>
      <c r="H35" s="1102"/>
      <c r="I35" s="1100"/>
      <c r="J35" s="1100"/>
      <c r="K35" s="1101"/>
    </row>
    <row r="36" spans="1:13">
      <c r="A36" s="1102"/>
      <c r="B36" s="1102" t="s">
        <v>3934</v>
      </c>
      <c r="C36" s="931" t="s">
        <v>3690</v>
      </c>
      <c r="D36" s="932">
        <v>6000</v>
      </c>
      <c r="E36" s="933">
        <f>D36*11</f>
        <v>66000</v>
      </c>
      <c r="F36" s="1103">
        <f>SUM(E36:E40)</f>
        <v>148980.81246951292</v>
      </c>
      <c r="G36" s="1103">
        <v>55000</v>
      </c>
      <c r="H36" s="1102">
        <f>1-G36/F36</f>
        <v>0.63082494256597599</v>
      </c>
      <c r="I36" s="1100" t="s">
        <v>3915</v>
      </c>
      <c r="J36" s="1100" t="s">
        <v>3916</v>
      </c>
      <c r="K36" s="1101"/>
    </row>
    <row r="37" spans="1:13">
      <c r="A37" s="1102"/>
      <c r="B37" s="1102"/>
      <c r="C37" s="931" t="s">
        <v>3918</v>
      </c>
      <c r="D37" s="942">
        <v>150</v>
      </c>
      <c r="E37" s="933">
        <f>D37*$N$18</f>
        <v>44000</v>
      </c>
      <c r="F37" s="1103"/>
      <c r="G37" s="1103"/>
      <c r="H37" s="1102"/>
      <c r="I37" s="1100"/>
      <c r="J37" s="1100"/>
      <c r="K37" s="1101"/>
    </row>
    <row r="38" spans="1:13">
      <c r="A38" s="1102"/>
      <c r="B38" s="1102"/>
      <c r="C38" s="931" t="s">
        <v>3935</v>
      </c>
      <c r="D38" s="932">
        <v>25</v>
      </c>
      <c r="E38" s="933">
        <f>D38*N20</f>
        <v>38980.812469512923</v>
      </c>
      <c r="F38" s="1103"/>
      <c r="G38" s="1103"/>
      <c r="H38" s="1102"/>
      <c r="I38" s="1100"/>
      <c r="J38" s="1100"/>
      <c r="K38" s="1101"/>
      <c r="M38" s="956"/>
    </row>
    <row r="39" spans="1:13">
      <c r="A39" s="1102"/>
      <c r="B39" s="1102"/>
      <c r="C39" s="955" t="s">
        <v>3936</v>
      </c>
      <c r="D39" s="932">
        <v>1</v>
      </c>
      <c r="E39" s="933"/>
      <c r="F39" s="1103"/>
      <c r="G39" s="1103"/>
      <c r="H39" s="1102"/>
      <c r="I39" s="1100"/>
      <c r="J39" s="1100"/>
      <c r="K39" s="1101"/>
    </row>
    <row r="40" spans="1:13">
      <c r="A40" s="1102"/>
      <c r="B40" s="1102"/>
      <c r="C40" s="931"/>
      <c r="D40" s="932"/>
      <c r="E40" s="933"/>
      <c r="F40" s="1103"/>
      <c r="G40" s="1103"/>
      <c r="H40" s="1102"/>
      <c r="I40" s="1100"/>
      <c r="J40" s="1100"/>
      <c r="K40" s="1101"/>
    </row>
    <row r="41" spans="1:13">
      <c r="A41" s="1102"/>
      <c r="B41" s="1102" t="s">
        <v>3937</v>
      </c>
      <c r="C41" s="931" t="s">
        <v>3690</v>
      </c>
      <c r="D41" s="932">
        <v>12500</v>
      </c>
      <c r="E41" s="933">
        <f>D41*11</f>
        <v>137500</v>
      </c>
      <c r="F41" s="1103">
        <f>SUM(E41:E45)</f>
        <v>272276.97496341553</v>
      </c>
      <c r="G41" s="1103">
        <v>110000</v>
      </c>
      <c r="H41" s="1102">
        <f>1-G41/F41</f>
        <v>0.59599962495991399</v>
      </c>
      <c r="I41" s="1100" t="s">
        <v>3915</v>
      </c>
      <c r="J41" s="1100" t="s">
        <v>3916</v>
      </c>
      <c r="K41" s="1101"/>
    </row>
    <row r="42" spans="1:13">
      <c r="A42" s="1102"/>
      <c r="B42" s="1102"/>
      <c r="C42" s="931" t="s">
        <v>3918</v>
      </c>
      <c r="D42" s="942">
        <v>300</v>
      </c>
      <c r="E42" s="933">
        <f>D42*$N$18</f>
        <v>88000</v>
      </c>
      <c r="F42" s="1103"/>
      <c r="G42" s="1103"/>
      <c r="H42" s="1102"/>
      <c r="I42" s="1100"/>
      <c r="J42" s="1100"/>
      <c r="K42" s="1101"/>
    </row>
    <row r="43" spans="1:13">
      <c r="A43" s="1102"/>
      <c r="B43" s="1102"/>
      <c r="C43" s="931" t="s">
        <v>3938</v>
      </c>
      <c r="D43" s="932">
        <v>30</v>
      </c>
      <c r="E43" s="933">
        <f>D43*N19</f>
        <v>46776.974963415501</v>
      </c>
      <c r="F43" s="1103"/>
      <c r="G43" s="1103"/>
      <c r="H43" s="1102"/>
      <c r="I43" s="1100"/>
      <c r="J43" s="1100"/>
      <c r="K43" s="1101"/>
    </row>
    <row r="44" spans="1:13">
      <c r="A44" s="1102"/>
      <c r="B44" s="1102"/>
      <c r="C44" s="955" t="s">
        <v>3939</v>
      </c>
      <c r="D44" s="932">
        <v>1</v>
      </c>
      <c r="E44" s="933"/>
      <c r="F44" s="1103"/>
      <c r="G44" s="1103"/>
      <c r="H44" s="1102"/>
      <c r="I44" s="1100"/>
      <c r="J44" s="1100"/>
      <c r="K44" s="1101"/>
    </row>
    <row r="45" spans="1:13">
      <c r="A45" s="1102"/>
      <c r="B45" s="1102"/>
      <c r="C45" s="931"/>
      <c r="D45" s="932"/>
      <c r="E45" s="933"/>
      <c r="F45" s="1103"/>
      <c r="G45" s="1103"/>
      <c r="H45" s="1102"/>
      <c r="I45" s="1100"/>
      <c r="J45" s="1100"/>
      <c r="K45" s="1101"/>
    </row>
    <row r="46" spans="1:13">
      <c r="M46" s="956"/>
    </row>
    <row r="47" spans="1:13">
      <c r="A47" s="923" t="s">
        <v>3940</v>
      </c>
      <c r="E47" s="948"/>
    </row>
    <row r="48" spans="1:13">
      <c r="A48" s="925" t="s">
        <v>3847</v>
      </c>
      <c r="B48" s="925" t="s">
        <v>3848</v>
      </c>
      <c r="C48" s="926" t="s">
        <v>3849</v>
      </c>
      <c r="D48" s="927" t="s">
        <v>3850</v>
      </c>
      <c r="E48" s="950" t="s">
        <v>3851</v>
      </c>
      <c r="F48" s="928" t="s">
        <v>3852</v>
      </c>
      <c r="G48" s="928" t="s">
        <v>3853</v>
      </c>
      <c r="H48" s="929" t="s">
        <v>3854</v>
      </c>
      <c r="I48" s="925" t="s">
        <v>3855</v>
      </c>
      <c r="J48" s="925" t="s">
        <v>3856</v>
      </c>
      <c r="K48" s="925" t="s">
        <v>3857</v>
      </c>
    </row>
    <row r="49" spans="1:13">
      <c r="A49" s="1102" t="s">
        <v>3941</v>
      </c>
      <c r="B49" s="1100" t="s">
        <v>3942</v>
      </c>
      <c r="C49" s="957" t="s">
        <v>3938</v>
      </c>
      <c r="D49" s="958">
        <v>50</v>
      </c>
      <c r="E49" s="933">
        <f>D49*$N$19</f>
        <v>77961.624939025845</v>
      </c>
      <c r="F49" s="1103">
        <f>SUM(E49:E51)</f>
        <v>233884.87481707754</v>
      </c>
      <c r="G49" s="1103">
        <v>44000</v>
      </c>
      <c r="H49" s="1102">
        <f>1-G49/F49</f>
        <v>0.81187325587252013</v>
      </c>
      <c r="I49" s="1100" t="s">
        <v>3943</v>
      </c>
      <c r="J49" s="1100" t="s">
        <v>3916</v>
      </c>
      <c r="K49" s="1100" t="s">
        <v>3944</v>
      </c>
    </row>
    <row r="50" spans="1:13">
      <c r="A50" s="1102"/>
      <c r="B50" s="1100"/>
      <c r="C50" s="957" t="s">
        <v>3932</v>
      </c>
      <c r="D50" s="958">
        <v>50</v>
      </c>
      <c r="E50" s="933">
        <f>D50*$N$20</f>
        <v>77961.624939025845</v>
      </c>
      <c r="F50" s="1103"/>
      <c r="G50" s="1103"/>
      <c r="H50" s="1102"/>
      <c r="I50" s="1100"/>
      <c r="J50" s="1100"/>
      <c r="K50" s="1100"/>
    </row>
    <row r="51" spans="1:13">
      <c r="A51" s="1102"/>
      <c r="B51" s="1100"/>
      <c r="C51" s="957" t="s">
        <v>3945</v>
      </c>
      <c r="D51" s="958">
        <v>50</v>
      </c>
      <c r="E51" s="933">
        <f>D51*$N$21</f>
        <v>77961.624939025845</v>
      </c>
      <c r="F51" s="1103"/>
      <c r="G51" s="1103"/>
      <c r="H51" s="1102"/>
      <c r="I51" s="1100"/>
      <c r="J51" s="1100"/>
      <c r="K51" s="1100"/>
    </row>
    <row r="52" spans="1:13">
      <c r="A52" s="1102"/>
      <c r="B52" s="1102" t="s">
        <v>3946</v>
      </c>
      <c r="C52" s="931" t="s">
        <v>3947</v>
      </c>
      <c r="D52" s="932">
        <v>5000</v>
      </c>
      <c r="E52" s="933">
        <f>D52*N22</f>
        <v>71962.056370277496</v>
      </c>
      <c r="F52" s="1103">
        <f>SUM(E52:E54)</f>
        <v>77462.056370277496</v>
      </c>
      <c r="G52" s="1103">
        <v>22000</v>
      </c>
      <c r="H52" s="1102">
        <f>1-G52/F52</f>
        <v>0.71598998231033939</v>
      </c>
      <c r="I52" s="1100" t="s">
        <v>3948</v>
      </c>
      <c r="J52" s="1100" t="s">
        <v>3949</v>
      </c>
      <c r="K52" s="1102" t="s">
        <v>3950</v>
      </c>
    </row>
    <row r="53" spans="1:13">
      <c r="A53" s="1102"/>
      <c r="B53" s="1102"/>
      <c r="C53" s="931" t="s">
        <v>1780</v>
      </c>
      <c r="D53" s="942">
        <v>300000</v>
      </c>
      <c r="E53" s="933">
        <f>D53*N5</f>
        <v>5500</v>
      </c>
      <c r="F53" s="1103"/>
      <c r="G53" s="1103"/>
      <c r="H53" s="1102"/>
      <c r="I53" s="1100"/>
      <c r="J53" s="1100"/>
      <c r="K53" s="1102"/>
    </row>
    <row r="54" spans="1:13">
      <c r="A54" s="1102"/>
      <c r="B54" s="1102"/>
      <c r="C54" s="931"/>
      <c r="D54" s="932"/>
      <c r="E54" s="933"/>
      <c r="F54" s="1103"/>
      <c r="G54" s="1103"/>
      <c r="H54" s="1102"/>
      <c r="I54" s="1100"/>
      <c r="J54" s="1100"/>
      <c r="K54" s="1102"/>
    </row>
    <row r="55" spans="1:13">
      <c r="A55" s="1102"/>
      <c r="B55" s="1102" t="s">
        <v>3951</v>
      </c>
      <c r="C55" s="931" t="s">
        <v>3952</v>
      </c>
      <c r="D55" s="932">
        <v>100</v>
      </c>
      <c r="E55" s="933">
        <f>R13</f>
        <v>148500</v>
      </c>
      <c r="F55" s="1103">
        <f>SUM(E55:E57)</f>
        <v>319000</v>
      </c>
      <c r="G55" s="1103">
        <v>33000</v>
      </c>
      <c r="H55" s="1102">
        <f>1-G55/F55</f>
        <v>0.89655172413793105</v>
      </c>
      <c r="I55" s="1100" t="s">
        <v>3948</v>
      </c>
      <c r="J55" s="1100" t="s">
        <v>3916</v>
      </c>
      <c r="K55" s="1102" t="s">
        <v>3953</v>
      </c>
    </row>
    <row r="56" spans="1:13">
      <c r="A56" s="1102"/>
      <c r="B56" s="1102"/>
      <c r="C56" s="931" t="s">
        <v>3345</v>
      </c>
      <c r="D56" s="942">
        <v>50</v>
      </c>
      <c r="E56" s="933">
        <f>R14</f>
        <v>165000.00000000003</v>
      </c>
      <c r="F56" s="1103"/>
      <c r="G56" s="1103"/>
      <c r="H56" s="1102"/>
      <c r="I56" s="1100"/>
      <c r="J56" s="1100"/>
      <c r="K56" s="1102"/>
      <c r="M56" s="956"/>
    </row>
    <row r="57" spans="1:13">
      <c r="A57" s="1102"/>
      <c r="B57" s="1102"/>
      <c r="C57" s="931" t="s">
        <v>4054</v>
      </c>
      <c r="D57" s="932">
        <v>50</v>
      </c>
      <c r="E57" s="933">
        <f>D57*N14</f>
        <v>5500</v>
      </c>
      <c r="F57" s="1103"/>
      <c r="G57" s="1103"/>
      <c r="H57" s="1102"/>
      <c r="I57" s="1100"/>
      <c r="J57" s="1100"/>
      <c r="K57" s="1102"/>
    </row>
    <row r="58" spans="1:13">
      <c r="A58" s="1102"/>
      <c r="B58" s="1104" t="s">
        <v>3954</v>
      </c>
      <c r="C58" s="959" t="s">
        <v>3955</v>
      </c>
      <c r="D58" s="960">
        <v>30</v>
      </c>
      <c r="E58" s="961">
        <f>D58*N19</f>
        <v>46776.974963415501</v>
      </c>
      <c r="F58" s="1105">
        <f>SUM(E58:E60)</f>
        <v>52276.974963415501</v>
      </c>
      <c r="G58" s="1105">
        <v>22000</v>
      </c>
      <c r="H58" s="1104">
        <f>1-G58/F58</f>
        <v>0.57916463193602818</v>
      </c>
      <c r="I58" s="1106" t="s">
        <v>3948</v>
      </c>
      <c r="J58" s="1106" t="s">
        <v>3949</v>
      </c>
      <c r="K58" s="1104"/>
    </row>
    <row r="59" spans="1:13">
      <c r="A59" s="1102"/>
      <c r="B59" s="1104"/>
      <c r="C59" s="959" t="s">
        <v>3956</v>
      </c>
      <c r="D59" s="960">
        <v>300000</v>
      </c>
      <c r="E59" s="961">
        <f>D59*$N$5</f>
        <v>5500</v>
      </c>
      <c r="F59" s="1105"/>
      <c r="G59" s="1105"/>
      <c r="H59" s="1104"/>
      <c r="I59" s="1106"/>
      <c r="J59" s="1106"/>
      <c r="K59" s="1104"/>
    </row>
    <row r="60" spans="1:13">
      <c r="A60" s="1102"/>
      <c r="B60" s="1104"/>
      <c r="C60" s="959"/>
      <c r="D60" s="960"/>
      <c r="E60" s="961"/>
      <c r="F60" s="1105"/>
      <c r="G60" s="1105"/>
      <c r="H60" s="1104"/>
      <c r="I60" s="1106"/>
      <c r="J60" s="1106"/>
      <c r="K60" s="1104"/>
    </row>
    <row r="61" spans="1:13">
      <c r="A61" s="1102"/>
      <c r="B61" s="1104" t="s">
        <v>3957</v>
      </c>
      <c r="C61" s="959" t="s">
        <v>3935</v>
      </c>
      <c r="D61" s="960">
        <v>30</v>
      </c>
      <c r="E61" s="961">
        <f>D61*N20</f>
        <v>46776.974963415501</v>
      </c>
      <c r="F61" s="1105">
        <f>SUM(E61:E63)</f>
        <v>52276.974963415501</v>
      </c>
      <c r="G61" s="1105">
        <v>22000</v>
      </c>
      <c r="H61" s="1104">
        <f>1-G61/F61</f>
        <v>0.57916463193602818</v>
      </c>
      <c r="I61" s="1106" t="s">
        <v>3948</v>
      </c>
      <c r="J61" s="1106" t="s">
        <v>3916</v>
      </c>
      <c r="K61" s="1104"/>
    </row>
    <row r="62" spans="1:13">
      <c r="A62" s="1102"/>
      <c r="B62" s="1104"/>
      <c r="C62" s="959" t="s">
        <v>3958</v>
      </c>
      <c r="D62" s="960">
        <v>300000</v>
      </c>
      <c r="E62" s="961">
        <f>D62*$N$5</f>
        <v>5500</v>
      </c>
      <c r="F62" s="1105"/>
      <c r="G62" s="1105"/>
      <c r="H62" s="1104"/>
      <c r="I62" s="1106"/>
      <c r="J62" s="1106"/>
      <c r="K62" s="1104"/>
    </row>
    <row r="63" spans="1:13">
      <c r="A63" s="1102"/>
      <c r="B63" s="1104"/>
      <c r="C63" s="959"/>
      <c r="D63" s="960"/>
      <c r="E63" s="961"/>
      <c r="F63" s="1105"/>
      <c r="G63" s="1105"/>
      <c r="H63" s="1104"/>
      <c r="I63" s="1106"/>
      <c r="J63" s="1106"/>
      <c r="K63" s="1104"/>
    </row>
    <row r="64" spans="1:13">
      <c r="A64" s="1102"/>
      <c r="B64" s="1104" t="s">
        <v>3959</v>
      </c>
      <c r="C64" s="959" t="s">
        <v>3960</v>
      </c>
      <c r="D64" s="960">
        <v>30</v>
      </c>
      <c r="E64" s="961">
        <f>D64*N21</f>
        <v>46776.974963415501</v>
      </c>
      <c r="F64" s="1105">
        <f>SUM(E64:E66)</f>
        <v>52276.974963415501</v>
      </c>
      <c r="G64" s="1105">
        <v>22000</v>
      </c>
      <c r="H64" s="1104">
        <f>1-G64/F64</f>
        <v>0.57916463193602818</v>
      </c>
      <c r="I64" s="1106" t="s">
        <v>3948</v>
      </c>
      <c r="J64" s="1106" t="s">
        <v>3949</v>
      </c>
      <c r="K64" s="1104"/>
    </row>
    <row r="65" spans="1:11">
      <c r="A65" s="1102"/>
      <c r="B65" s="1104"/>
      <c r="C65" s="959" t="s">
        <v>3956</v>
      </c>
      <c r="D65" s="960">
        <v>300000</v>
      </c>
      <c r="E65" s="961">
        <f>D65*$N$5</f>
        <v>5500</v>
      </c>
      <c r="F65" s="1105"/>
      <c r="G65" s="1105"/>
      <c r="H65" s="1104"/>
      <c r="I65" s="1106"/>
      <c r="J65" s="1106"/>
      <c r="K65" s="1104"/>
    </row>
    <row r="66" spans="1:11">
      <c r="A66" s="1102"/>
      <c r="B66" s="1104"/>
      <c r="C66" s="959"/>
      <c r="D66" s="960"/>
      <c r="E66" s="961"/>
      <c r="F66" s="1105"/>
      <c r="G66" s="1105"/>
      <c r="H66" s="1104"/>
      <c r="I66" s="1106"/>
      <c r="J66" s="1106"/>
      <c r="K66" s="1104"/>
    </row>
  </sheetData>
  <mergeCells count="95">
    <mergeCell ref="K61:K63"/>
    <mergeCell ref="B64:B66"/>
    <mergeCell ref="F64:F66"/>
    <mergeCell ref="G64:G66"/>
    <mergeCell ref="H64:H66"/>
    <mergeCell ref="I64:I66"/>
    <mergeCell ref="J64:J66"/>
    <mergeCell ref="K64:K66"/>
    <mergeCell ref="B61:B63"/>
    <mergeCell ref="F61:F63"/>
    <mergeCell ref="G61:G63"/>
    <mergeCell ref="H61:H63"/>
    <mergeCell ref="I61:I63"/>
    <mergeCell ref="J61:J63"/>
    <mergeCell ref="J55:J57"/>
    <mergeCell ref="K55:K57"/>
    <mergeCell ref="B58:B60"/>
    <mergeCell ref="F58:F60"/>
    <mergeCell ref="G58:G60"/>
    <mergeCell ref="H58:H60"/>
    <mergeCell ref="I58:I60"/>
    <mergeCell ref="J58:J60"/>
    <mergeCell ref="K58:K60"/>
    <mergeCell ref="J49:J51"/>
    <mergeCell ref="K49:K51"/>
    <mergeCell ref="B52:B54"/>
    <mergeCell ref="F52:F54"/>
    <mergeCell ref="G52:G54"/>
    <mergeCell ref="H52:H54"/>
    <mergeCell ref="I52:I54"/>
    <mergeCell ref="J52:J54"/>
    <mergeCell ref="K52:K54"/>
    <mergeCell ref="I49:I51"/>
    <mergeCell ref="F41:F45"/>
    <mergeCell ref="G41:G45"/>
    <mergeCell ref="H41:H45"/>
    <mergeCell ref="I41:I45"/>
    <mergeCell ref="A49:A66"/>
    <mergeCell ref="B49:B51"/>
    <mergeCell ref="F49:F51"/>
    <mergeCell ref="G49:G51"/>
    <mergeCell ref="H49:H51"/>
    <mergeCell ref="B55:B57"/>
    <mergeCell ref="F55:F57"/>
    <mergeCell ref="G55:G57"/>
    <mergeCell ref="H55:H57"/>
    <mergeCell ref="I55:I5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J41:J45"/>
    <mergeCell ref="J31:J35"/>
    <mergeCell ref="B36:B40"/>
    <mergeCell ref="F36:F40"/>
    <mergeCell ref="G36:G40"/>
    <mergeCell ref="H36:H40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H13:H17"/>
    <mergeCell ref="I13:I17"/>
    <mergeCell ref="I36:I40"/>
    <mergeCell ref="J36:J40"/>
    <mergeCell ref="B41:B45"/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27"/>
  <sheetViews>
    <sheetView zoomScale="85" workbookViewId="0">
      <pane ySplit="1" topLeftCell="A2" activePane="bottomLeft" state="frozen"/>
      <selection pane="bottomLeft" activeCell="H2" sqref="H2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6384" width="9" style="207"/>
  </cols>
  <sheetData>
    <row r="1" spans="1:10" ht="130.5" customHeight="1">
      <c r="A1" s="827" t="s">
        <v>10</v>
      </c>
      <c r="B1" s="828" t="s">
        <v>508</v>
      </c>
      <c r="C1" s="829" t="s">
        <v>509</v>
      </c>
      <c r="D1" s="38" t="s">
        <v>741</v>
      </c>
      <c r="E1" s="828" t="s">
        <v>510</v>
      </c>
      <c r="F1" s="830" t="s">
        <v>511</v>
      </c>
      <c r="G1" s="830" t="s">
        <v>512</v>
      </c>
      <c r="H1" s="830" t="s">
        <v>513</v>
      </c>
      <c r="I1" s="38" t="s">
        <v>241</v>
      </c>
    </row>
    <row r="2" spans="1:10" s="217" customFormat="1" ht="16.5" customHeight="1">
      <c r="A2" s="833" t="s">
        <v>3763</v>
      </c>
      <c r="B2" s="835">
        <v>7</v>
      </c>
      <c r="C2" s="836">
        <v>2</v>
      </c>
      <c r="D2" s="831" t="s">
        <v>743</v>
      </c>
      <c r="E2" s="837">
        <v>160006000</v>
      </c>
      <c r="F2" s="838">
        <v>40</v>
      </c>
      <c r="G2" s="839">
        <v>1</v>
      </c>
      <c r="H2" s="840">
        <v>3</v>
      </c>
      <c r="I2" s="841" t="s">
        <v>3567</v>
      </c>
      <c r="J2" s="207"/>
    </row>
    <row r="3" spans="1:10" s="217" customFormat="1" ht="16.5" customHeight="1">
      <c r="A3" s="833" t="s">
        <v>3763</v>
      </c>
      <c r="B3" s="842">
        <v>8</v>
      </c>
      <c r="C3" s="842">
        <v>2</v>
      </c>
      <c r="D3" s="831" t="s">
        <v>743</v>
      </c>
      <c r="E3" s="837">
        <v>160006009</v>
      </c>
      <c r="F3" s="843">
        <v>5</v>
      </c>
      <c r="G3" s="832">
        <v>1</v>
      </c>
      <c r="H3" s="834">
        <v>1</v>
      </c>
      <c r="I3" s="844" t="s">
        <v>3576</v>
      </c>
      <c r="J3" s="207"/>
    </row>
    <row r="4" spans="1:10" s="217" customFormat="1" ht="16.5" customHeight="1">
      <c r="A4" s="833" t="s">
        <v>3763</v>
      </c>
      <c r="B4" s="842">
        <v>8</v>
      </c>
      <c r="C4" s="842">
        <v>2</v>
      </c>
      <c r="D4" s="831" t="s">
        <v>743</v>
      </c>
      <c r="E4" s="837">
        <v>160006010</v>
      </c>
      <c r="F4" s="843">
        <v>7</v>
      </c>
      <c r="G4" s="832">
        <v>1</v>
      </c>
      <c r="H4" s="834">
        <v>1</v>
      </c>
      <c r="I4" s="844" t="s">
        <v>3577</v>
      </c>
      <c r="J4" s="207"/>
    </row>
    <row r="5" spans="1:10" s="217" customFormat="1" ht="16.5" customHeight="1">
      <c r="A5" s="833" t="s">
        <v>3763</v>
      </c>
      <c r="B5" s="842">
        <v>8</v>
      </c>
      <c r="C5" s="842">
        <v>2</v>
      </c>
      <c r="D5" s="831" t="s">
        <v>743</v>
      </c>
      <c r="E5" s="837">
        <v>160006011</v>
      </c>
      <c r="F5" s="843">
        <v>7</v>
      </c>
      <c r="G5" s="832">
        <v>1</v>
      </c>
      <c r="H5" s="834">
        <v>1</v>
      </c>
      <c r="I5" s="844" t="s">
        <v>3578</v>
      </c>
      <c r="J5" s="207"/>
    </row>
    <row r="6" spans="1:10" s="217" customFormat="1" ht="16.5" customHeight="1">
      <c r="A6" s="833" t="s">
        <v>3763</v>
      </c>
      <c r="B6" s="842">
        <v>8</v>
      </c>
      <c r="C6" s="842">
        <v>2</v>
      </c>
      <c r="D6" s="831" t="s">
        <v>743</v>
      </c>
      <c r="E6" s="837">
        <v>160006012</v>
      </c>
      <c r="F6" s="843">
        <v>7</v>
      </c>
      <c r="G6" s="832">
        <v>1</v>
      </c>
      <c r="H6" s="834">
        <v>1</v>
      </c>
      <c r="I6" s="844" t="s">
        <v>3579</v>
      </c>
      <c r="J6" s="207"/>
    </row>
    <row r="7" spans="1:10" s="217" customFormat="1" ht="16.5" customHeight="1">
      <c r="A7" s="833" t="s">
        <v>3763</v>
      </c>
      <c r="B7" s="842">
        <v>8</v>
      </c>
      <c r="C7" s="842">
        <v>2</v>
      </c>
      <c r="D7" s="831" t="s">
        <v>743</v>
      </c>
      <c r="E7" s="837">
        <v>160006013</v>
      </c>
      <c r="F7" s="843">
        <v>7</v>
      </c>
      <c r="G7" s="832">
        <v>1</v>
      </c>
      <c r="H7" s="834">
        <v>1</v>
      </c>
      <c r="I7" s="844" t="s">
        <v>3580</v>
      </c>
      <c r="J7" s="207"/>
    </row>
    <row r="8" spans="1:10" s="217" customFormat="1" ht="16.5" customHeight="1">
      <c r="A8" s="833" t="s">
        <v>3763</v>
      </c>
      <c r="B8" s="842">
        <v>8</v>
      </c>
      <c r="C8" s="842">
        <v>2</v>
      </c>
      <c r="D8" s="831" t="s">
        <v>743</v>
      </c>
      <c r="E8" s="837">
        <v>160006014</v>
      </c>
      <c r="F8" s="843">
        <v>7</v>
      </c>
      <c r="G8" s="832">
        <v>1</v>
      </c>
      <c r="H8" s="834">
        <v>1</v>
      </c>
      <c r="I8" s="844" t="s">
        <v>3581</v>
      </c>
      <c r="J8" s="207"/>
    </row>
    <row r="9" spans="1:10" s="217" customFormat="1" ht="16.5" customHeight="1">
      <c r="A9" s="833" t="s">
        <v>3763</v>
      </c>
      <c r="B9" s="842">
        <v>8</v>
      </c>
      <c r="C9" s="842">
        <v>2</v>
      </c>
      <c r="D9" s="831" t="s">
        <v>743</v>
      </c>
      <c r="E9" s="837">
        <v>160006015</v>
      </c>
      <c r="F9" s="843">
        <v>6</v>
      </c>
      <c r="G9" s="832">
        <v>1</v>
      </c>
      <c r="H9" s="834">
        <v>1</v>
      </c>
      <c r="I9" s="844" t="s">
        <v>3582</v>
      </c>
      <c r="J9" s="207"/>
    </row>
    <row r="10" spans="1:10" s="217" customFormat="1" ht="16.5" customHeight="1">
      <c r="A10" s="833" t="s">
        <v>3763</v>
      </c>
      <c r="B10" s="842">
        <v>8</v>
      </c>
      <c r="C10" s="842">
        <v>2</v>
      </c>
      <c r="D10" s="831" t="s">
        <v>743</v>
      </c>
      <c r="E10" s="837">
        <v>160006016</v>
      </c>
      <c r="F10" s="843">
        <v>6</v>
      </c>
      <c r="G10" s="832">
        <v>1</v>
      </c>
      <c r="H10" s="834">
        <v>1</v>
      </c>
      <c r="I10" s="844" t="s">
        <v>3583</v>
      </c>
      <c r="J10" s="207"/>
    </row>
    <row r="11" spans="1:10" s="217" customFormat="1" ht="16.5" customHeight="1">
      <c r="A11" s="845" t="s">
        <v>3764</v>
      </c>
      <c r="B11" s="835">
        <v>7</v>
      </c>
      <c r="C11" s="836">
        <v>2</v>
      </c>
      <c r="D11" s="831" t="s">
        <v>743</v>
      </c>
      <c r="E11" s="837">
        <v>160006000</v>
      </c>
      <c r="F11" s="838">
        <v>43</v>
      </c>
      <c r="G11" s="839">
        <v>1</v>
      </c>
      <c r="H11" s="840">
        <v>3</v>
      </c>
      <c r="I11" s="841" t="s">
        <v>3567</v>
      </c>
      <c r="J11" s="207"/>
    </row>
    <row r="12" spans="1:10" s="217" customFormat="1" ht="16.5" customHeight="1">
      <c r="A12" s="845" t="s">
        <v>3764</v>
      </c>
      <c r="B12" s="842">
        <v>8</v>
      </c>
      <c r="C12" s="842">
        <v>2</v>
      </c>
      <c r="D12" s="831" t="s">
        <v>743</v>
      </c>
      <c r="E12" s="837">
        <v>160006009</v>
      </c>
      <c r="F12" s="843">
        <v>5</v>
      </c>
      <c r="G12" s="832">
        <v>1</v>
      </c>
      <c r="H12" s="834">
        <v>1</v>
      </c>
      <c r="I12" s="844" t="s">
        <v>3576</v>
      </c>
      <c r="J12" s="207"/>
    </row>
    <row r="13" spans="1:10" s="217" customFormat="1" ht="16.5" customHeight="1">
      <c r="A13" s="845" t="s">
        <v>3764</v>
      </c>
      <c r="B13" s="842">
        <v>8</v>
      </c>
      <c r="C13" s="842">
        <v>2</v>
      </c>
      <c r="D13" s="831" t="s">
        <v>743</v>
      </c>
      <c r="E13" s="837">
        <v>160006010</v>
      </c>
      <c r="F13" s="843">
        <v>7</v>
      </c>
      <c r="G13" s="832">
        <v>1</v>
      </c>
      <c r="H13" s="834">
        <v>1</v>
      </c>
      <c r="I13" s="844" t="s">
        <v>3577</v>
      </c>
      <c r="J13" s="207"/>
    </row>
    <row r="14" spans="1:10" s="217" customFormat="1" ht="16.5" customHeight="1">
      <c r="A14" s="845" t="s">
        <v>3764</v>
      </c>
      <c r="B14" s="842">
        <v>8</v>
      </c>
      <c r="C14" s="842">
        <v>2</v>
      </c>
      <c r="D14" s="831" t="s">
        <v>743</v>
      </c>
      <c r="E14" s="837">
        <v>160006011</v>
      </c>
      <c r="F14" s="843">
        <v>7</v>
      </c>
      <c r="G14" s="832">
        <v>1</v>
      </c>
      <c r="H14" s="834">
        <v>1</v>
      </c>
      <c r="I14" s="844" t="s">
        <v>3578</v>
      </c>
      <c r="J14" s="207"/>
    </row>
    <row r="15" spans="1:10" s="217" customFormat="1" ht="16.5" customHeight="1">
      <c r="A15" s="845" t="s">
        <v>3764</v>
      </c>
      <c r="B15" s="842">
        <v>8</v>
      </c>
      <c r="C15" s="842">
        <v>2</v>
      </c>
      <c r="D15" s="831" t="s">
        <v>743</v>
      </c>
      <c r="E15" s="837">
        <v>160006012</v>
      </c>
      <c r="F15" s="843">
        <v>7</v>
      </c>
      <c r="G15" s="832">
        <v>1</v>
      </c>
      <c r="H15" s="834">
        <v>1</v>
      </c>
      <c r="I15" s="844" t="s">
        <v>3579</v>
      </c>
      <c r="J15" s="207"/>
    </row>
    <row r="16" spans="1:10" s="217" customFormat="1" ht="16.5" customHeight="1">
      <c r="A16" s="845" t="s">
        <v>3764</v>
      </c>
      <c r="B16" s="842">
        <v>8</v>
      </c>
      <c r="C16" s="842">
        <v>2</v>
      </c>
      <c r="D16" s="831" t="s">
        <v>743</v>
      </c>
      <c r="E16" s="837">
        <v>160006013</v>
      </c>
      <c r="F16" s="843">
        <v>7</v>
      </c>
      <c r="G16" s="832">
        <v>1</v>
      </c>
      <c r="H16" s="834">
        <v>1</v>
      </c>
      <c r="I16" s="844" t="s">
        <v>3580</v>
      </c>
      <c r="J16" s="207"/>
    </row>
    <row r="17" spans="1:10" s="217" customFormat="1" ht="16.5" customHeight="1">
      <c r="A17" s="845" t="s">
        <v>3764</v>
      </c>
      <c r="B17" s="842">
        <v>8</v>
      </c>
      <c r="C17" s="842">
        <v>2</v>
      </c>
      <c r="D17" s="831" t="s">
        <v>743</v>
      </c>
      <c r="E17" s="837">
        <v>160006014</v>
      </c>
      <c r="F17" s="843">
        <v>7</v>
      </c>
      <c r="G17" s="832">
        <v>1</v>
      </c>
      <c r="H17" s="834">
        <v>1</v>
      </c>
      <c r="I17" s="844" t="s">
        <v>3581</v>
      </c>
      <c r="J17" s="207"/>
    </row>
    <row r="18" spans="1:10" s="217" customFormat="1" ht="16.5" customHeight="1">
      <c r="A18" s="845" t="s">
        <v>3764</v>
      </c>
      <c r="B18" s="842">
        <v>8</v>
      </c>
      <c r="C18" s="842">
        <v>2</v>
      </c>
      <c r="D18" s="831" t="s">
        <v>743</v>
      </c>
      <c r="E18" s="837">
        <v>160006015</v>
      </c>
      <c r="F18" s="843">
        <v>6</v>
      </c>
      <c r="G18" s="832">
        <v>1</v>
      </c>
      <c r="H18" s="834">
        <v>1</v>
      </c>
      <c r="I18" s="844" t="s">
        <v>3582</v>
      </c>
      <c r="J18" s="207"/>
    </row>
    <row r="19" spans="1:10" s="217" customFormat="1" ht="16.5" customHeight="1">
      <c r="A19" s="845" t="s">
        <v>3764</v>
      </c>
      <c r="B19" s="842">
        <v>8</v>
      </c>
      <c r="C19" s="842">
        <v>2</v>
      </c>
      <c r="D19" s="831" t="s">
        <v>743</v>
      </c>
      <c r="E19" s="837">
        <v>160006016</v>
      </c>
      <c r="F19" s="843">
        <v>6</v>
      </c>
      <c r="G19" s="832">
        <v>1</v>
      </c>
      <c r="H19" s="834">
        <v>1</v>
      </c>
      <c r="I19" s="844" t="s">
        <v>3583</v>
      </c>
      <c r="J19" s="207"/>
    </row>
    <row r="20" spans="1:10" s="217" customFormat="1" ht="16.5" customHeight="1">
      <c r="A20" s="846" t="s">
        <v>3765</v>
      </c>
      <c r="B20" s="835">
        <v>7</v>
      </c>
      <c r="C20" s="836">
        <v>2</v>
      </c>
      <c r="D20" s="831" t="s">
        <v>743</v>
      </c>
      <c r="E20" s="837">
        <v>160006000</v>
      </c>
      <c r="F20" s="838">
        <v>45</v>
      </c>
      <c r="G20" s="839">
        <v>1</v>
      </c>
      <c r="H20" s="840">
        <v>3</v>
      </c>
      <c r="I20" s="841" t="s">
        <v>3567</v>
      </c>
      <c r="J20" s="207"/>
    </row>
    <row r="21" spans="1:10" s="217" customFormat="1" ht="16.5" customHeight="1">
      <c r="A21" s="846" t="s">
        <v>3765</v>
      </c>
      <c r="B21" s="842">
        <v>8</v>
      </c>
      <c r="C21" s="842">
        <v>2</v>
      </c>
      <c r="D21" s="831" t="s">
        <v>743</v>
      </c>
      <c r="E21" s="837">
        <v>160006009</v>
      </c>
      <c r="F21" s="843">
        <v>6</v>
      </c>
      <c r="G21" s="832">
        <v>1</v>
      </c>
      <c r="H21" s="834">
        <v>1</v>
      </c>
      <c r="I21" s="844" t="s">
        <v>3576</v>
      </c>
      <c r="J21" s="207"/>
    </row>
    <row r="22" spans="1:10" s="217" customFormat="1" ht="16.5" customHeight="1">
      <c r="A22" s="846" t="s">
        <v>3765</v>
      </c>
      <c r="B22" s="842">
        <v>8</v>
      </c>
      <c r="C22" s="842">
        <v>2</v>
      </c>
      <c r="D22" s="831" t="s">
        <v>743</v>
      </c>
      <c r="E22" s="837">
        <v>160006010</v>
      </c>
      <c r="F22" s="843">
        <v>8</v>
      </c>
      <c r="G22" s="832">
        <v>1</v>
      </c>
      <c r="H22" s="834">
        <v>1</v>
      </c>
      <c r="I22" s="844" t="s">
        <v>3577</v>
      </c>
      <c r="J22" s="207"/>
    </row>
    <row r="23" spans="1:10" s="217" customFormat="1" ht="16.5" customHeight="1">
      <c r="A23" s="846" t="s">
        <v>3765</v>
      </c>
      <c r="B23" s="842">
        <v>8</v>
      </c>
      <c r="C23" s="842">
        <v>2</v>
      </c>
      <c r="D23" s="831" t="s">
        <v>743</v>
      </c>
      <c r="E23" s="837">
        <v>160006011</v>
      </c>
      <c r="F23" s="843">
        <v>8</v>
      </c>
      <c r="G23" s="832">
        <v>1</v>
      </c>
      <c r="H23" s="834">
        <v>1</v>
      </c>
      <c r="I23" s="844" t="s">
        <v>3578</v>
      </c>
      <c r="J23" s="207"/>
    </row>
    <row r="24" spans="1:10" s="217" customFormat="1" ht="16.5" customHeight="1">
      <c r="A24" s="846" t="s">
        <v>3765</v>
      </c>
      <c r="B24" s="842">
        <v>8</v>
      </c>
      <c r="C24" s="842">
        <v>2</v>
      </c>
      <c r="D24" s="831" t="s">
        <v>743</v>
      </c>
      <c r="E24" s="837">
        <v>160006012</v>
      </c>
      <c r="F24" s="843">
        <v>8</v>
      </c>
      <c r="G24" s="832">
        <v>1</v>
      </c>
      <c r="H24" s="834">
        <v>1</v>
      </c>
      <c r="I24" s="844" t="s">
        <v>3579</v>
      </c>
      <c r="J24" s="207"/>
    </row>
    <row r="25" spans="1:10" s="217" customFormat="1" ht="16.5" customHeight="1">
      <c r="A25" s="846" t="s">
        <v>3765</v>
      </c>
      <c r="B25" s="842">
        <v>8</v>
      </c>
      <c r="C25" s="842">
        <v>2</v>
      </c>
      <c r="D25" s="831" t="s">
        <v>743</v>
      </c>
      <c r="E25" s="837">
        <v>160006013</v>
      </c>
      <c r="F25" s="843">
        <v>8</v>
      </c>
      <c r="G25" s="832">
        <v>1</v>
      </c>
      <c r="H25" s="834">
        <v>1</v>
      </c>
      <c r="I25" s="844" t="s">
        <v>3580</v>
      </c>
      <c r="J25" s="207"/>
    </row>
    <row r="26" spans="1:10" s="217" customFormat="1" ht="16.5" customHeight="1">
      <c r="A26" s="846" t="s">
        <v>3765</v>
      </c>
      <c r="B26" s="842">
        <v>8</v>
      </c>
      <c r="C26" s="842">
        <v>2</v>
      </c>
      <c r="D26" s="831" t="s">
        <v>743</v>
      </c>
      <c r="E26" s="837">
        <v>160006014</v>
      </c>
      <c r="F26" s="843">
        <v>8</v>
      </c>
      <c r="G26" s="832">
        <v>1</v>
      </c>
      <c r="H26" s="834">
        <v>1</v>
      </c>
      <c r="I26" s="844" t="s">
        <v>3581</v>
      </c>
      <c r="J26" s="207"/>
    </row>
    <row r="27" spans="1:10" s="217" customFormat="1" ht="16.5" customHeight="1">
      <c r="A27" s="846" t="s">
        <v>3765</v>
      </c>
      <c r="B27" s="842">
        <v>8</v>
      </c>
      <c r="C27" s="842">
        <v>2</v>
      </c>
      <c r="D27" s="831" t="s">
        <v>743</v>
      </c>
      <c r="E27" s="837">
        <v>160006015</v>
      </c>
      <c r="F27" s="843">
        <v>7</v>
      </c>
      <c r="G27" s="832">
        <v>1</v>
      </c>
      <c r="H27" s="834">
        <v>1</v>
      </c>
      <c r="I27" s="844" t="s">
        <v>3582</v>
      </c>
      <c r="J27" s="207"/>
    </row>
    <row r="28" spans="1:10" s="217" customFormat="1" ht="16.5" customHeight="1">
      <c r="A28" s="846" t="s">
        <v>3765</v>
      </c>
      <c r="B28" s="842">
        <v>8</v>
      </c>
      <c r="C28" s="842">
        <v>2</v>
      </c>
      <c r="D28" s="831" t="s">
        <v>743</v>
      </c>
      <c r="E28" s="837">
        <v>160006016</v>
      </c>
      <c r="F28" s="843">
        <v>7</v>
      </c>
      <c r="G28" s="832">
        <v>1</v>
      </c>
      <c r="H28" s="834">
        <v>1</v>
      </c>
      <c r="I28" s="844" t="s">
        <v>3583</v>
      </c>
      <c r="J28" s="207"/>
    </row>
    <row r="29" spans="1:10" s="217" customFormat="1" ht="16.5" customHeight="1">
      <c r="A29" s="845" t="s">
        <v>3766</v>
      </c>
      <c r="B29" s="835">
        <v>7</v>
      </c>
      <c r="C29" s="836">
        <v>2</v>
      </c>
      <c r="D29" s="831" t="s">
        <v>743</v>
      </c>
      <c r="E29" s="837">
        <v>160006000</v>
      </c>
      <c r="F29" s="838">
        <v>47</v>
      </c>
      <c r="G29" s="839">
        <v>1</v>
      </c>
      <c r="H29" s="840">
        <v>3</v>
      </c>
      <c r="I29" s="841" t="s">
        <v>3567</v>
      </c>
      <c r="J29" s="207"/>
    </row>
    <row r="30" spans="1:10" s="217" customFormat="1" ht="16.5" customHeight="1">
      <c r="A30" s="845" t="s">
        <v>3766</v>
      </c>
      <c r="B30" s="842">
        <v>8</v>
      </c>
      <c r="C30" s="842">
        <v>2</v>
      </c>
      <c r="D30" s="831" t="s">
        <v>743</v>
      </c>
      <c r="E30" s="837">
        <v>160006009</v>
      </c>
      <c r="F30" s="843">
        <v>6</v>
      </c>
      <c r="G30" s="832">
        <v>1</v>
      </c>
      <c r="H30" s="834">
        <v>1</v>
      </c>
      <c r="I30" s="844" t="s">
        <v>3576</v>
      </c>
      <c r="J30" s="207"/>
    </row>
    <row r="31" spans="1:10" s="217" customFormat="1" ht="16.5" customHeight="1">
      <c r="A31" s="845" t="s">
        <v>3766</v>
      </c>
      <c r="B31" s="842">
        <v>8</v>
      </c>
      <c r="C31" s="842">
        <v>2</v>
      </c>
      <c r="D31" s="831" t="s">
        <v>743</v>
      </c>
      <c r="E31" s="837">
        <v>160006010</v>
      </c>
      <c r="F31" s="843">
        <v>8</v>
      </c>
      <c r="G31" s="832">
        <v>1</v>
      </c>
      <c r="H31" s="834">
        <v>1</v>
      </c>
      <c r="I31" s="844" t="s">
        <v>3577</v>
      </c>
      <c r="J31" s="207"/>
    </row>
    <row r="32" spans="1:10" s="217" customFormat="1" ht="16.5" customHeight="1">
      <c r="A32" s="845" t="s">
        <v>3766</v>
      </c>
      <c r="B32" s="842">
        <v>8</v>
      </c>
      <c r="C32" s="842">
        <v>2</v>
      </c>
      <c r="D32" s="831" t="s">
        <v>743</v>
      </c>
      <c r="E32" s="837">
        <v>160006011</v>
      </c>
      <c r="F32" s="843">
        <v>8</v>
      </c>
      <c r="G32" s="832">
        <v>1</v>
      </c>
      <c r="H32" s="834">
        <v>1</v>
      </c>
      <c r="I32" s="844" t="s">
        <v>3578</v>
      </c>
      <c r="J32" s="207"/>
    </row>
    <row r="33" spans="1:10" s="217" customFormat="1" ht="16.5" customHeight="1">
      <c r="A33" s="845" t="s">
        <v>3766</v>
      </c>
      <c r="B33" s="842">
        <v>8</v>
      </c>
      <c r="C33" s="842">
        <v>2</v>
      </c>
      <c r="D33" s="831" t="s">
        <v>743</v>
      </c>
      <c r="E33" s="837">
        <v>160006012</v>
      </c>
      <c r="F33" s="843">
        <v>8</v>
      </c>
      <c r="G33" s="832">
        <v>1</v>
      </c>
      <c r="H33" s="834">
        <v>1</v>
      </c>
      <c r="I33" s="844" t="s">
        <v>3579</v>
      </c>
      <c r="J33" s="207"/>
    </row>
    <row r="34" spans="1:10" s="217" customFormat="1" ht="16.5" customHeight="1">
      <c r="A34" s="845" t="s">
        <v>3766</v>
      </c>
      <c r="B34" s="842">
        <v>8</v>
      </c>
      <c r="C34" s="842">
        <v>2</v>
      </c>
      <c r="D34" s="831" t="s">
        <v>743</v>
      </c>
      <c r="E34" s="837">
        <v>160006013</v>
      </c>
      <c r="F34" s="843">
        <v>8</v>
      </c>
      <c r="G34" s="832">
        <v>1</v>
      </c>
      <c r="H34" s="834">
        <v>1</v>
      </c>
      <c r="I34" s="844" t="s">
        <v>3580</v>
      </c>
      <c r="J34" s="207"/>
    </row>
    <row r="35" spans="1:10" s="217" customFormat="1" ht="16.5" customHeight="1">
      <c r="A35" s="845" t="s">
        <v>3766</v>
      </c>
      <c r="B35" s="842">
        <v>8</v>
      </c>
      <c r="C35" s="842">
        <v>2</v>
      </c>
      <c r="D35" s="831" t="s">
        <v>743</v>
      </c>
      <c r="E35" s="837">
        <v>160006014</v>
      </c>
      <c r="F35" s="843">
        <v>8</v>
      </c>
      <c r="G35" s="832">
        <v>1</v>
      </c>
      <c r="H35" s="834">
        <v>1</v>
      </c>
      <c r="I35" s="844" t="s">
        <v>3581</v>
      </c>
      <c r="J35" s="207"/>
    </row>
    <row r="36" spans="1:10" s="217" customFormat="1" ht="16.5" customHeight="1">
      <c r="A36" s="845" t="s">
        <v>3766</v>
      </c>
      <c r="B36" s="842">
        <v>8</v>
      </c>
      <c r="C36" s="842">
        <v>2</v>
      </c>
      <c r="D36" s="831" t="s">
        <v>743</v>
      </c>
      <c r="E36" s="837">
        <v>160006015</v>
      </c>
      <c r="F36" s="843">
        <v>7</v>
      </c>
      <c r="G36" s="832">
        <v>1</v>
      </c>
      <c r="H36" s="834">
        <v>1</v>
      </c>
      <c r="I36" s="844" t="s">
        <v>3582</v>
      </c>
      <c r="J36" s="207"/>
    </row>
    <row r="37" spans="1:10" s="217" customFormat="1" ht="16.5" customHeight="1">
      <c r="A37" s="845" t="s">
        <v>3766</v>
      </c>
      <c r="B37" s="842">
        <v>8</v>
      </c>
      <c r="C37" s="842">
        <v>2</v>
      </c>
      <c r="D37" s="831" t="s">
        <v>743</v>
      </c>
      <c r="E37" s="837">
        <v>160006016</v>
      </c>
      <c r="F37" s="843">
        <v>7</v>
      </c>
      <c r="G37" s="832">
        <v>1</v>
      </c>
      <c r="H37" s="834">
        <v>1</v>
      </c>
      <c r="I37" s="844" t="s">
        <v>3583</v>
      </c>
      <c r="J37" s="207"/>
    </row>
    <row r="38" spans="1:10" s="217" customFormat="1" ht="16.5" customHeight="1">
      <c r="A38" s="833" t="s">
        <v>3767</v>
      </c>
      <c r="B38" s="835">
        <v>7</v>
      </c>
      <c r="C38" s="836">
        <v>2</v>
      </c>
      <c r="D38" s="831" t="s">
        <v>743</v>
      </c>
      <c r="E38" s="837">
        <v>160006000</v>
      </c>
      <c r="F38" s="838">
        <v>49</v>
      </c>
      <c r="G38" s="839">
        <v>1</v>
      </c>
      <c r="H38" s="840">
        <v>3</v>
      </c>
      <c r="I38" s="841" t="s">
        <v>3567</v>
      </c>
      <c r="J38" s="207"/>
    </row>
    <row r="39" spans="1:10" s="217" customFormat="1" ht="16.5" customHeight="1">
      <c r="A39" s="833" t="s">
        <v>3767</v>
      </c>
      <c r="B39" s="842">
        <v>8</v>
      </c>
      <c r="C39" s="842">
        <v>2</v>
      </c>
      <c r="D39" s="831" t="s">
        <v>743</v>
      </c>
      <c r="E39" s="837">
        <v>160006009</v>
      </c>
      <c r="F39" s="843">
        <v>7</v>
      </c>
      <c r="G39" s="832">
        <v>1</v>
      </c>
      <c r="H39" s="834">
        <v>1</v>
      </c>
      <c r="I39" s="844" t="s">
        <v>3576</v>
      </c>
      <c r="J39" s="207"/>
    </row>
    <row r="40" spans="1:10" s="217" customFormat="1" ht="16.5" customHeight="1">
      <c r="A40" s="833" t="s">
        <v>3767</v>
      </c>
      <c r="B40" s="842">
        <v>8</v>
      </c>
      <c r="C40" s="842">
        <v>2</v>
      </c>
      <c r="D40" s="831" t="s">
        <v>743</v>
      </c>
      <c r="E40" s="837">
        <v>160006010</v>
      </c>
      <c r="F40" s="843">
        <v>9</v>
      </c>
      <c r="G40" s="832">
        <v>1</v>
      </c>
      <c r="H40" s="834">
        <v>1</v>
      </c>
      <c r="I40" s="844" t="s">
        <v>3577</v>
      </c>
      <c r="J40" s="207"/>
    </row>
    <row r="41" spans="1:10" s="217" customFormat="1" ht="16.5" customHeight="1">
      <c r="A41" s="833" t="s">
        <v>3767</v>
      </c>
      <c r="B41" s="842">
        <v>8</v>
      </c>
      <c r="C41" s="842">
        <v>2</v>
      </c>
      <c r="D41" s="831" t="s">
        <v>743</v>
      </c>
      <c r="E41" s="837">
        <v>160006011</v>
      </c>
      <c r="F41" s="843">
        <v>9</v>
      </c>
      <c r="G41" s="832">
        <v>1</v>
      </c>
      <c r="H41" s="834">
        <v>1</v>
      </c>
      <c r="I41" s="844" t="s">
        <v>3578</v>
      </c>
      <c r="J41" s="207"/>
    </row>
    <row r="42" spans="1:10" s="217" customFormat="1" ht="16.5" customHeight="1">
      <c r="A42" s="833" t="s">
        <v>3767</v>
      </c>
      <c r="B42" s="842">
        <v>8</v>
      </c>
      <c r="C42" s="842">
        <v>2</v>
      </c>
      <c r="D42" s="831" t="s">
        <v>743</v>
      </c>
      <c r="E42" s="837">
        <v>160006012</v>
      </c>
      <c r="F42" s="843">
        <v>9</v>
      </c>
      <c r="G42" s="832">
        <v>1</v>
      </c>
      <c r="H42" s="834">
        <v>1</v>
      </c>
      <c r="I42" s="844" t="s">
        <v>3579</v>
      </c>
      <c r="J42" s="207"/>
    </row>
    <row r="43" spans="1:10" s="217" customFormat="1" ht="16.5" customHeight="1">
      <c r="A43" s="833" t="s">
        <v>3767</v>
      </c>
      <c r="B43" s="842">
        <v>8</v>
      </c>
      <c r="C43" s="842">
        <v>2</v>
      </c>
      <c r="D43" s="831" t="s">
        <v>743</v>
      </c>
      <c r="E43" s="837">
        <v>160006013</v>
      </c>
      <c r="F43" s="843">
        <v>9</v>
      </c>
      <c r="G43" s="832">
        <v>1</v>
      </c>
      <c r="H43" s="834">
        <v>1</v>
      </c>
      <c r="I43" s="844" t="s">
        <v>3580</v>
      </c>
      <c r="J43" s="207"/>
    </row>
    <row r="44" spans="1:10" s="217" customFormat="1" ht="16.5" customHeight="1">
      <c r="A44" s="833" t="s">
        <v>3767</v>
      </c>
      <c r="B44" s="842">
        <v>8</v>
      </c>
      <c r="C44" s="842">
        <v>2</v>
      </c>
      <c r="D44" s="831" t="s">
        <v>743</v>
      </c>
      <c r="E44" s="837">
        <v>160006014</v>
      </c>
      <c r="F44" s="843">
        <v>9</v>
      </c>
      <c r="G44" s="832">
        <v>1</v>
      </c>
      <c r="H44" s="834">
        <v>1</v>
      </c>
      <c r="I44" s="844" t="s">
        <v>3581</v>
      </c>
      <c r="J44" s="207"/>
    </row>
    <row r="45" spans="1:10" s="217" customFormat="1" ht="16.5" customHeight="1">
      <c r="A45" s="833" t="s">
        <v>3767</v>
      </c>
      <c r="B45" s="842">
        <v>8</v>
      </c>
      <c r="C45" s="842">
        <v>2</v>
      </c>
      <c r="D45" s="831" t="s">
        <v>743</v>
      </c>
      <c r="E45" s="837">
        <v>160006015</v>
      </c>
      <c r="F45" s="843">
        <v>8</v>
      </c>
      <c r="G45" s="832">
        <v>1</v>
      </c>
      <c r="H45" s="834">
        <v>1</v>
      </c>
      <c r="I45" s="844" t="s">
        <v>3582</v>
      </c>
      <c r="J45" s="207"/>
    </row>
    <row r="46" spans="1:10" s="217" customFormat="1" ht="16.5" customHeight="1">
      <c r="A46" s="833" t="s">
        <v>3767</v>
      </c>
      <c r="B46" s="842">
        <v>8</v>
      </c>
      <c r="C46" s="842">
        <v>2</v>
      </c>
      <c r="D46" s="831" t="s">
        <v>743</v>
      </c>
      <c r="E46" s="837">
        <v>160006016</v>
      </c>
      <c r="F46" s="843">
        <v>8</v>
      </c>
      <c r="G46" s="832">
        <v>1</v>
      </c>
      <c r="H46" s="834">
        <v>1</v>
      </c>
      <c r="I46" s="844" t="s">
        <v>3583</v>
      </c>
      <c r="J46" s="207"/>
    </row>
    <row r="47" spans="1:10" s="217" customFormat="1" ht="16.5" customHeight="1">
      <c r="A47" s="845" t="s">
        <v>3768</v>
      </c>
      <c r="B47" s="835">
        <v>7</v>
      </c>
      <c r="C47" s="836">
        <v>2</v>
      </c>
      <c r="D47" s="831" t="s">
        <v>743</v>
      </c>
      <c r="E47" s="837">
        <v>160006000</v>
      </c>
      <c r="F47" s="838">
        <v>51</v>
      </c>
      <c r="G47" s="839">
        <v>1</v>
      </c>
      <c r="H47" s="840">
        <v>3</v>
      </c>
      <c r="I47" s="841" t="s">
        <v>3567</v>
      </c>
      <c r="J47" s="207"/>
    </row>
    <row r="48" spans="1:10" s="217" customFormat="1" ht="16.5" customHeight="1">
      <c r="A48" s="845" t="s">
        <v>3768</v>
      </c>
      <c r="B48" s="842">
        <v>8</v>
      </c>
      <c r="C48" s="842">
        <v>2</v>
      </c>
      <c r="D48" s="831" t="s">
        <v>743</v>
      </c>
      <c r="E48" s="837">
        <v>160006009</v>
      </c>
      <c r="F48" s="843">
        <v>7</v>
      </c>
      <c r="G48" s="832">
        <v>1</v>
      </c>
      <c r="H48" s="834">
        <v>1</v>
      </c>
      <c r="I48" s="844" t="s">
        <v>3576</v>
      </c>
      <c r="J48" s="207"/>
    </row>
    <row r="49" spans="1:10" s="217" customFormat="1" ht="16.5" customHeight="1">
      <c r="A49" s="845" t="s">
        <v>3768</v>
      </c>
      <c r="B49" s="842">
        <v>8</v>
      </c>
      <c r="C49" s="842">
        <v>2</v>
      </c>
      <c r="D49" s="831" t="s">
        <v>743</v>
      </c>
      <c r="E49" s="837">
        <v>160006010</v>
      </c>
      <c r="F49" s="843">
        <v>9</v>
      </c>
      <c r="G49" s="832">
        <v>1</v>
      </c>
      <c r="H49" s="834">
        <v>1</v>
      </c>
      <c r="I49" s="844" t="s">
        <v>3577</v>
      </c>
      <c r="J49" s="207"/>
    </row>
    <row r="50" spans="1:10" s="217" customFormat="1" ht="16.5" customHeight="1">
      <c r="A50" s="845" t="s">
        <v>3768</v>
      </c>
      <c r="B50" s="842">
        <v>8</v>
      </c>
      <c r="C50" s="842">
        <v>2</v>
      </c>
      <c r="D50" s="831" t="s">
        <v>743</v>
      </c>
      <c r="E50" s="837">
        <v>160006011</v>
      </c>
      <c r="F50" s="843">
        <v>9</v>
      </c>
      <c r="G50" s="832">
        <v>1</v>
      </c>
      <c r="H50" s="834">
        <v>1</v>
      </c>
      <c r="I50" s="844" t="s">
        <v>3578</v>
      </c>
      <c r="J50" s="207"/>
    </row>
    <row r="51" spans="1:10" s="217" customFormat="1" ht="16.5" customHeight="1">
      <c r="A51" s="845" t="s">
        <v>3768</v>
      </c>
      <c r="B51" s="842">
        <v>8</v>
      </c>
      <c r="C51" s="842">
        <v>2</v>
      </c>
      <c r="D51" s="831" t="s">
        <v>743</v>
      </c>
      <c r="E51" s="837">
        <v>160006012</v>
      </c>
      <c r="F51" s="843">
        <v>9</v>
      </c>
      <c r="G51" s="832">
        <v>1</v>
      </c>
      <c r="H51" s="834">
        <v>1</v>
      </c>
      <c r="I51" s="844" t="s">
        <v>3579</v>
      </c>
      <c r="J51" s="207"/>
    </row>
    <row r="52" spans="1:10" s="217" customFormat="1" ht="16.5" customHeight="1">
      <c r="A52" s="845" t="s">
        <v>3768</v>
      </c>
      <c r="B52" s="842">
        <v>8</v>
      </c>
      <c r="C52" s="842">
        <v>2</v>
      </c>
      <c r="D52" s="831" t="s">
        <v>743</v>
      </c>
      <c r="E52" s="837">
        <v>160006013</v>
      </c>
      <c r="F52" s="843">
        <v>9</v>
      </c>
      <c r="G52" s="832">
        <v>1</v>
      </c>
      <c r="H52" s="834">
        <v>1</v>
      </c>
      <c r="I52" s="844" t="s">
        <v>3580</v>
      </c>
      <c r="J52" s="207"/>
    </row>
    <row r="53" spans="1:10" s="217" customFormat="1" ht="16.5" customHeight="1">
      <c r="A53" s="845" t="s">
        <v>3768</v>
      </c>
      <c r="B53" s="842">
        <v>8</v>
      </c>
      <c r="C53" s="842">
        <v>2</v>
      </c>
      <c r="D53" s="831" t="s">
        <v>743</v>
      </c>
      <c r="E53" s="837">
        <v>160006014</v>
      </c>
      <c r="F53" s="843">
        <v>9</v>
      </c>
      <c r="G53" s="832">
        <v>1</v>
      </c>
      <c r="H53" s="834">
        <v>1</v>
      </c>
      <c r="I53" s="844" t="s">
        <v>3581</v>
      </c>
      <c r="J53" s="207"/>
    </row>
    <row r="54" spans="1:10" s="217" customFormat="1" ht="16.5" customHeight="1">
      <c r="A54" s="845" t="s">
        <v>3768</v>
      </c>
      <c r="B54" s="842">
        <v>8</v>
      </c>
      <c r="C54" s="842">
        <v>2</v>
      </c>
      <c r="D54" s="831" t="s">
        <v>743</v>
      </c>
      <c r="E54" s="837">
        <v>160006015</v>
      </c>
      <c r="F54" s="843">
        <v>8</v>
      </c>
      <c r="G54" s="832">
        <v>1</v>
      </c>
      <c r="H54" s="834">
        <v>1</v>
      </c>
      <c r="I54" s="844" t="s">
        <v>3582</v>
      </c>
      <c r="J54" s="207"/>
    </row>
    <row r="55" spans="1:10" s="217" customFormat="1" ht="16.5" customHeight="1">
      <c r="A55" s="845" t="s">
        <v>3768</v>
      </c>
      <c r="B55" s="842">
        <v>8</v>
      </c>
      <c r="C55" s="842">
        <v>2</v>
      </c>
      <c r="D55" s="831" t="s">
        <v>743</v>
      </c>
      <c r="E55" s="837">
        <v>160006016</v>
      </c>
      <c r="F55" s="843">
        <v>8</v>
      </c>
      <c r="G55" s="832">
        <v>1</v>
      </c>
      <c r="H55" s="834">
        <v>1</v>
      </c>
      <c r="I55" s="844" t="s">
        <v>3583</v>
      </c>
      <c r="J55" s="207"/>
    </row>
    <row r="56" spans="1:10" s="217" customFormat="1" ht="16.5" customHeight="1">
      <c r="A56" s="846" t="s">
        <v>3769</v>
      </c>
      <c r="B56" s="835">
        <v>7</v>
      </c>
      <c r="C56" s="836">
        <v>2</v>
      </c>
      <c r="D56" s="831" t="s">
        <v>743</v>
      </c>
      <c r="E56" s="837">
        <v>160006000</v>
      </c>
      <c r="F56" s="838">
        <v>53</v>
      </c>
      <c r="G56" s="839">
        <v>1</v>
      </c>
      <c r="H56" s="840">
        <v>3</v>
      </c>
      <c r="I56" s="841" t="s">
        <v>3567</v>
      </c>
      <c r="J56" s="207"/>
    </row>
    <row r="57" spans="1:10" s="217" customFormat="1" ht="16.5" customHeight="1">
      <c r="A57" s="846" t="s">
        <v>3769</v>
      </c>
      <c r="B57" s="842">
        <v>8</v>
      </c>
      <c r="C57" s="842">
        <v>2</v>
      </c>
      <c r="D57" s="831" t="s">
        <v>743</v>
      </c>
      <c r="E57" s="837">
        <v>160006009</v>
      </c>
      <c r="F57" s="843">
        <v>8</v>
      </c>
      <c r="G57" s="832">
        <v>1</v>
      </c>
      <c r="H57" s="834">
        <v>1</v>
      </c>
      <c r="I57" s="844" t="s">
        <v>3576</v>
      </c>
      <c r="J57" s="207"/>
    </row>
    <row r="58" spans="1:10" s="217" customFormat="1" ht="16.5" customHeight="1">
      <c r="A58" s="846" t="s">
        <v>3769</v>
      </c>
      <c r="B58" s="842">
        <v>8</v>
      </c>
      <c r="C58" s="842">
        <v>2</v>
      </c>
      <c r="D58" s="831" t="s">
        <v>743</v>
      </c>
      <c r="E58" s="837">
        <v>160006010</v>
      </c>
      <c r="F58" s="843">
        <v>10</v>
      </c>
      <c r="G58" s="832">
        <v>1</v>
      </c>
      <c r="H58" s="834">
        <v>1</v>
      </c>
      <c r="I58" s="844" t="s">
        <v>3577</v>
      </c>
      <c r="J58" s="207"/>
    </row>
    <row r="59" spans="1:10" s="217" customFormat="1" ht="16.5" customHeight="1">
      <c r="A59" s="846" t="s">
        <v>3769</v>
      </c>
      <c r="B59" s="842">
        <v>8</v>
      </c>
      <c r="C59" s="842">
        <v>2</v>
      </c>
      <c r="D59" s="831" t="s">
        <v>743</v>
      </c>
      <c r="E59" s="837">
        <v>160006011</v>
      </c>
      <c r="F59" s="843">
        <v>10</v>
      </c>
      <c r="G59" s="832">
        <v>1</v>
      </c>
      <c r="H59" s="834">
        <v>1</v>
      </c>
      <c r="I59" s="844" t="s">
        <v>3578</v>
      </c>
      <c r="J59" s="207"/>
    </row>
    <row r="60" spans="1:10" s="217" customFormat="1" ht="16.5" customHeight="1">
      <c r="A60" s="846" t="s">
        <v>3769</v>
      </c>
      <c r="B60" s="842">
        <v>8</v>
      </c>
      <c r="C60" s="842">
        <v>2</v>
      </c>
      <c r="D60" s="831" t="s">
        <v>743</v>
      </c>
      <c r="E60" s="837">
        <v>160006012</v>
      </c>
      <c r="F60" s="843">
        <v>10</v>
      </c>
      <c r="G60" s="832">
        <v>1</v>
      </c>
      <c r="H60" s="834">
        <v>1</v>
      </c>
      <c r="I60" s="844" t="s">
        <v>3579</v>
      </c>
      <c r="J60" s="207"/>
    </row>
    <row r="61" spans="1:10" s="217" customFormat="1" ht="16.5" customHeight="1">
      <c r="A61" s="846" t="s">
        <v>3769</v>
      </c>
      <c r="B61" s="842">
        <v>8</v>
      </c>
      <c r="C61" s="842">
        <v>2</v>
      </c>
      <c r="D61" s="831" t="s">
        <v>743</v>
      </c>
      <c r="E61" s="837">
        <v>160006013</v>
      </c>
      <c r="F61" s="843">
        <v>10</v>
      </c>
      <c r="G61" s="832">
        <v>1</v>
      </c>
      <c r="H61" s="834">
        <v>1</v>
      </c>
      <c r="I61" s="844" t="s">
        <v>3580</v>
      </c>
      <c r="J61" s="207"/>
    </row>
    <row r="62" spans="1:10" s="217" customFormat="1" ht="16.5" customHeight="1">
      <c r="A62" s="846" t="s">
        <v>3769</v>
      </c>
      <c r="B62" s="842">
        <v>8</v>
      </c>
      <c r="C62" s="842">
        <v>2</v>
      </c>
      <c r="D62" s="831" t="s">
        <v>743</v>
      </c>
      <c r="E62" s="837">
        <v>160006014</v>
      </c>
      <c r="F62" s="843">
        <v>10</v>
      </c>
      <c r="G62" s="832">
        <v>1</v>
      </c>
      <c r="H62" s="834">
        <v>1</v>
      </c>
      <c r="I62" s="844" t="s">
        <v>3581</v>
      </c>
      <c r="J62" s="207"/>
    </row>
    <row r="63" spans="1:10" s="217" customFormat="1" ht="16.5" customHeight="1">
      <c r="A63" s="846" t="s">
        <v>3769</v>
      </c>
      <c r="B63" s="842">
        <v>8</v>
      </c>
      <c r="C63" s="842">
        <v>2</v>
      </c>
      <c r="D63" s="831" t="s">
        <v>743</v>
      </c>
      <c r="E63" s="837">
        <v>160006015</v>
      </c>
      <c r="F63" s="843">
        <v>9</v>
      </c>
      <c r="G63" s="832">
        <v>1</v>
      </c>
      <c r="H63" s="834">
        <v>1</v>
      </c>
      <c r="I63" s="844" t="s">
        <v>3582</v>
      </c>
      <c r="J63" s="207"/>
    </row>
    <row r="64" spans="1:10" s="217" customFormat="1" ht="16.5" customHeight="1">
      <c r="A64" s="846" t="s">
        <v>3769</v>
      </c>
      <c r="B64" s="842">
        <v>8</v>
      </c>
      <c r="C64" s="842">
        <v>2</v>
      </c>
      <c r="D64" s="831" t="s">
        <v>743</v>
      </c>
      <c r="E64" s="837">
        <v>160006016</v>
      </c>
      <c r="F64" s="843">
        <v>9</v>
      </c>
      <c r="G64" s="832">
        <v>1</v>
      </c>
      <c r="H64" s="834">
        <v>1</v>
      </c>
      <c r="I64" s="844" t="s">
        <v>3583</v>
      </c>
      <c r="J64" s="207"/>
    </row>
    <row r="65" spans="1:10" s="217" customFormat="1" ht="16.5" customHeight="1">
      <c r="A65" s="845" t="s">
        <v>3770</v>
      </c>
      <c r="B65" s="835">
        <v>7</v>
      </c>
      <c r="C65" s="836">
        <v>2</v>
      </c>
      <c r="D65" s="831" t="s">
        <v>743</v>
      </c>
      <c r="E65" s="837">
        <v>160006000</v>
      </c>
      <c r="F65" s="838">
        <v>55</v>
      </c>
      <c r="G65" s="839">
        <v>1</v>
      </c>
      <c r="H65" s="840">
        <v>3</v>
      </c>
      <c r="I65" s="841" t="s">
        <v>3567</v>
      </c>
      <c r="J65" s="207"/>
    </row>
    <row r="66" spans="1:10" s="217" customFormat="1" ht="16.5" customHeight="1">
      <c r="A66" s="845" t="s">
        <v>3770</v>
      </c>
      <c r="B66" s="842">
        <v>8</v>
      </c>
      <c r="C66" s="842">
        <v>2</v>
      </c>
      <c r="D66" s="831" t="s">
        <v>743</v>
      </c>
      <c r="E66" s="837">
        <v>160006009</v>
      </c>
      <c r="F66" s="843">
        <v>8</v>
      </c>
      <c r="G66" s="832">
        <v>1</v>
      </c>
      <c r="H66" s="834">
        <v>1</v>
      </c>
      <c r="I66" s="844" t="s">
        <v>3576</v>
      </c>
      <c r="J66" s="207"/>
    </row>
    <row r="67" spans="1:10" s="217" customFormat="1" ht="16.5" customHeight="1">
      <c r="A67" s="845" t="s">
        <v>3770</v>
      </c>
      <c r="B67" s="842">
        <v>8</v>
      </c>
      <c r="C67" s="842">
        <v>2</v>
      </c>
      <c r="D67" s="831" t="s">
        <v>743</v>
      </c>
      <c r="E67" s="837">
        <v>160006010</v>
      </c>
      <c r="F67" s="843">
        <v>10</v>
      </c>
      <c r="G67" s="832">
        <v>1</v>
      </c>
      <c r="H67" s="834">
        <v>1</v>
      </c>
      <c r="I67" s="844" t="s">
        <v>3577</v>
      </c>
      <c r="J67" s="207"/>
    </row>
    <row r="68" spans="1:10" s="217" customFormat="1" ht="16.5" customHeight="1">
      <c r="A68" s="845" t="s">
        <v>3770</v>
      </c>
      <c r="B68" s="842">
        <v>8</v>
      </c>
      <c r="C68" s="842">
        <v>2</v>
      </c>
      <c r="D68" s="831" t="s">
        <v>743</v>
      </c>
      <c r="E68" s="837">
        <v>160006011</v>
      </c>
      <c r="F68" s="843">
        <v>10</v>
      </c>
      <c r="G68" s="832">
        <v>1</v>
      </c>
      <c r="H68" s="834">
        <v>1</v>
      </c>
      <c r="I68" s="844" t="s">
        <v>3578</v>
      </c>
      <c r="J68" s="207"/>
    </row>
    <row r="69" spans="1:10" s="217" customFormat="1" ht="16.5" customHeight="1">
      <c r="A69" s="845" t="s">
        <v>3770</v>
      </c>
      <c r="B69" s="842">
        <v>8</v>
      </c>
      <c r="C69" s="842">
        <v>2</v>
      </c>
      <c r="D69" s="831" t="s">
        <v>743</v>
      </c>
      <c r="E69" s="837">
        <v>160006012</v>
      </c>
      <c r="F69" s="843">
        <v>10</v>
      </c>
      <c r="G69" s="832">
        <v>1</v>
      </c>
      <c r="H69" s="834">
        <v>1</v>
      </c>
      <c r="I69" s="844" t="s">
        <v>3579</v>
      </c>
      <c r="J69" s="207"/>
    </row>
    <row r="70" spans="1:10" s="217" customFormat="1" ht="16.5" customHeight="1">
      <c r="A70" s="845" t="s">
        <v>3770</v>
      </c>
      <c r="B70" s="842">
        <v>8</v>
      </c>
      <c r="C70" s="842">
        <v>2</v>
      </c>
      <c r="D70" s="831" t="s">
        <v>743</v>
      </c>
      <c r="E70" s="837">
        <v>160006013</v>
      </c>
      <c r="F70" s="843">
        <v>10</v>
      </c>
      <c r="G70" s="832">
        <v>1</v>
      </c>
      <c r="H70" s="834">
        <v>1</v>
      </c>
      <c r="I70" s="844" t="s">
        <v>3580</v>
      </c>
      <c r="J70" s="207"/>
    </row>
    <row r="71" spans="1:10" s="217" customFormat="1" ht="16.5" customHeight="1">
      <c r="A71" s="845" t="s">
        <v>3770</v>
      </c>
      <c r="B71" s="842">
        <v>8</v>
      </c>
      <c r="C71" s="842">
        <v>2</v>
      </c>
      <c r="D71" s="831" t="s">
        <v>743</v>
      </c>
      <c r="E71" s="837">
        <v>160006014</v>
      </c>
      <c r="F71" s="843">
        <v>10</v>
      </c>
      <c r="G71" s="832">
        <v>1</v>
      </c>
      <c r="H71" s="834">
        <v>1</v>
      </c>
      <c r="I71" s="844" t="s">
        <v>3581</v>
      </c>
      <c r="J71" s="207"/>
    </row>
    <row r="72" spans="1:10" s="217" customFormat="1" ht="16.5" customHeight="1">
      <c r="A72" s="845" t="s">
        <v>3770</v>
      </c>
      <c r="B72" s="842">
        <v>8</v>
      </c>
      <c r="C72" s="842">
        <v>2</v>
      </c>
      <c r="D72" s="831" t="s">
        <v>743</v>
      </c>
      <c r="E72" s="837">
        <v>160006015</v>
      </c>
      <c r="F72" s="843">
        <v>9</v>
      </c>
      <c r="G72" s="832">
        <v>1</v>
      </c>
      <c r="H72" s="834">
        <v>1</v>
      </c>
      <c r="I72" s="844" t="s">
        <v>3582</v>
      </c>
      <c r="J72" s="207"/>
    </row>
    <row r="73" spans="1:10" s="217" customFormat="1" ht="16.5" customHeight="1">
      <c r="A73" s="845" t="s">
        <v>3770</v>
      </c>
      <c r="B73" s="842">
        <v>8</v>
      </c>
      <c r="C73" s="842">
        <v>2</v>
      </c>
      <c r="D73" s="831" t="s">
        <v>743</v>
      </c>
      <c r="E73" s="837">
        <v>160006016</v>
      </c>
      <c r="F73" s="843">
        <v>9</v>
      </c>
      <c r="G73" s="832">
        <v>1</v>
      </c>
      <c r="H73" s="834">
        <v>1</v>
      </c>
      <c r="I73" s="844" t="s">
        <v>3583</v>
      </c>
      <c r="J73" s="207"/>
    </row>
    <row r="74" spans="1:10" s="217" customFormat="1" ht="16.5" customHeight="1">
      <c r="A74" s="833" t="s">
        <v>3771</v>
      </c>
      <c r="B74" s="835">
        <v>7</v>
      </c>
      <c r="C74" s="836">
        <v>2</v>
      </c>
      <c r="D74" s="831" t="s">
        <v>743</v>
      </c>
      <c r="E74" s="837">
        <v>160006000</v>
      </c>
      <c r="F74" s="838">
        <v>57</v>
      </c>
      <c r="G74" s="839">
        <v>1</v>
      </c>
      <c r="H74" s="840">
        <v>3</v>
      </c>
      <c r="I74" s="841" t="s">
        <v>3567</v>
      </c>
      <c r="J74" s="207"/>
    </row>
    <row r="75" spans="1:10" s="217" customFormat="1" ht="16.5" customHeight="1">
      <c r="A75" s="833" t="s">
        <v>3771</v>
      </c>
      <c r="B75" s="842">
        <v>8</v>
      </c>
      <c r="C75" s="842">
        <v>2</v>
      </c>
      <c r="D75" s="831" t="s">
        <v>743</v>
      </c>
      <c r="E75" s="837">
        <v>160006009</v>
      </c>
      <c r="F75" s="843">
        <v>9</v>
      </c>
      <c r="G75" s="832">
        <v>1</v>
      </c>
      <c r="H75" s="834">
        <v>1</v>
      </c>
      <c r="I75" s="844" t="s">
        <v>3576</v>
      </c>
      <c r="J75" s="207"/>
    </row>
    <row r="76" spans="1:10" s="217" customFormat="1" ht="16.5" customHeight="1">
      <c r="A76" s="833" t="s">
        <v>3771</v>
      </c>
      <c r="B76" s="842">
        <v>8</v>
      </c>
      <c r="C76" s="842">
        <v>2</v>
      </c>
      <c r="D76" s="831" t="s">
        <v>743</v>
      </c>
      <c r="E76" s="837">
        <v>160006010</v>
      </c>
      <c r="F76" s="843">
        <v>11</v>
      </c>
      <c r="G76" s="832">
        <v>1</v>
      </c>
      <c r="H76" s="834">
        <v>1</v>
      </c>
      <c r="I76" s="844" t="s">
        <v>3577</v>
      </c>
      <c r="J76" s="207"/>
    </row>
    <row r="77" spans="1:10" s="217" customFormat="1" ht="16.5" customHeight="1">
      <c r="A77" s="833" t="s">
        <v>3771</v>
      </c>
      <c r="B77" s="842">
        <v>8</v>
      </c>
      <c r="C77" s="842">
        <v>2</v>
      </c>
      <c r="D77" s="831" t="s">
        <v>743</v>
      </c>
      <c r="E77" s="837">
        <v>160006011</v>
      </c>
      <c r="F77" s="843">
        <v>11</v>
      </c>
      <c r="G77" s="832">
        <v>1</v>
      </c>
      <c r="H77" s="834">
        <v>1</v>
      </c>
      <c r="I77" s="844" t="s">
        <v>3578</v>
      </c>
      <c r="J77" s="207"/>
    </row>
    <row r="78" spans="1:10" s="217" customFormat="1" ht="16.5" customHeight="1">
      <c r="A78" s="833" t="s">
        <v>3771</v>
      </c>
      <c r="B78" s="842">
        <v>8</v>
      </c>
      <c r="C78" s="842">
        <v>2</v>
      </c>
      <c r="D78" s="831" t="s">
        <v>743</v>
      </c>
      <c r="E78" s="837">
        <v>160006012</v>
      </c>
      <c r="F78" s="843">
        <v>11</v>
      </c>
      <c r="G78" s="832">
        <v>1</v>
      </c>
      <c r="H78" s="834">
        <v>1</v>
      </c>
      <c r="I78" s="844" t="s">
        <v>3579</v>
      </c>
      <c r="J78" s="207"/>
    </row>
    <row r="79" spans="1:10" s="217" customFormat="1" ht="16.5" customHeight="1">
      <c r="A79" s="833" t="s">
        <v>3771</v>
      </c>
      <c r="B79" s="842">
        <v>8</v>
      </c>
      <c r="C79" s="842">
        <v>2</v>
      </c>
      <c r="D79" s="831" t="s">
        <v>743</v>
      </c>
      <c r="E79" s="837">
        <v>160006013</v>
      </c>
      <c r="F79" s="843">
        <v>11</v>
      </c>
      <c r="G79" s="832">
        <v>1</v>
      </c>
      <c r="H79" s="834">
        <v>1</v>
      </c>
      <c r="I79" s="844" t="s">
        <v>3580</v>
      </c>
      <c r="J79" s="207"/>
    </row>
    <row r="80" spans="1:10" s="217" customFormat="1" ht="16.5" customHeight="1">
      <c r="A80" s="833" t="s">
        <v>3771</v>
      </c>
      <c r="B80" s="842">
        <v>8</v>
      </c>
      <c r="C80" s="842">
        <v>2</v>
      </c>
      <c r="D80" s="831" t="s">
        <v>743</v>
      </c>
      <c r="E80" s="837">
        <v>160006014</v>
      </c>
      <c r="F80" s="843">
        <v>11</v>
      </c>
      <c r="G80" s="832">
        <v>1</v>
      </c>
      <c r="H80" s="834">
        <v>1</v>
      </c>
      <c r="I80" s="844" t="s">
        <v>3581</v>
      </c>
      <c r="J80" s="207"/>
    </row>
    <row r="81" spans="1:10" s="217" customFormat="1" ht="16.5" customHeight="1">
      <c r="A81" s="833" t="s">
        <v>3771</v>
      </c>
      <c r="B81" s="842">
        <v>8</v>
      </c>
      <c r="C81" s="842">
        <v>2</v>
      </c>
      <c r="D81" s="831" t="s">
        <v>743</v>
      </c>
      <c r="E81" s="837">
        <v>160006015</v>
      </c>
      <c r="F81" s="843">
        <v>10</v>
      </c>
      <c r="G81" s="832">
        <v>1</v>
      </c>
      <c r="H81" s="834">
        <v>1</v>
      </c>
      <c r="I81" s="844" t="s">
        <v>3582</v>
      </c>
      <c r="J81" s="207"/>
    </row>
    <row r="82" spans="1:10" s="217" customFormat="1" ht="16.5" customHeight="1">
      <c r="A82" s="833" t="s">
        <v>3771</v>
      </c>
      <c r="B82" s="842">
        <v>8</v>
      </c>
      <c r="C82" s="842">
        <v>2</v>
      </c>
      <c r="D82" s="831" t="s">
        <v>743</v>
      </c>
      <c r="E82" s="837">
        <v>160006016</v>
      </c>
      <c r="F82" s="843">
        <v>10</v>
      </c>
      <c r="G82" s="832">
        <v>1</v>
      </c>
      <c r="H82" s="834">
        <v>1</v>
      </c>
      <c r="I82" s="844" t="s">
        <v>3583</v>
      </c>
      <c r="J82" s="207"/>
    </row>
    <row r="83" spans="1:10" s="217" customFormat="1" ht="16.5" customHeight="1">
      <c r="A83" s="845" t="s">
        <v>3772</v>
      </c>
      <c r="B83" s="835">
        <v>7</v>
      </c>
      <c r="C83" s="836">
        <v>2</v>
      </c>
      <c r="D83" s="831" t="s">
        <v>743</v>
      </c>
      <c r="E83" s="837">
        <v>160006000</v>
      </c>
      <c r="F83" s="838">
        <v>59</v>
      </c>
      <c r="G83" s="839">
        <v>1</v>
      </c>
      <c r="H83" s="840">
        <v>3</v>
      </c>
      <c r="I83" s="841" t="s">
        <v>3567</v>
      </c>
      <c r="J83" s="207"/>
    </row>
    <row r="84" spans="1:10" s="217" customFormat="1" ht="16.5" customHeight="1">
      <c r="A84" s="845" t="s">
        <v>3772</v>
      </c>
      <c r="B84" s="842">
        <v>8</v>
      </c>
      <c r="C84" s="842">
        <v>2</v>
      </c>
      <c r="D84" s="831" t="s">
        <v>743</v>
      </c>
      <c r="E84" s="837">
        <v>160006009</v>
      </c>
      <c r="F84" s="843">
        <v>9</v>
      </c>
      <c r="G84" s="832">
        <v>1</v>
      </c>
      <c r="H84" s="834">
        <v>1</v>
      </c>
      <c r="I84" s="844" t="s">
        <v>3576</v>
      </c>
      <c r="J84" s="207"/>
    </row>
    <row r="85" spans="1:10" s="217" customFormat="1" ht="16.5" customHeight="1">
      <c r="A85" s="845" t="s">
        <v>3772</v>
      </c>
      <c r="B85" s="842">
        <v>8</v>
      </c>
      <c r="C85" s="842">
        <v>2</v>
      </c>
      <c r="D85" s="831" t="s">
        <v>743</v>
      </c>
      <c r="E85" s="837">
        <v>160006010</v>
      </c>
      <c r="F85" s="843">
        <v>11</v>
      </c>
      <c r="G85" s="832">
        <v>1</v>
      </c>
      <c r="H85" s="834">
        <v>1</v>
      </c>
      <c r="I85" s="844" t="s">
        <v>3577</v>
      </c>
      <c r="J85" s="207"/>
    </row>
    <row r="86" spans="1:10" s="217" customFormat="1" ht="16.5" customHeight="1">
      <c r="A86" s="845" t="s">
        <v>3772</v>
      </c>
      <c r="B86" s="842">
        <v>8</v>
      </c>
      <c r="C86" s="842">
        <v>2</v>
      </c>
      <c r="D86" s="831" t="s">
        <v>743</v>
      </c>
      <c r="E86" s="837">
        <v>160006011</v>
      </c>
      <c r="F86" s="843">
        <v>11</v>
      </c>
      <c r="G86" s="832">
        <v>1</v>
      </c>
      <c r="H86" s="834">
        <v>1</v>
      </c>
      <c r="I86" s="844" t="s">
        <v>3578</v>
      </c>
      <c r="J86" s="207"/>
    </row>
    <row r="87" spans="1:10" s="217" customFormat="1" ht="16.5" customHeight="1">
      <c r="A87" s="845" t="s">
        <v>3772</v>
      </c>
      <c r="B87" s="842">
        <v>8</v>
      </c>
      <c r="C87" s="842">
        <v>2</v>
      </c>
      <c r="D87" s="831" t="s">
        <v>743</v>
      </c>
      <c r="E87" s="837">
        <v>160006012</v>
      </c>
      <c r="F87" s="843">
        <v>11</v>
      </c>
      <c r="G87" s="832">
        <v>1</v>
      </c>
      <c r="H87" s="834">
        <v>1</v>
      </c>
      <c r="I87" s="844" t="s">
        <v>3579</v>
      </c>
      <c r="J87" s="207"/>
    </row>
    <row r="88" spans="1:10" s="217" customFormat="1" ht="16.5" customHeight="1">
      <c r="A88" s="845" t="s">
        <v>3772</v>
      </c>
      <c r="B88" s="842">
        <v>8</v>
      </c>
      <c r="C88" s="842">
        <v>2</v>
      </c>
      <c r="D88" s="831" t="s">
        <v>743</v>
      </c>
      <c r="E88" s="837">
        <v>160006013</v>
      </c>
      <c r="F88" s="843">
        <v>11</v>
      </c>
      <c r="G88" s="832">
        <v>1</v>
      </c>
      <c r="H88" s="834">
        <v>1</v>
      </c>
      <c r="I88" s="844" t="s">
        <v>3580</v>
      </c>
      <c r="J88" s="207"/>
    </row>
    <row r="89" spans="1:10" s="217" customFormat="1" ht="16.5" customHeight="1">
      <c r="A89" s="845" t="s">
        <v>3772</v>
      </c>
      <c r="B89" s="842">
        <v>8</v>
      </c>
      <c r="C89" s="842">
        <v>2</v>
      </c>
      <c r="D89" s="831" t="s">
        <v>743</v>
      </c>
      <c r="E89" s="837">
        <v>160006014</v>
      </c>
      <c r="F89" s="843">
        <v>11</v>
      </c>
      <c r="G89" s="832">
        <v>1</v>
      </c>
      <c r="H89" s="834">
        <v>1</v>
      </c>
      <c r="I89" s="844" t="s">
        <v>3581</v>
      </c>
      <c r="J89" s="207"/>
    </row>
    <row r="90" spans="1:10" s="217" customFormat="1" ht="16.5" customHeight="1">
      <c r="A90" s="845" t="s">
        <v>3772</v>
      </c>
      <c r="B90" s="842">
        <v>8</v>
      </c>
      <c r="C90" s="842">
        <v>2</v>
      </c>
      <c r="D90" s="831" t="s">
        <v>743</v>
      </c>
      <c r="E90" s="837">
        <v>160006015</v>
      </c>
      <c r="F90" s="843">
        <v>10</v>
      </c>
      <c r="G90" s="832">
        <v>1</v>
      </c>
      <c r="H90" s="834">
        <v>1</v>
      </c>
      <c r="I90" s="844" t="s">
        <v>3582</v>
      </c>
      <c r="J90" s="207"/>
    </row>
    <row r="91" spans="1:10" s="217" customFormat="1" ht="16.5" customHeight="1">
      <c r="A91" s="845" t="s">
        <v>3772</v>
      </c>
      <c r="B91" s="842">
        <v>8</v>
      </c>
      <c r="C91" s="842">
        <v>2</v>
      </c>
      <c r="D91" s="831" t="s">
        <v>743</v>
      </c>
      <c r="E91" s="837">
        <v>160006016</v>
      </c>
      <c r="F91" s="843">
        <v>10</v>
      </c>
      <c r="G91" s="832">
        <v>1</v>
      </c>
      <c r="H91" s="834">
        <v>1</v>
      </c>
      <c r="I91" s="844" t="s">
        <v>3583</v>
      </c>
      <c r="J91" s="207"/>
    </row>
    <row r="92" spans="1:10" s="217" customFormat="1" ht="16.5" customHeight="1">
      <c r="A92" s="846" t="s">
        <v>3773</v>
      </c>
      <c r="B92" s="835">
        <v>7</v>
      </c>
      <c r="C92" s="836">
        <v>2</v>
      </c>
      <c r="D92" s="831" t="s">
        <v>743</v>
      </c>
      <c r="E92" s="837">
        <v>160006000</v>
      </c>
      <c r="F92" s="838">
        <v>61</v>
      </c>
      <c r="G92" s="839">
        <v>1</v>
      </c>
      <c r="H92" s="840">
        <v>3</v>
      </c>
      <c r="I92" s="841" t="s">
        <v>3567</v>
      </c>
      <c r="J92" s="207"/>
    </row>
    <row r="93" spans="1:10" s="217" customFormat="1" ht="16.5" customHeight="1">
      <c r="A93" s="846" t="s">
        <v>3773</v>
      </c>
      <c r="B93" s="842">
        <v>8</v>
      </c>
      <c r="C93" s="842">
        <v>2</v>
      </c>
      <c r="D93" s="831" t="s">
        <v>743</v>
      </c>
      <c r="E93" s="837">
        <v>160006009</v>
      </c>
      <c r="F93" s="843">
        <v>10</v>
      </c>
      <c r="G93" s="832">
        <v>1</v>
      </c>
      <c r="H93" s="834">
        <v>1</v>
      </c>
      <c r="I93" s="844" t="s">
        <v>3576</v>
      </c>
      <c r="J93" s="207"/>
    </row>
    <row r="94" spans="1:10" s="217" customFormat="1" ht="16.5" customHeight="1">
      <c r="A94" s="846" t="s">
        <v>3773</v>
      </c>
      <c r="B94" s="842">
        <v>8</v>
      </c>
      <c r="C94" s="842">
        <v>2</v>
      </c>
      <c r="D94" s="831" t="s">
        <v>743</v>
      </c>
      <c r="E94" s="837">
        <v>160006010</v>
      </c>
      <c r="F94" s="843">
        <v>12</v>
      </c>
      <c r="G94" s="832">
        <v>1</v>
      </c>
      <c r="H94" s="834">
        <v>1</v>
      </c>
      <c r="I94" s="844" t="s">
        <v>3577</v>
      </c>
      <c r="J94" s="207"/>
    </row>
    <row r="95" spans="1:10" s="217" customFormat="1" ht="16.5" customHeight="1">
      <c r="A95" s="846" t="s">
        <v>3773</v>
      </c>
      <c r="B95" s="842">
        <v>8</v>
      </c>
      <c r="C95" s="842">
        <v>2</v>
      </c>
      <c r="D95" s="831" t="s">
        <v>743</v>
      </c>
      <c r="E95" s="837">
        <v>160006011</v>
      </c>
      <c r="F95" s="843">
        <v>12</v>
      </c>
      <c r="G95" s="832">
        <v>1</v>
      </c>
      <c r="H95" s="834">
        <v>1</v>
      </c>
      <c r="I95" s="844" t="s">
        <v>3578</v>
      </c>
      <c r="J95" s="207"/>
    </row>
    <row r="96" spans="1:10" s="217" customFormat="1" ht="16.5" customHeight="1">
      <c r="A96" s="846" t="s">
        <v>3773</v>
      </c>
      <c r="B96" s="842">
        <v>8</v>
      </c>
      <c r="C96" s="842">
        <v>2</v>
      </c>
      <c r="D96" s="831" t="s">
        <v>743</v>
      </c>
      <c r="E96" s="837">
        <v>160006012</v>
      </c>
      <c r="F96" s="843">
        <v>12</v>
      </c>
      <c r="G96" s="832">
        <v>1</v>
      </c>
      <c r="H96" s="834">
        <v>1</v>
      </c>
      <c r="I96" s="844" t="s">
        <v>3579</v>
      </c>
      <c r="J96" s="207"/>
    </row>
    <row r="97" spans="1:10" s="217" customFormat="1" ht="16.5" customHeight="1">
      <c r="A97" s="846" t="s">
        <v>3773</v>
      </c>
      <c r="B97" s="842">
        <v>8</v>
      </c>
      <c r="C97" s="842">
        <v>2</v>
      </c>
      <c r="D97" s="831" t="s">
        <v>743</v>
      </c>
      <c r="E97" s="837">
        <v>160006013</v>
      </c>
      <c r="F97" s="843">
        <v>12</v>
      </c>
      <c r="G97" s="832">
        <v>1</v>
      </c>
      <c r="H97" s="834">
        <v>1</v>
      </c>
      <c r="I97" s="844" t="s">
        <v>3580</v>
      </c>
      <c r="J97" s="207"/>
    </row>
    <row r="98" spans="1:10" s="217" customFormat="1" ht="16.5" customHeight="1">
      <c r="A98" s="846" t="s">
        <v>3773</v>
      </c>
      <c r="B98" s="842">
        <v>8</v>
      </c>
      <c r="C98" s="842">
        <v>2</v>
      </c>
      <c r="D98" s="831" t="s">
        <v>743</v>
      </c>
      <c r="E98" s="837">
        <v>160006014</v>
      </c>
      <c r="F98" s="843">
        <v>12</v>
      </c>
      <c r="G98" s="832">
        <v>1</v>
      </c>
      <c r="H98" s="834">
        <v>1</v>
      </c>
      <c r="I98" s="844" t="s">
        <v>3581</v>
      </c>
      <c r="J98" s="207"/>
    </row>
    <row r="99" spans="1:10" s="217" customFormat="1" ht="16.5" customHeight="1">
      <c r="A99" s="846" t="s">
        <v>3773</v>
      </c>
      <c r="B99" s="842">
        <v>8</v>
      </c>
      <c r="C99" s="842">
        <v>2</v>
      </c>
      <c r="D99" s="831" t="s">
        <v>743</v>
      </c>
      <c r="E99" s="837">
        <v>160006015</v>
      </c>
      <c r="F99" s="843">
        <v>11</v>
      </c>
      <c r="G99" s="832">
        <v>1</v>
      </c>
      <c r="H99" s="834">
        <v>1</v>
      </c>
      <c r="I99" s="844" t="s">
        <v>3582</v>
      </c>
      <c r="J99" s="207"/>
    </row>
    <row r="100" spans="1:10" s="217" customFormat="1" ht="16.5" customHeight="1">
      <c r="A100" s="846" t="s">
        <v>3773</v>
      </c>
      <c r="B100" s="842">
        <v>8</v>
      </c>
      <c r="C100" s="842">
        <v>2</v>
      </c>
      <c r="D100" s="831" t="s">
        <v>743</v>
      </c>
      <c r="E100" s="837">
        <v>160006016</v>
      </c>
      <c r="F100" s="843">
        <v>11</v>
      </c>
      <c r="G100" s="832">
        <v>1</v>
      </c>
      <c r="H100" s="834">
        <v>1</v>
      </c>
      <c r="I100" s="844" t="s">
        <v>3583</v>
      </c>
      <c r="J100" s="207"/>
    </row>
    <row r="101" spans="1:10" s="217" customFormat="1" ht="16.5" customHeight="1">
      <c r="A101" s="845" t="s">
        <v>3774</v>
      </c>
      <c r="B101" s="835">
        <v>7</v>
      </c>
      <c r="C101" s="836">
        <v>2</v>
      </c>
      <c r="D101" s="831" t="s">
        <v>743</v>
      </c>
      <c r="E101" s="837">
        <v>160006000</v>
      </c>
      <c r="F101" s="838">
        <v>63</v>
      </c>
      <c r="G101" s="839">
        <v>1</v>
      </c>
      <c r="H101" s="840">
        <v>3</v>
      </c>
      <c r="I101" s="841" t="s">
        <v>3567</v>
      </c>
      <c r="J101" s="207"/>
    </row>
    <row r="102" spans="1:10" s="217" customFormat="1" ht="16.5" customHeight="1">
      <c r="A102" s="845" t="s">
        <v>3774</v>
      </c>
      <c r="B102" s="842">
        <v>8</v>
      </c>
      <c r="C102" s="842">
        <v>2</v>
      </c>
      <c r="D102" s="831" t="s">
        <v>743</v>
      </c>
      <c r="E102" s="837">
        <v>160006009</v>
      </c>
      <c r="F102" s="843">
        <v>10</v>
      </c>
      <c r="G102" s="832">
        <v>1</v>
      </c>
      <c r="H102" s="834">
        <v>1</v>
      </c>
      <c r="I102" s="844" t="s">
        <v>3576</v>
      </c>
      <c r="J102" s="207"/>
    </row>
    <row r="103" spans="1:10" s="217" customFormat="1" ht="16.5" customHeight="1">
      <c r="A103" s="845" t="s">
        <v>3774</v>
      </c>
      <c r="B103" s="842">
        <v>8</v>
      </c>
      <c r="C103" s="842">
        <v>2</v>
      </c>
      <c r="D103" s="831" t="s">
        <v>743</v>
      </c>
      <c r="E103" s="837">
        <v>160006010</v>
      </c>
      <c r="F103" s="843">
        <v>12</v>
      </c>
      <c r="G103" s="832">
        <v>1</v>
      </c>
      <c r="H103" s="834">
        <v>1</v>
      </c>
      <c r="I103" s="844" t="s">
        <v>3577</v>
      </c>
      <c r="J103" s="207"/>
    </row>
    <row r="104" spans="1:10" s="217" customFormat="1" ht="16.5" customHeight="1">
      <c r="A104" s="845" t="s">
        <v>3774</v>
      </c>
      <c r="B104" s="842">
        <v>8</v>
      </c>
      <c r="C104" s="842">
        <v>2</v>
      </c>
      <c r="D104" s="831" t="s">
        <v>743</v>
      </c>
      <c r="E104" s="837">
        <v>160006011</v>
      </c>
      <c r="F104" s="843">
        <v>12</v>
      </c>
      <c r="G104" s="832">
        <v>1</v>
      </c>
      <c r="H104" s="834">
        <v>1</v>
      </c>
      <c r="I104" s="844" t="s">
        <v>3578</v>
      </c>
      <c r="J104" s="207"/>
    </row>
    <row r="105" spans="1:10" s="217" customFormat="1" ht="16.5" customHeight="1">
      <c r="A105" s="845" t="s">
        <v>3774</v>
      </c>
      <c r="B105" s="842">
        <v>8</v>
      </c>
      <c r="C105" s="842">
        <v>2</v>
      </c>
      <c r="D105" s="831" t="s">
        <v>743</v>
      </c>
      <c r="E105" s="837">
        <v>160006012</v>
      </c>
      <c r="F105" s="843">
        <v>12</v>
      </c>
      <c r="G105" s="832">
        <v>1</v>
      </c>
      <c r="H105" s="834">
        <v>1</v>
      </c>
      <c r="I105" s="844" t="s">
        <v>3579</v>
      </c>
      <c r="J105" s="207"/>
    </row>
    <row r="106" spans="1:10" s="217" customFormat="1" ht="16.5" customHeight="1">
      <c r="A106" s="845" t="s">
        <v>3774</v>
      </c>
      <c r="B106" s="842">
        <v>8</v>
      </c>
      <c r="C106" s="842">
        <v>2</v>
      </c>
      <c r="D106" s="831" t="s">
        <v>743</v>
      </c>
      <c r="E106" s="837">
        <v>160006013</v>
      </c>
      <c r="F106" s="843">
        <v>12</v>
      </c>
      <c r="G106" s="832">
        <v>1</v>
      </c>
      <c r="H106" s="834">
        <v>1</v>
      </c>
      <c r="I106" s="844" t="s">
        <v>3580</v>
      </c>
      <c r="J106" s="207"/>
    </row>
    <row r="107" spans="1:10" s="217" customFormat="1" ht="16.5" customHeight="1">
      <c r="A107" s="845" t="s">
        <v>3774</v>
      </c>
      <c r="B107" s="842">
        <v>8</v>
      </c>
      <c r="C107" s="842">
        <v>2</v>
      </c>
      <c r="D107" s="831" t="s">
        <v>743</v>
      </c>
      <c r="E107" s="837">
        <v>160006014</v>
      </c>
      <c r="F107" s="843">
        <v>12</v>
      </c>
      <c r="G107" s="832">
        <v>1</v>
      </c>
      <c r="H107" s="834">
        <v>1</v>
      </c>
      <c r="I107" s="844" t="s">
        <v>3581</v>
      </c>
      <c r="J107" s="207"/>
    </row>
    <row r="108" spans="1:10" s="217" customFormat="1" ht="16.5" customHeight="1">
      <c r="A108" s="845" t="s">
        <v>3774</v>
      </c>
      <c r="B108" s="842">
        <v>8</v>
      </c>
      <c r="C108" s="842">
        <v>2</v>
      </c>
      <c r="D108" s="831" t="s">
        <v>743</v>
      </c>
      <c r="E108" s="837">
        <v>160006015</v>
      </c>
      <c r="F108" s="843">
        <v>11</v>
      </c>
      <c r="G108" s="832">
        <v>1</v>
      </c>
      <c r="H108" s="834">
        <v>1</v>
      </c>
      <c r="I108" s="844" t="s">
        <v>3582</v>
      </c>
      <c r="J108" s="207"/>
    </row>
    <row r="109" spans="1:10" s="217" customFormat="1" ht="16.5" customHeight="1">
      <c r="A109" s="845" t="s">
        <v>3774</v>
      </c>
      <c r="B109" s="842">
        <v>8</v>
      </c>
      <c r="C109" s="842">
        <v>2</v>
      </c>
      <c r="D109" s="831" t="s">
        <v>743</v>
      </c>
      <c r="E109" s="837">
        <v>160006016</v>
      </c>
      <c r="F109" s="843">
        <v>11</v>
      </c>
      <c r="G109" s="832">
        <v>1</v>
      </c>
      <c r="H109" s="834">
        <v>1</v>
      </c>
      <c r="I109" s="844" t="s">
        <v>3583</v>
      </c>
      <c r="J109" s="207"/>
    </row>
    <row r="110" spans="1:10" s="217" customFormat="1" ht="16.5" customHeight="1">
      <c r="A110" s="846" t="s">
        <v>3775</v>
      </c>
      <c r="B110" s="835">
        <v>7</v>
      </c>
      <c r="C110" s="836">
        <v>2</v>
      </c>
      <c r="D110" s="831" t="s">
        <v>743</v>
      </c>
      <c r="E110" s="837">
        <v>160006000</v>
      </c>
      <c r="F110" s="838">
        <v>65</v>
      </c>
      <c r="G110" s="839">
        <v>1</v>
      </c>
      <c r="H110" s="840">
        <v>3</v>
      </c>
      <c r="I110" s="841" t="s">
        <v>3567</v>
      </c>
      <c r="J110" s="207"/>
    </row>
    <row r="111" spans="1:10" s="217" customFormat="1" ht="16.5" customHeight="1">
      <c r="A111" s="846" t="s">
        <v>3775</v>
      </c>
      <c r="B111" s="842">
        <v>8</v>
      </c>
      <c r="C111" s="842">
        <v>2</v>
      </c>
      <c r="D111" s="831" t="s">
        <v>743</v>
      </c>
      <c r="E111" s="837">
        <v>160006009</v>
      </c>
      <c r="F111" s="843">
        <v>11</v>
      </c>
      <c r="G111" s="832">
        <v>1</v>
      </c>
      <c r="H111" s="834">
        <v>1</v>
      </c>
      <c r="I111" s="844" t="s">
        <v>3576</v>
      </c>
      <c r="J111" s="207"/>
    </row>
    <row r="112" spans="1:10" s="217" customFormat="1" ht="16.5" customHeight="1">
      <c r="A112" s="846" t="s">
        <v>3775</v>
      </c>
      <c r="B112" s="842">
        <v>8</v>
      </c>
      <c r="C112" s="842">
        <v>2</v>
      </c>
      <c r="D112" s="831" t="s">
        <v>743</v>
      </c>
      <c r="E112" s="837">
        <v>160006010</v>
      </c>
      <c r="F112" s="843">
        <v>13</v>
      </c>
      <c r="G112" s="832">
        <v>1</v>
      </c>
      <c r="H112" s="834">
        <v>1</v>
      </c>
      <c r="I112" s="844" t="s">
        <v>3577</v>
      </c>
      <c r="J112" s="207"/>
    </row>
    <row r="113" spans="1:10" s="217" customFormat="1" ht="16.5" customHeight="1">
      <c r="A113" s="846" t="s">
        <v>3775</v>
      </c>
      <c r="B113" s="842">
        <v>8</v>
      </c>
      <c r="C113" s="842">
        <v>2</v>
      </c>
      <c r="D113" s="831" t="s">
        <v>743</v>
      </c>
      <c r="E113" s="837">
        <v>160006011</v>
      </c>
      <c r="F113" s="843">
        <v>13</v>
      </c>
      <c r="G113" s="832">
        <v>1</v>
      </c>
      <c r="H113" s="834">
        <v>1</v>
      </c>
      <c r="I113" s="844" t="s">
        <v>3578</v>
      </c>
      <c r="J113" s="207"/>
    </row>
    <row r="114" spans="1:10" s="217" customFormat="1" ht="16.5" customHeight="1">
      <c r="A114" s="846" t="s">
        <v>3775</v>
      </c>
      <c r="B114" s="842">
        <v>8</v>
      </c>
      <c r="C114" s="842">
        <v>2</v>
      </c>
      <c r="D114" s="831" t="s">
        <v>743</v>
      </c>
      <c r="E114" s="837">
        <v>160006012</v>
      </c>
      <c r="F114" s="843">
        <v>13</v>
      </c>
      <c r="G114" s="832">
        <v>1</v>
      </c>
      <c r="H114" s="834">
        <v>1</v>
      </c>
      <c r="I114" s="844" t="s">
        <v>3579</v>
      </c>
      <c r="J114" s="207"/>
    </row>
    <row r="115" spans="1:10" s="217" customFormat="1" ht="16.5" customHeight="1">
      <c r="A115" s="846" t="s">
        <v>3775</v>
      </c>
      <c r="B115" s="842">
        <v>8</v>
      </c>
      <c r="C115" s="842">
        <v>2</v>
      </c>
      <c r="D115" s="831" t="s">
        <v>743</v>
      </c>
      <c r="E115" s="837">
        <v>160006013</v>
      </c>
      <c r="F115" s="843">
        <v>13</v>
      </c>
      <c r="G115" s="832">
        <v>1</v>
      </c>
      <c r="H115" s="834">
        <v>1</v>
      </c>
      <c r="I115" s="844" t="s">
        <v>3580</v>
      </c>
      <c r="J115" s="207"/>
    </row>
    <row r="116" spans="1:10" s="217" customFormat="1" ht="16.5" customHeight="1">
      <c r="A116" s="846" t="s">
        <v>3775</v>
      </c>
      <c r="B116" s="842">
        <v>8</v>
      </c>
      <c r="C116" s="842">
        <v>2</v>
      </c>
      <c r="D116" s="831" t="s">
        <v>743</v>
      </c>
      <c r="E116" s="837">
        <v>160006014</v>
      </c>
      <c r="F116" s="843">
        <v>13</v>
      </c>
      <c r="G116" s="832">
        <v>1</v>
      </c>
      <c r="H116" s="834">
        <v>1</v>
      </c>
      <c r="I116" s="844" t="s">
        <v>3581</v>
      </c>
      <c r="J116" s="207"/>
    </row>
    <row r="117" spans="1:10" s="217" customFormat="1" ht="16.5" customHeight="1">
      <c r="A117" s="846" t="s">
        <v>3775</v>
      </c>
      <c r="B117" s="842">
        <v>8</v>
      </c>
      <c r="C117" s="842">
        <v>2</v>
      </c>
      <c r="D117" s="831" t="s">
        <v>743</v>
      </c>
      <c r="E117" s="837">
        <v>160006015</v>
      </c>
      <c r="F117" s="843">
        <v>12</v>
      </c>
      <c r="G117" s="832">
        <v>1</v>
      </c>
      <c r="H117" s="834">
        <v>1</v>
      </c>
      <c r="I117" s="844" t="s">
        <v>3582</v>
      </c>
      <c r="J117" s="207"/>
    </row>
    <row r="118" spans="1:10" s="217" customFormat="1" ht="16.5" customHeight="1">
      <c r="A118" s="846" t="s">
        <v>3775</v>
      </c>
      <c r="B118" s="842">
        <v>8</v>
      </c>
      <c r="C118" s="842">
        <v>2</v>
      </c>
      <c r="D118" s="831" t="s">
        <v>743</v>
      </c>
      <c r="E118" s="837">
        <v>160006016</v>
      </c>
      <c r="F118" s="843">
        <v>12</v>
      </c>
      <c r="G118" s="832">
        <v>1</v>
      </c>
      <c r="H118" s="834">
        <v>1</v>
      </c>
      <c r="I118" s="844" t="s">
        <v>3583</v>
      </c>
      <c r="J118" s="207"/>
    </row>
    <row r="119" spans="1:10" s="217" customFormat="1" ht="16.5" customHeight="1">
      <c r="A119" s="845" t="s">
        <v>3776</v>
      </c>
      <c r="B119" s="835">
        <v>7</v>
      </c>
      <c r="C119" s="836">
        <v>2</v>
      </c>
      <c r="D119" s="831" t="s">
        <v>743</v>
      </c>
      <c r="E119" s="837">
        <v>160006000</v>
      </c>
      <c r="F119" s="838">
        <v>67</v>
      </c>
      <c r="G119" s="839">
        <v>1</v>
      </c>
      <c r="H119" s="840">
        <v>3</v>
      </c>
      <c r="I119" s="841" t="s">
        <v>3567</v>
      </c>
      <c r="J119" s="207"/>
    </row>
    <row r="120" spans="1:10" s="217" customFormat="1" ht="16.5" customHeight="1">
      <c r="A120" s="845" t="s">
        <v>3776</v>
      </c>
      <c r="B120" s="842">
        <v>8</v>
      </c>
      <c r="C120" s="842">
        <v>2</v>
      </c>
      <c r="D120" s="831" t="s">
        <v>743</v>
      </c>
      <c r="E120" s="837">
        <v>160006009</v>
      </c>
      <c r="F120" s="843">
        <v>11</v>
      </c>
      <c r="G120" s="832">
        <v>1</v>
      </c>
      <c r="H120" s="834">
        <v>1</v>
      </c>
      <c r="I120" s="844" t="s">
        <v>3576</v>
      </c>
      <c r="J120" s="207"/>
    </row>
    <row r="121" spans="1:10" s="217" customFormat="1" ht="16.5" customHeight="1">
      <c r="A121" s="845" t="s">
        <v>3776</v>
      </c>
      <c r="B121" s="842">
        <v>8</v>
      </c>
      <c r="C121" s="842">
        <v>2</v>
      </c>
      <c r="D121" s="831" t="s">
        <v>743</v>
      </c>
      <c r="E121" s="837">
        <v>160006010</v>
      </c>
      <c r="F121" s="843">
        <v>13</v>
      </c>
      <c r="G121" s="832">
        <v>1</v>
      </c>
      <c r="H121" s="834">
        <v>1</v>
      </c>
      <c r="I121" s="844" t="s">
        <v>3577</v>
      </c>
      <c r="J121" s="207"/>
    </row>
    <row r="122" spans="1:10" s="217" customFormat="1" ht="16.5" customHeight="1">
      <c r="A122" s="845" t="s">
        <v>3776</v>
      </c>
      <c r="B122" s="842">
        <v>8</v>
      </c>
      <c r="C122" s="842">
        <v>2</v>
      </c>
      <c r="D122" s="831" t="s">
        <v>743</v>
      </c>
      <c r="E122" s="837">
        <v>160006011</v>
      </c>
      <c r="F122" s="843">
        <v>13</v>
      </c>
      <c r="G122" s="832">
        <v>1</v>
      </c>
      <c r="H122" s="834">
        <v>1</v>
      </c>
      <c r="I122" s="844" t="s">
        <v>3578</v>
      </c>
      <c r="J122" s="207"/>
    </row>
    <row r="123" spans="1:10" s="217" customFormat="1" ht="16.5" customHeight="1">
      <c r="A123" s="845" t="s">
        <v>3776</v>
      </c>
      <c r="B123" s="842">
        <v>8</v>
      </c>
      <c r="C123" s="842">
        <v>2</v>
      </c>
      <c r="D123" s="831" t="s">
        <v>743</v>
      </c>
      <c r="E123" s="837">
        <v>160006012</v>
      </c>
      <c r="F123" s="843">
        <v>13</v>
      </c>
      <c r="G123" s="832">
        <v>1</v>
      </c>
      <c r="H123" s="834">
        <v>1</v>
      </c>
      <c r="I123" s="844" t="s">
        <v>3579</v>
      </c>
      <c r="J123" s="207"/>
    </row>
    <row r="124" spans="1:10" s="217" customFormat="1" ht="16.5" customHeight="1">
      <c r="A124" s="845" t="s">
        <v>3776</v>
      </c>
      <c r="B124" s="842">
        <v>8</v>
      </c>
      <c r="C124" s="842">
        <v>2</v>
      </c>
      <c r="D124" s="831" t="s">
        <v>743</v>
      </c>
      <c r="E124" s="837">
        <v>160006013</v>
      </c>
      <c r="F124" s="843">
        <v>13</v>
      </c>
      <c r="G124" s="832">
        <v>1</v>
      </c>
      <c r="H124" s="834">
        <v>1</v>
      </c>
      <c r="I124" s="844" t="s">
        <v>3580</v>
      </c>
      <c r="J124" s="207"/>
    </row>
    <row r="125" spans="1:10" s="217" customFormat="1" ht="16.5" customHeight="1">
      <c r="A125" s="845" t="s">
        <v>3776</v>
      </c>
      <c r="B125" s="842">
        <v>8</v>
      </c>
      <c r="C125" s="842">
        <v>2</v>
      </c>
      <c r="D125" s="831" t="s">
        <v>743</v>
      </c>
      <c r="E125" s="837">
        <v>160006014</v>
      </c>
      <c r="F125" s="843">
        <v>13</v>
      </c>
      <c r="G125" s="832">
        <v>1</v>
      </c>
      <c r="H125" s="834">
        <v>1</v>
      </c>
      <c r="I125" s="844" t="s">
        <v>3581</v>
      </c>
      <c r="J125" s="207"/>
    </row>
    <row r="126" spans="1:10" s="217" customFormat="1" ht="16.5" customHeight="1">
      <c r="A126" s="845" t="s">
        <v>3776</v>
      </c>
      <c r="B126" s="842">
        <v>8</v>
      </c>
      <c r="C126" s="842">
        <v>2</v>
      </c>
      <c r="D126" s="831" t="s">
        <v>743</v>
      </c>
      <c r="E126" s="837">
        <v>160006015</v>
      </c>
      <c r="F126" s="843">
        <v>12</v>
      </c>
      <c r="G126" s="832">
        <v>1</v>
      </c>
      <c r="H126" s="834">
        <v>1</v>
      </c>
      <c r="I126" s="844" t="s">
        <v>3582</v>
      </c>
      <c r="J126" s="207"/>
    </row>
    <row r="127" spans="1:10" s="217" customFormat="1" ht="16.5" customHeight="1">
      <c r="A127" s="845" t="s">
        <v>3776</v>
      </c>
      <c r="B127" s="842">
        <v>8</v>
      </c>
      <c r="C127" s="842">
        <v>2</v>
      </c>
      <c r="D127" s="831" t="s">
        <v>743</v>
      </c>
      <c r="E127" s="837">
        <v>160006016</v>
      </c>
      <c r="F127" s="843">
        <v>12</v>
      </c>
      <c r="G127" s="832">
        <v>1</v>
      </c>
      <c r="H127" s="834">
        <v>1</v>
      </c>
      <c r="I127" s="844" t="s">
        <v>3583</v>
      </c>
      <c r="J127" s="207"/>
    </row>
  </sheetData>
  <phoneticPr fontId="6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785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F31" sqref="F31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3736</v>
      </c>
      <c r="B1" s="329" t="s">
        <v>3694</v>
      </c>
      <c r="C1" s="329" t="s">
        <v>3695</v>
      </c>
      <c r="D1" s="30" t="s">
        <v>3728</v>
      </c>
      <c r="E1" s="38" t="s">
        <v>3729</v>
      </c>
      <c r="F1" s="329" t="s">
        <v>3723</v>
      </c>
      <c r="G1" s="30" t="s">
        <v>3722</v>
      </c>
      <c r="H1" s="30" t="s">
        <v>3828</v>
      </c>
      <c r="J1" s="786" t="s">
        <v>3787</v>
      </c>
    </row>
    <row r="2" spans="1:11" ht="16.5" customHeight="1">
      <c r="A2" s="788" t="s">
        <v>3696</v>
      </c>
      <c r="B2" s="787">
        <v>908231001</v>
      </c>
      <c r="C2" s="865" t="s">
        <v>3791</v>
      </c>
      <c r="D2" s="790">
        <v>5</v>
      </c>
      <c r="E2" s="793">
        <v>3</v>
      </c>
      <c r="F2" s="896">
        <v>160002005</v>
      </c>
      <c r="G2" s="901">
        <v>20</v>
      </c>
      <c r="H2" s="902" t="s">
        <v>3827</v>
      </c>
    </row>
    <row r="3" spans="1:11" ht="16.5" customHeight="1">
      <c r="A3" s="788" t="s">
        <v>3697</v>
      </c>
      <c r="B3" s="787">
        <v>908231002</v>
      </c>
      <c r="C3" s="865" t="s">
        <v>3792</v>
      </c>
      <c r="D3" s="790">
        <v>10</v>
      </c>
      <c r="E3" s="793">
        <v>3</v>
      </c>
      <c r="F3" s="897">
        <v>160001002</v>
      </c>
      <c r="G3" s="901">
        <v>100</v>
      </c>
      <c r="H3" s="902" t="s">
        <v>3690</v>
      </c>
      <c r="J3" s="855" t="s">
        <v>3326</v>
      </c>
      <c r="K3" s="856">
        <v>10</v>
      </c>
    </row>
    <row r="4" spans="1:11" ht="16.5" customHeight="1">
      <c r="A4" s="788" t="s">
        <v>3698</v>
      </c>
      <c r="B4" s="787">
        <v>908231003</v>
      </c>
      <c r="C4" s="865" t="s">
        <v>3792</v>
      </c>
      <c r="D4" s="790">
        <v>15</v>
      </c>
      <c r="E4" s="795">
        <v>5</v>
      </c>
      <c r="F4" s="909">
        <v>160000601</v>
      </c>
      <c r="G4" s="910">
        <v>3</v>
      </c>
      <c r="H4" s="911" t="s">
        <v>1777</v>
      </c>
    </row>
    <row r="5" spans="1:11" ht="16.5" customHeight="1">
      <c r="A5" s="788" t="s">
        <v>3699</v>
      </c>
      <c r="B5" s="787">
        <v>908231004</v>
      </c>
      <c r="C5" s="865" t="s">
        <v>3792</v>
      </c>
      <c r="D5" s="790">
        <v>20</v>
      </c>
      <c r="E5" s="795">
        <v>5</v>
      </c>
      <c r="F5" s="897">
        <v>160000602</v>
      </c>
      <c r="G5" s="901">
        <v>3</v>
      </c>
      <c r="H5" s="902" t="s">
        <v>1778</v>
      </c>
      <c r="J5" s="857" t="s">
        <v>3690</v>
      </c>
      <c r="K5" s="858">
        <v>100</v>
      </c>
    </row>
    <row r="6" spans="1:11" ht="16.5" customHeight="1">
      <c r="A6" s="788" t="s">
        <v>3700</v>
      </c>
      <c r="B6" s="787">
        <v>908231005</v>
      </c>
      <c r="C6" s="865" t="s">
        <v>3792</v>
      </c>
      <c r="D6" s="790">
        <v>25</v>
      </c>
      <c r="E6" s="793">
        <v>7</v>
      </c>
      <c r="F6" s="894">
        <v>156103012</v>
      </c>
      <c r="G6" s="905">
        <v>1</v>
      </c>
      <c r="H6" s="906" t="s">
        <v>3408</v>
      </c>
    </row>
    <row r="7" spans="1:11" ht="16.5" customHeight="1">
      <c r="A7" s="788" t="s">
        <v>3701</v>
      </c>
      <c r="B7" s="787">
        <v>908231006</v>
      </c>
      <c r="C7" s="865" t="s">
        <v>3792</v>
      </c>
      <c r="D7" s="791">
        <v>30</v>
      </c>
      <c r="E7" s="791">
        <v>5</v>
      </c>
      <c r="F7" s="896">
        <v>160002005</v>
      </c>
      <c r="G7" s="901">
        <v>30</v>
      </c>
      <c r="H7" s="902" t="s">
        <v>3827</v>
      </c>
      <c r="J7" s="857" t="s">
        <v>3326</v>
      </c>
      <c r="K7" s="858">
        <v>20</v>
      </c>
    </row>
    <row r="8" spans="1:11" ht="16.5" customHeight="1">
      <c r="A8" s="788" t="s">
        <v>3702</v>
      </c>
      <c r="B8" s="787">
        <v>908231007</v>
      </c>
      <c r="C8" s="865" t="s">
        <v>3792</v>
      </c>
      <c r="D8" s="791">
        <v>35</v>
      </c>
      <c r="E8" s="791">
        <v>5</v>
      </c>
      <c r="F8" s="897">
        <v>160000603</v>
      </c>
      <c r="G8" s="901">
        <v>3</v>
      </c>
      <c r="H8" s="902" t="s">
        <v>1779</v>
      </c>
    </row>
    <row r="9" spans="1:11" ht="16.5" customHeight="1">
      <c r="A9" s="788" t="s">
        <v>3703</v>
      </c>
      <c r="B9" s="787">
        <v>908231008</v>
      </c>
      <c r="C9" s="865" t="s">
        <v>3792</v>
      </c>
      <c r="D9" s="791">
        <v>40</v>
      </c>
      <c r="E9" s="794">
        <v>7</v>
      </c>
      <c r="F9" s="907">
        <v>160006007</v>
      </c>
      <c r="G9" s="903">
        <v>3</v>
      </c>
      <c r="H9" s="904" t="s">
        <v>3574</v>
      </c>
      <c r="J9" s="857" t="s">
        <v>3690</v>
      </c>
      <c r="K9" s="856">
        <v>300</v>
      </c>
    </row>
    <row r="10" spans="1:11" ht="16.5" customHeight="1">
      <c r="A10" s="788" t="s">
        <v>3704</v>
      </c>
      <c r="B10" s="787">
        <v>908231009</v>
      </c>
      <c r="C10" s="865" t="s">
        <v>3792</v>
      </c>
      <c r="D10" s="791">
        <v>45</v>
      </c>
      <c r="E10" s="794">
        <v>7</v>
      </c>
      <c r="F10" s="907">
        <v>160006008</v>
      </c>
      <c r="G10" s="903">
        <v>3</v>
      </c>
      <c r="H10" s="904" t="s">
        <v>3575</v>
      </c>
    </row>
    <row r="11" spans="1:11" ht="16.5" customHeight="1">
      <c r="A11" s="788" t="s">
        <v>3705</v>
      </c>
      <c r="B11" s="787">
        <v>908231010</v>
      </c>
      <c r="C11" s="865" t="s">
        <v>3792</v>
      </c>
      <c r="D11" s="791">
        <v>50</v>
      </c>
      <c r="E11" s="791">
        <v>11</v>
      </c>
      <c r="F11" s="894">
        <v>156102012</v>
      </c>
      <c r="G11" s="905">
        <v>1</v>
      </c>
      <c r="H11" s="906" t="s">
        <v>3392</v>
      </c>
      <c r="J11" s="857" t="s">
        <v>3326</v>
      </c>
      <c r="K11" s="858">
        <v>30</v>
      </c>
    </row>
    <row r="12" spans="1:11" ht="16.5" customHeight="1">
      <c r="A12" s="788" t="s">
        <v>3706</v>
      </c>
      <c r="B12" s="787">
        <v>908231011</v>
      </c>
      <c r="C12" s="865" t="s">
        <v>3792</v>
      </c>
      <c r="D12" s="790">
        <v>55</v>
      </c>
      <c r="E12" s="790">
        <v>7</v>
      </c>
      <c r="F12" s="896">
        <v>160002005</v>
      </c>
      <c r="G12" s="901">
        <v>40</v>
      </c>
      <c r="H12" s="902" t="s">
        <v>3827</v>
      </c>
    </row>
    <row r="13" spans="1:11" ht="16.5" customHeight="1">
      <c r="A13" s="788" t="s">
        <v>3707</v>
      </c>
      <c r="B13" s="787">
        <v>908231012</v>
      </c>
      <c r="C13" s="865" t="s">
        <v>3792</v>
      </c>
      <c r="D13" s="790">
        <v>60</v>
      </c>
      <c r="E13" s="790">
        <v>7</v>
      </c>
      <c r="F13" s="897">
        <v>160000602</v>
      </c>
      <c r="G13" s="901">
        <v>5</v>
      </c>
      <c r="H13" s="902" t="s">
        <v>1778</v>
      </c>
      <c r="J13" s="857" t="s">
        <v>3690</v>
      </c>
      <c r="K13" s="858">
        <v>500</v>
      </c>
    </row>
    <row r="14" spans="1:11" ht="16.5" customHeight="1">
      <c r="A14" s="788" t="s">
        <v>3708</v>
      </c>
      <c r="B14" s="787">
        <v>908231013</v>
      </c>
      <c r="C14" s="865" t="s">
        <v>3792</v>
      </c>
      <c r="D14" s="790">
        <v>65</v>
      </c>
      <c r="E14" s="795">
        <v>11</v>
      </c>
      <c r="F14" s="898">
        <v>160006002</v>
      </c>
      <c r="G14" s="899">
        <v>5</v>
      </c>
      <c r="H14" s="908" t="s">
        <v>3569</v>
      </c>
    </row>
    <row r="15" spans="1:11" ht="16.5" customHeight="1">
      <c r="A15" s="788" t="s">
        <v>3709</v>
      </c>
      <c r="B15" s="787">
        <v>908231014</v>
      </c>
      <c r="C15" s="865" t="s">
        <v>3792</v>
      </c>
      <c r="D15" s="790">
        <v>70</v>
      </c>
      <c r="E15" s="795">
        <v>11</v>
      </c>
      <c r="F15" s="898">
        <v>160006003</v>
      </c>
      <c r="G15" s="899">
        <v>5</v>
      </c>
      <c r="H15" s="908" t="s">
        <v>3570</v>
      </c>
      <c r="J15" s="857" t="s">
        <v>3777</v>
      </c>
      <c r="K15" s="858">
        <v>1</v>
      </c>
    </row>
    <row r="16" spans="1:11" ht="16.5" customHeight="1">
      <c r="A16" s="788" t="s">
        <v>3710</v>
      </c>
      <c r="B16" s="787">
        <v>908231015</v>
      </c>
      <c r="C16" s="865" t="s">
        <v>3792</v>
      </c>
      <c r="D16" s="790">
        <v>75</v>
      </c>
      <c r="E16" s="790">
        <v>13</v>
      </c>
      <c r="F16" s="894">
        <v>156102012</v>
      </c>
      <c r="G16" s="905">
        <v>2</v>
      </c>
      <c r="H16" s="906" t="s">
        <v>3392</v>
      </c>
    </row>
    <row r="17" spans="1:11" ht="16.5" customHeight="1">
      <c r="A17" s="788" t="s">
        <v>3711</v>
      </c>
      <c r="B17" s="787">
        <v>908231016</v>
      </c>
      <c r="C17" s="865" t="s">
        <v>3792</v>
      </c>
      <c r="D17" s="791">
        <v>80</v>
      </c>
      <c r="E17" s="791">
        <v>11</v>
      </c>
      <c r="F17" s="896">
        <v>160002005</v>
      </c>
      <c r="G17" s="901">
        <v>50</v>
      </c>
      <c r="H17" s="902" t="s">
        <v>3827</v>
      </c>
      <c r="J17" s="857" t="s">
        <v>3778</v>
      </c>
      <c r="K17" s="858">
        <v>1</v>
      </c>
    </row>
    <row r="18" spans="1:11" ht="16.5" customHeight="1">
      <c r="A18" s="788" t="s">
        <v>3712</v>
      </c>
      <c r="B18" s="787">
        <v>908231017</v>
      </c>
      <c r="C18" s="865" t="s">
        <v>3792</v>
      </c>
      <c r="D18" s="791">
        <v>85</v>
      </c>
      <c r="E18" s="791">
        <v>11</v>
      </c>
      <c r="F18" s="895">
        <v>160006004</v>
      </c>
      <c r="G18" s="899">
        <v>5</v>
      </c>
      <c r="H18" s="900" t="s">
        <v>3571</v>
      </c>
    </row>
    <row r="19" spans="1:11" ht="16.5" customHeight="1">
      <c r="A19" s="788" t="s">
        <v>3713</v>
      </c>
      <c r="B19" s="787">
        <v>908231018</v>
      </c>
      <c r="C19" s="865" t="s">
        <v>3792</v>
      </c>
      <c r="D19" s="791">
        <v>90</v>
      </c>
      <c r="E19" s="794">
        <v>13</v>
      </c>
      <c r="F19" s="895">
        <v>160006005</v>
      </c>
      <c r="G19" s="899">
        <v>5</v>
      </c>
      <c r="H19" s="900" t="s">
        <v>3572</v>
      </c>
      <c r="J19" s="857" t="s">
        <v>3779</v>
      </c>
      <c r="K19" s="858">
        <v>1</v>
      </c>
    </row>
    <row r="20" spans="1:11" ht="16.5" customHeight="1">
      <c r="A20" s="788" t="s">
        <v>3714</v>
      </c>
      <c r="B20" s="787">
        <v>908231019</v>
      </c>
      <c r="C20" s="865" t="s">
        <v>3792</v>
      </c>
      <c r="D20" s="791">
        <v>95</v>
      </c>
      <c r="E20" s="794">
        <v>13</v>
      </c>
      <c r="F20" s="898">
        <v>160006006</v>
      </c>
      <c r="G20" s="899">
        <v>5</v>
      </c>
      <c r="H20" s="908" t="s">
        <v>3573</v>
      </c>
      <c r="J20" s="859" t="s">
        <v>3568</v>
      </c>
      <c r="K20" s="856">
        <v>3</v>
      </c>
    </row>
    <row r="21" spans="1:11" ht="16.5" customHeight="1">
      <c r="A21" s="788" t="s">
        <v>3715</v>
      </c>
      <c r="B21" s="787">
        <v>908231020</v>
      </c>
      <c r="C21" s="865" t="s">
        <v>3792</v>
      </c>
      <c r="D21" s="791">
        <v>100</v>
      </c>
      <c r="E21" s="791">
        <v>17</v>
      </c>
      <c r="F21" s="796">
        <v>156101012</v>
      </c>
      <c r="G21" s="905">
        <v>1</v>
      </c>
      <c r="H21" s="906" t="s">
        <v>3375</v>
      </c>
      <c r="J21" s="857" t="s">
        <v>3780</v>
      </c>
      <c r="K21" s="856">
        <v>1</v>
      </c>
    </row>
    <row r="22" spans="1:11" ht="16.5" customHeight="1">
      <c r="A22" s="788" t="s">
        <v>3716</v>
      </c>
      <c r="B22" s="787">
        <v>908231021</v>
      </c>
      <c r="C22" s="865" t="s">
        <v>3792</v>
      </c>
      <c r="D22" s="790">
        <v>105</v>
      </c>
      <c r="E22" s="790">
        <v>13</v>
      </c>
      <c r="F22" s="896">
        <v>160002005</v>
      </c>
      <c r="G22" s="901">
        <v>70</v>
      </c>
      <c r="H22" s="902" t="s">
        <v>3827</v>
      </c>
      <c r="J22" s="859" t="s">
        <v>3781</v>
      </c>
      <c r="K22" s="856">
        <v>5</v>
      </c>
    </row>
    <row r="23" spans="1:11" ht="16.5" customHeight="1">
      <c r="A23" s="788" t="s">
        <v>3717</v>
      </c>
      <c r="B23" s="787">
        <v>908231022</v>
      </c>
      <c r="C23" s="865" t="s">
        <v>3792</v>
      </c>
      <c r="D23" s="790">
        <v>110</v>
      </c>
      <c r="E23" s="790">
        <v>13</v>
      </c>
      <c r="F23" s="912">
        <v>160006001</v>
      </c>
      <c r="G23" s="913">
        <v>5</v>
      </c>
      <c r="H23" s="914" t="s">
        <v>3568</v>
      </c>
      <c r="J23" s="857" t="s">
        <v>3782</v>
      </c>
      <c r="K23" s="858">
        <v>1</v>
      </c>
    </row>
    <row r="24" spans="1:11" ht="16.5" customHeight="1">
      <c r="A24" s="788" t="s">
        <v>3718</v>
      </c>
      <c r="B24" s="787">
        <v>908231023</v>
      </c>
      <c r="C24" s="865" t="s">
        <v>3792</v>
      </c>
      <c r="D24" s="790">
        <v>115</v>
      </c>
      <c r="E24" s="795">
        <v>17</v>
      </c>
      <c r="F24" s="909">
        <v>160000601</v>
      </c>
      <c r="G24" s="910">
        <v>7</v>
      </c>
      <c r="H24" s="911" t="s">
        <v>1777</v>
      </c>
      <c r="J24" s="859" t="s">
        <v>3783</v>
      </c>
      <c r="K24" s="858">
        <v>10</v>
      </c>
    </row>
    <row r="25" spans="1:11" ht="16.5" customHeight="1">
      <c r="A25" s="788" t="s">
        <v>3719</v>
      </c>
      <c r="B25" s="787">
        <v>908231024</v>
      </c>
      <c r="C25" s="865" t="s">
        <v>3792</v>
      </c>
      <c r="D25" s="790">
        <v>120</v>
      </c>
      <c r="E25" s="795">
        <v>17</v>
      </c>
      <c r="F25" s="897">
        <v>160000602</v>
      </c>
      <c r="G25" s="901">
        <v>7</v>
      </c>
      <c r="H25" s="902" t="s">
        <v>1778</v>
      </c>
      <c r="J25" s="860" t="s">
        <v>3784</v>
      </c>
      <c r="K25" s="858">
        <v>1</v>
      </c>
    </row>
    <row r="26" spans="1:11" ht="16.5" customHeight="1">
      <c r="A26" s="788" t="s">
        <v>3720</v>
      </c>
      <c r="B26" s="787">
        <v>908231025</v>
      </c>
      <c r="C26" s="865" t="s">
        <v>3792</v>
      </c>
      <c r="D26" s="790">
        <v>125</v>
      </c>
      <c r="E26" s="790">
        <v>23</v>
      </c>
      <c r="F26" s="796">
        <v>156103013</v>
      </c>
      <c r="G26" s="905">
        <v>1</v>
      </c>
      <c r="H26" s="906" t="s">
        <v>3409</v>
      </c>
      <c r="J26" s="861" t="s">
        <v>3785</v>
      </c>
      <c r="K26" s="862">
        <v>100</v>
      </c>
    </row>
    <row r="27" spans="1:11" ht="16.5" customHeight="1" thickBot="1">
      <c r="A27" s="788" t="s">
        <v>3721</v>
      </c>
      <c r="B27" s="787">
        <v>908231026</v>
      </c>
      <c r="C27" s="865" t="s">
        <v>3792</v>
      </c>
      <c r="D27" s="792">
        <v>130</v>
      </c>
      <c r="E27" s="792">
        <v>17</v>
      </c>
      <c r="F27" s="896">
        <v>160002005</v>
      </c>
      <c r="G27" s="901">
        <v>100</v>
      </c>
      <c r="H27" s="902" t="s">
        <v>3827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  <c r="H29" s="906" t="s">
        <v>3375</v>
      </c>
    </row>
    <row r="30" spans="1:11" ht="16.5" customHeight="1">
      <c r="F30" s="789"/>
      <c r="H30" s="1091" t="s">
        <v>3834</v>
      </c>
    </row>
    <row r="31" spans="1:11" ht="16.5" customHeight="1">
      <c r="F31" s="789"/>
      <c r="H31" s="1091" t="s">
        <v>4043</v>
      </c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321"/>
  <sheetViews>
    <sheetView zoomScale="85" workbookViewId="0">
      <pane xSplit="4" ySplit="1" topLeftCell="F179" activePane="bottomRight" state="frozen"/>
      <selection pane="topRight" activeCell="F1" sqref="F1"/>
      <selection pane="bottomLeft" activeCell="A6" sqref="A6"/>
      <selection pane="bottomRight" activeCell="J36" sqref="J3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918" customWidth="1"/>
    <col min="11" max="11" width="9" style="806"/>
    <col min="12" max="12" width="16.625" style="806" customWidth="1"/>
    <col min="13" max="13" width="9.625" style="806" customWidth="1"/>
    <col min="14" max="16" width="9" style="806"/>
    <col min="17" max="19" width="17.125" style="806" customWidth="1"/>
    <col min="20" max="20" width="15.625" style="806" customWidth="1"/>
    <col min="21" max="21" width="17.125" style="806" customWidth="1"/>
    <col min="22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915" t="s">
        <v>3745</v>
      </c>
    </row>
    <row r="2" spans="1:14" ht="16.5" customHeight="1">
      <c r="A2" s="807" t="s">
        <v>3746</v>
      </c>
      <c r="B2" s="808" t="b">
        <v>1</v>
      </c>
      <c r="C2" s="809" t="s">
        <v>229</v>
      </c>
      <c r="D2" s="810" t="s">
        <v>228</v>
      </c>
      <c r="E2" s="811">
        <v>1</v>
      </c>
      <c r="F2" s="811">
        <v>1.5</v>
      </c>
      <c r="G2" s="811">
        <v>151</v>
      </c>
      <c r="H2" s="847">
        <v>100</v>
      </c>
      <c r="I2" s="811">
        <v>160006001</v>
      </c>
      <c r="J2" s="916">
        <v>1</v>
      </c>
      <c r="L2" s="854">
        <f t="shared" ref="L2" si="0">J2*M2</f>
        <v>1</v>
      </c>
      <c r="M2" s="854">
        <f t="shared" ref="M2" si="1">100/H2</f>
        <v>1</v>
      </c>
    </row>
    <row r="3" spans="1:14" ht="16.5" customHeight="1">
      <c r="A3" s="807" t="s">
        <v>3746</v>
      </c>
      <c r="B3" s="808" t="b">
        <v>1</v>
      </c>
      <c r="C3" s="809" t="s">
        <v>229</v>
      </c>
      <c r="D3" s="810" t="s">
        <v>228</v>
      </c>
      <c r="E3" s="811">
        <v>2</v>
      </c>
      <c r="F3" s="811">
        <v>1.5</v>
      </c>
      <c r="G3" s="811">
        <v>152</v>
      </c>
      <c r="H3" s="847">
        <v>100</v>
      </c>
      <c r="I3" s="811">
        <v>160006001</v>
      </c>
      <c r="J3" s="819">
        <v>3</v>
      </c>
      <c r="L3" s="854">
        <f t="shared" ref="L3:L11" si="2">J3*M3</f>
        <v>3</v>
      </c>
      <c r="M3" s="854">
        <f t="shared" ref="M3:M11" si="3">100/H3</f>
        <v>1</v>
      </c>
    </row>
    <row r="4" spans="1:14" ht="16.5" customHeight="1">
      <c r="A4" s="807" t="s">
        <v>3746</v>
      </c>
      <c r="B4" s="808" t="b">
        <v>1</v>
      </c>
      <c r="C4" s="809" t="s">
        <v>229</v>
      </c>
      <c r="D4" s="810" t="s">
        <v>228</v>
      </c>
      <c r="E4" s="811">
        <v>3</v>
      </c>
      <c r="F4" s="811">
        <v>1.5</v>
      </c>
      <c r="G4" s="811">
        <v>153</v>
      </c>
      <c r="H4" s="847">
        <v>100</v>
      </c>
      <c r="I4" s="811">
        <v>160006001</v>
      </c>
      <c r="J4" s="819">
        <v>3</v>
      </c>
      <c r="L4" s="854">
        <f t="shared" si="2"/>
        <v>3</v>
      </c>
      <c r="M4" s="854">
        <f t="shared" si="3"/>
        <v>1</v>
      </c>
    </row>
    <row r="5" spans="1:14" ht="16.5" customHeight="1">
      <c r="A5" s="807" t="s">
        <v>3746</v>
      </c>
      <c r="B5" s="808" t="b">
        <v>1</v>
      </c>
      <c r="C5" s="809" t="s">
        <v>229</v>
      </c>
      <c r="D5" s="810" t="s">
        <v>228</v>
      </c>
      <c r="E5" s="811">
        <v>4</v>
      </c>
      <c r="F5" s="811">
        <v>1.5</v>
      </c>
      <c r="G5" s="811">
        <v>154</v>
      </c>
      <c r="H5" s="848">
        <v>85</v>
      </c>
      <c r="I5" s="811">
        <v>160006001</v>
      </c>
      <c r="J5" s="819">
        <v>3</v>
      </c>
      <c r="L5" s="854">
        <f t="shared" si="2"/>
        <v>3.5294117647058822</v>
      </c>
      <c r="M5" s="854">
        <f t="shared" si="3"/>
        <v>1.1764705882352942</v>
      </c>
    </row>
    <row r="6" spans="1:14" ht="16.5" customHeight="1">
      <c r="A6" s="807" t="s">
        <v>3746</v>
      </c>
      <c r="B6" s="808" t="b">
        <v>1</v>
      </c>
      <c r="C6" s="809" t="s">
        <v>229</v>
      </c>
      <c r="D6" s="810" t="s">
        <v>228</v>
      </c>
      <c r="E6" s="811">
        <v>5</v>
      </c>
      <c r="F6" s="811">
        <v>1.5</v>
      </c>
      <c r="G6" s="811">
        <v>155</v>
      </c>
      <c r="H6" s="848">
        <v>70</v>
      </c>
      <c r="I6" s="811">
        <v>160006001</v>
      </c>
      <c r="J6" s="819">
        <v>3</v>
      </c>
      <c r="L6" s="854">
        <f t="shared" si="2"/>
        <v>4.2857142857142856</v>
      </c>
      <c r="M6" s="854">
        <f t="shared" si="3"/>
        <v>1.4285714285714286</v>
      </c>
    </row>
    <row r="7" spans="1:14" ht="16.5" customHeight="1">
      <c r="A7" s="807" t="s">
        <v>3746</v>
      </c>
      <c r="B7" s="808" t="b">
        <v>1</v>
      </c>
      <c r="C7" s="809" t="s">
        <v>229</v>
      </c>
      <c r="D7" s="810" t="s">
        <v>228</v>
      </c>
      <c r="E7" s="811">
        <v>6</v>
      </c>
      <c r="F7" s="811">
        <v>1.5</v>
      </c>
      <c r="G7" s="811">
        <v>156</v>
      </c>
      <c r="H7" s="848">
        <v>55</v>
      </c>
      <c r="I7" s="812">
        <v>160006001</v>
      </c>
      <c r="J7" s="819">
        <v>3</v>
      </c>
      <c r="L7" s="854">
        <f t="shared" si="2"/>
        <v>5.4545454545454541</v>
      </c>
      <c r="M7" s="854">
        <f t="shared" si="3"/>
        <v>1.8181818181818181</v>
      </c>
    </row>
    <row r="8" spans="1:14" ht="16.5" customHeight="1">
      <c r="A8" s="807" t="s">
        <v>3746</v>
      </c>
      <c r="B8" s="808" t="b">
        <v>1</v>
      </c>
      <c r="C8" s="809" t="s">
        <v>229</v>
      </c>
      <c r="D8" s="810" t="s">
        <v>228</v>
      </c>
      <c r="E8" s="811">
        <v>7</v>
      </c>
      <c r="F8" s="811">
        <v>1.5</v>
      </c>
      <c r="G8" s="811">
        <v>157</v>
      </c>
      <c r="H8" s="848">
        <v>40</v>
      </c>
      <c r="I8" s="812">
        <v>160006001</v>
      </c>
      <c r="J8" s="819">
        <v>3</v>
      </c>
      <c r="L8" s="854">
        <f t="shared" si="2"/>
        <v>7.5</v>
      </c>
      <c r="M8" s="854">
        <f t="shared" si="3"/>
        <v>2.5</v>
      </c>
    </row>
    <row r="9" spans="1:14" ht="16.5" customHeight="1">
      <c r="A9" s="807" t="s">
        <v>3746</v>
      </c>
      <c r="B9" s="808" t="b">
        <v>1</v>
      </c>
      <c r="C9" s="809" t="s">
        <v>229</v>
      </c>
      <c r="D9" s="810" t="s">
        <v>228</v>
      </c>
      <c r="E9" s="811">
        <v>8</v>
      </c>
      <c r="F9" s="811">
        <v>1.5</v>
      </c>
      <c r="G9" s="811">
        <v>158</v>
      </c>
      <c r="H9" s="848">
        <v>25</v>
      </c>
      <c r="I9" s="812">
        <v>160006001</v>
      </c>
      <c r="J9" s="819">
        <v>3</v>
      </c>
      <c r="L9" s="854">
        <f t="shared" si="2"/>
        <v>12</v>
      </c>
      <c r="M9" s="854">
        <f t="shared" si="3"/>
        <v>4</v>
      </c>
    </row>
    <row r="10" spans="1:14" ht="16.5" customHeight="1">
      <c r="A10" s="807" t="s">
        <v>3746</v>
      </c>
      <c r="B10" s="808" t="b">
        <v>1</v>
      </c>
      <c r="C10" s="809" t="s">
        <v>229</v>
      </c>
      <c r="D10" s="810" t="s">
        <v>228</v>
      </c>
      <c r="E10" s="811">
        <v>9</v>
      </c>
      <c r="F10" s="811">
        <v>1.5</v>
      </c>
      <c r="G10" s="811">
        <v>159</v>
      </c>
      <c r="H10" s="848">
        <v>10</v>
      </c>
      <c r="I10" s="812">
        <v>160006001</v>
      </c>
      <c r="J10" s="819">
        <v>3</v>
      </c>
      <c r="L10" s="854">
        <f t="shared" si="2"/>
        <v>30</v>
      </c>
      <c r="M10" s="854">
        <f t="shared" si="3"/>
        <v>10</v>
      </c>
    </row>
    <row r="11" spans="1:14" ht="16.5" customHeight="1">
      <c r="A11" s="807" t="s">
        <v>3746</v>
      </c>
      <c r="B11" s="808" t="b">
        <v>1</v>
      </c>
      <c r="C11" s="809" t="s">
        <v>229</v>
      </c>
      <c r="D11" s="810" t="s">
        <v>228</v>
      </c>
      <c r="E11" s="811">
        <v>10</v>
      </c>
      <c r="F11" s="811">
        <v>1.5</v>
      </c>
      <c r="G11" s="811">
        <v>160</v>
      </c>
      <c r="H11" s="848">
        <v>5</v>
      </c>
      <c r="I11" s="812">
        <v>160006001</v>
      </c>
      <c r="J11" s="819">
        <v>5</v>
      </c>
      <c r="K11" s="920">
        <f>AVERAGE(J2:J11)</f>
        <v>3</v>
      </c>
      <c r="L11" s="854">
        <f t="shared" si="2"/>
        <v>100</v>
      </c>
      <c r="M11" s="854">
        <f t="shared" si="3"/>
        <v>20</v>
      </c>
      <c r="N11" s="854">
        <f>SUM(L2:L11)</f>
        <v>169.76967150496563</v>
      </c>
    </row>
    <row r="12" spans="1:14" ht="16.5" customHeight="1">
      <c r="A12" s="807" t="s">
        <v>3747</v>
      </c>
      <c r="B12" s="808" t="b">
        <v>1</v>
      </c>
      <c r="C12" s="813" t="s">
        <v>229</v>
      </c>
      <c r="D12" s="814" t="s">
        <v>3748</v>
      </c>
      <c r="E12" s="815">
        <v>1</v>
      </c>
      <c r="F12" s="815">
        <v>1.5</v>
      </c>
      <c r="G12" s="815">
        <v>152</v>
      </c>
      <c r="H12" s="849">
        <v>100</v>
      </c>
      <c r="I12" s="815">
        <v>160006001</v>
      </c>
      <c r="J12" s="916">
        <v>1</v>
      </c>
      <c r="L12" s="854">
        <f t="shared" ref="L12:L75" si="4">J12*M12</f>
        <v>1</v>
      </c>
      <c r="M12" s="854">
        <f t="shared" ref="M12:M75" si="5">100/H12</f>
        <v>1</v>
      </c>
    </row>
    <row r="13" spans="1:14" ht="16.5" customHeight="1">
      <c r="A13" s="807" t="s">
        <v>3747</v>
      </c>
      <c r="B13" s="808" t="b">
        <v>1</v>
      </c>
      <c r="C13" s="813" t="s">
        <v>229</v>
      </c>
      <c r="D13" s="814" t="s">
        <v>3748</v>
      </c>
      <c r="E13" s="815">
        <v>2</v>
      </c>
      <c r="F13" s="815">
        <v>1.5</v>
      </c>
      <c r="G13" s="815">
        <v>154</v>
      </c>
      <c r="H13" s="849">
        <v>100</v>
      </c>
      <c r="I13" s="815">
        <v>160006001</v>
      </c>
      <c r="J13" s="916">
        <v>3</v>
      </c>
      <c r="L13" s="854">
        <f t="shared" si="4"/>
        <v>3</v>
      </c>
      <c r="M13" s="854">
        <f t="shared" si="5"/>
        <v>1</v>
      </c>
    </row>
    <row r="14" spans="1:14" ht="16.5" customHeight="1">
      <c r="A14" s="807" t="s">
        <v>3747</v>
      </c>
      <c r="B14" s="808" t="b">
        <v>1</v>
      </c>
      <c r="C14" s="813" t="s">
        <v>229</v>
      </c>
      <c r="D14" s="814" t="s">
        <v>3748</v>
      </c>
      <c r="E14" s="815">
        <v>3</v>
      </c>
      <c r="F14" s="815">
        <v>1.5</v>
      </c>
      <c r="G14" s="815">
        <v>156</v>
      </c>
      <c r="H14" s="849">
        <v>100</v>
      </c>
      <c r="I14" s="815">
        <v>160006001</v>
      </c>
      <c r="J14" s="820">
        <v>5</v>
      </c>
      <c r="L14" s="854">
        <f t="shared" si="4"/>
        <v>5</v>
      </c>
      <c r="M14" s="854">
        <f t="shared" si="5"/>
        <v>1</v>
      </c>
    </row>
    <row r="15" spans="1:14" ht="16.5" customHeight="1">
      <c r="A15" s="807" t="s">
        <v>3747</v>
      </c>
      <c r="B15" s="808" t="b">
        <v>1</v>
      </c>
      <c r="C15" s="813" t="s">
        <v>229</v>
      </c>
      <c r="D15" s="814" t="s">
        <v>3748</v>
      </c>
      <c r="E15" s="815">
        <v>4</v>
      </c>
      <c r="F15" s="815">
        <v>1.5</v>
      </c>
      <c r="G15" s="815">
        <v>158</v>
      </c>
      <c r="H15" s="850">
        <v>85</v>
      </c>
      <c r="I15" s="815">
        <v>160006001</v>
      </c>
      <c r="J15" s="820">
        <v>5</v>
      </c>
      <c r="L15" s="854">
        <f t="shared" si="4"/>
        <v>5.882352941176471</v>
      </c>
      <c r="M15" s="854">
        <f t="shared" si="5"/>
        <v>1.1764705882352942</v>
      </c>
    </row>
    <row r="16" spans="1:14" ht="16.5" customHeight="1">
      <c r="A16" s="807" t="s">
        <v>3747</v>
      </c>
      <c r="B16" s="808" t="b">
        <v>1</v>
      </c>
      <c r="C16" s="813" t="s">
        <v>229</v>
      </c>
      <c r="D16" s="814" t="s">
        <v>3748</v>
      </c>
      <c r="E16" s="815">
        <v>5</v>
      </c>
      <c r="F16" s="815">
        <v>1.5</v>
      </c>
      <c r="G16" s="815">
        <v>160</v>
      </c>
      <c r="H16" s="850">
        <v>70</v>
      </c>
      <c r="I16" s="815">
        <v>160006001</v>
      </c>
      <c r="J16" s="820">
        <v>5</v>
      </c>
      <c r="L16" s="854">
        <f t="shared" si="4"/>
        <v>7.1428571428571432</v>
      </c>
      <c r="M16" s="854">
        <f t="shared" si="5"/>
        <v>1.4285714285714286</v>
      </c>
    </row>
    <row r="17" spans="1:20" ht="16.5" customHeight="1">
      <c r="A17" s="807" t="s">
        <v>3747</v>
      </c>
      <c r="B17" s="808" t="b">
        <v>1</v>
      </c>
      <c r="C17" s="813" t="s">
        <v>229</v>
      </c>
      <c r="D17" s="814" t="s">
        <v>3748</v>
      </c>
      <c r="E17" s="815">
        <v>6</v>
      </c>
      <c r="F17" s="815">
        <v>1.5</v>
      </c>
      <c r="G17" s="815">
        <v>162</v>
      </c>
      <c r="H17" s="850">
        <v>55</v>
      </c>
      <c r="I17" s="816">
        <v>160006001</v>
      </c>
      <c r="J17" s="820">
        <v>5</v>
      </c>
      <c r="L17" s="854">
        <f t="shared" si="4"/>
        <v>9.0909090909090899</v>
      </c>
      <c r="M17" s="854">
        <f t="shared" si="5"/>
        <v>1.8181818181818181</v>
      </c>
    </row>
    <row r="18" spans="1:20" ht="16.5" customHeight="1">
      <c r="A18" s="807" t="s">
        <v>3747</v>
      </c>
      <c r="B18" s="808" t="b">
        <v>1</v>
      </c>
      <c r="C18" s="813" t="s">
        <v>229</v>
      </c>
      <c r="D18" s="814" t="s">
        <v>3748</v>
      </c>
      <c r="E18" s="815">
        <v>7</v>
      </c>
      <c r="F18" s="815">
        <v>1.5</v>
      </c>
      <c r="G18" s="815">
        <v>164</v>
      </c>
      <c r="H18" s="850">
        <v>40</v>
      </c>
      <c r="I18" s="816">
        <v>160006001</v>
      </c>
      <c r="J18" s="820">
        <v>5</v>
      </c>
      <c r="L18" s="854">
        <f t="shared" si="4"/>
        <v>12.5</v>
      </c>
      <c r="M18" s="854">
        <f t="shared" si="5"/>
        <v>2.5</v>
      </c>
    </row>
    <row r="19" spans="1:20" ht="16.5" customHeight="1">
      <c r="A19" s="807" t="s">
        <v>3747</v>
      </c>
      <c r="B19" s="808" t="b">
        <v>1</v>
      </c>
      <c r="C19" s="813" t="s">
        <v>229</v>
      </c>
      <c r="D19" s="814" t="s">
        <v>3748</v>
      </c>
      <c r="E19" s="815">
        <v>8</v>
      </c>
      <c r="F19" s="815">
        <v>1.5</v>
      </c>
      <c r="G19" s="815">
        <v>166</v>
      </c>
      <c r="H19" s="850">
        <v>25</v>
      </c>
      <c r="I19" s="816">
        <v>160006001</v>
      </c>
      <c r="J19" s="820">
        <v>5</v>
      </c>
      <c r="L19" s="854">
        <f t="shared" si="4"/>
        <v>20</v>
      </c>
      <c r="M19" s="854">
        <f t="shared" si="5"/>
        <v>4</v>
      </c>
    </row>
    <row r="20" spans="1:20" ht="16.5" customHeight="1">
      <c r="A20" s="807" t="s">
        <v>3747</v>
      </c>
      <c r="B20" s="808" t="b">
        <v>1</v>
      </c>
      <c r="C20" s="813" t="s">
        <v>229</v>
      </c>
      <c r="D20" s="814" t="s">
        <v>3748</v>
      </c>
      <c r="E20" s="815">
        <v>9</v>
      </c>
      <c r="F20" s="815">
        <v>1.5</v>
      </c>
      <c r="G20" s="815">
        <v>168</v>
      </c>
      <c r="H20" s="850">
        <v>10</v>
      </c>
      <c r="I20" s="816">
        <v>160006001</v>
      </c>
      <c r="J20" s="820">
        <v>5</v>
      </c>
      <c r="L20" s="854">
        <f t="shared" si="4"/>
        <v>50</v>
      </c>
      <c r="M20" s="854">
        <f t="shared" si="5"/>
        <v>10</v>
      </c>
    </row>
    <row r="21" spans="1:20" ht="16.5" customHeight="1">
      <c r="A21" s="807" t="s">
        <v>3747</v>
      </c>
      <c r="B21" s="808" t="b">
        <v>1</v>
      </c>
      <c r="C21" s="813" t="s">
        <v>229</v>
      </c>
      <c r="D21" s="814" t="s">
        <v>3748</v>
      </c>
      <c r="E21" s="815">
        <v>10</v>
      </c>
      <c r="F21" s="815">
        <v>1.5</v>
      </c>
      <c r="G21" s="815">
        <v>170</v>
      </c>
      <c r="H21" s="850">
        <v>5</v>
      </c>
      <c r="I21" s="816">
        <v>160006001</v>
      </c>
      <c r="J21" s="820">
        <v>11</v>
      </c>
      <c r="K21" s="921">
        <f>AVERAGE(J12:J21)</f>
        <v>5</v>
      </c>
      <c r="L21" s="854">
        <f t="shared" si="4"/>
        <v>220</v>
      </c>
      <c r="M21" s="854">
        <f t="shared" si="5"/>
        <v>20</v>
      </c>
      <c r="N21" s="854">
        <f>SUM(L12:L21)</f>
        <v>333.6161191749427</v>
      </c>
    </row>
    <row r="22" spans="1:20" ht="16.5" customHeight="1">
      <c r="A22" s="807" t="s">
        <v>3749</v>
      </c>
      <c r="B22" s="808" t="b">
        <v>1</v>
      </c>
      <c r="C22" s="809" t="s">
        <v>229</v>
      </c>
      <c r="D22" s="810" t="s">
        <v>3750</v>
      </c>
      <c r="E22" s="811">
        <v>1</v>
      </c>
      <c r="F22" s="811">
        <v>1.5</v>
      </c>
      <c r="G22" s="811">
        <v>153</v>
      </c>
      <c r="H22" s="847">
        <v>100</v>
      </c>
      <c r="I22" s="811">
        <v>160006001</v>
      </c>
      <c r="J22" s="916">
        <v>1</v>
      </c>
      <c r="L22" s="854">
        <f t="shared" si="4"/>
        <v>1</v>
      </c>
      <c r="M22" s="854">
        <f t="shared" si="5"/>
        <v>1</v>
      </c>
    </row>
    <row r="23" spans="1:20" ht="16.5" customHeight="1">
      <c r="A23" s="807" t="s">
        <v>3749</v>
      </c>
      <c r="B23" s="808" t="b">
        <v>1</v>
      </c>
      <c r="C23" s="809" t="s">
        <v>229</v>
      </c>
      <c r="D23" s="810" t="s">
        <v>3750</v>
      </c>
      <c r="E23" s="811">
        <v>2</v>
      </c>
      <c r="F23" s="811">
        <v>1.5</v>
      </c>
      <c r="G23" s="811">
        <v>156</v>
      </c>
      <c r="H23" s="847">
        <v>100</v>
      </c>
      <c r="I23" s="811">
        <v>160006001</v>
      </c>
      <c r="J23" s="916">
        <v>3</v>
      </c>
      <c r="L23" s="854">
        <f t="shared" si="4"/>
        <v>3</v>
      </c>
      <c r="M23" s="854">
        <f t="shared" si="5"/>
        <v>1</v>
      </c>
    </row>
    <row r="24" spans="1:20" ht="16.5" customHeight="1">
      <c r="A24" s="807" t="s">
        <v>3749</v>
      </c>
      <c r="B24" s="808" t="b">
        <v>1</v>
      </c>
      <c r="C24" s="809" t="s">
        <v>229</v>
      </c>
      <c r="D24" s="810" t="s">
        <v>3750</v>
      </c>
      <c r="E24" s="811">
        <v>3</v>
      </c>
      <c r="F24" s="811">
        <v>1.5</v>
      </c>
      <c r="G24" s="811">
        <v>159</v>
      </c>
      <c r="H24" s="847">
        <v>100</v>
      </c>
      <c r="I24" s="811">
        <v>160006001</v>
      </c>
      <c r="J24" s="916">
        <v>5</v>
      </c>
      <c r="L24" s="854">
        <f t="shared" si="4"/>
        <v>5</v>
      </c>
      <c r="M24" s="854">
        <f t="shared" si="5"/>
        <v>1</v>
      </c>
    </row>
    <row r="25" spans="1:20" ht="16.5" customHeight="1">
      <c r="A25" s="807" t="s">
        <v>3749</v>
      </c>
      <c r="B25" s="808" t="b">
        <v>1</v>
      </c>
      <c r="C25" s="809" t="s">
        <v>229</v>
      </c>
      <c r="D25" s="810" t="s">
        <v>3750</v>
      </c>
      <c r="E25" s="811">
        <v>4</v>
      </c>
      <c r="F25" s="811">
        <v>1.5</v>
      </c>
      <c r="G25" s="811">
        <v>162</v>
      </c>
      <c r="H25" s="848">
        <v>85</v>
      </c>
      <c r="I25" s="811">
        <v>160006001</v>
      </c>
      <c r="J25" s="819">
        <v>7</v>
      </c>
      <c r="L25" s="854">
        <f t="shared" si="4"/>
        <v>8.2352941176470598</v>
      </c>
      <c r="M25" s="854">
        <f t="shared" si="5"/>
        <v>1.1764705882352942</v>
      </c>
    </row>
    <row r="26" spans="1:20" ht="16.5" customHeight="1">
      <c r="A26" s="807" t="s">
        <v>3749</v>
      </c>
      <c r="B26" s="808" t="b">
        <v>1</v>
      </c>
      <c r="C26" s="809" t="s">
        <v>229</v>
      </c>
      <c r="D26" s="810" t="s">
        <v>3750</v>
      </c>
      <c r="E26" s="811">
        <v>5</v>
      </c>
      <c r="F26" s="811">
        <v>1.5</v>
      </c>
      <c r="G26" s="811">
        <v>165</v>
      </c>
      <c r="H26" s="848">
        <v>70</v>
      </c>
      <c r="I26" s="811">
        <v>160006001</v>
      </c>
      <c r="J26" s="819">
        <v>7</v>
      </c>
      <c r="L26" s="854">
        <f t="shared" si="4"/>
        <v>10</v>
      </c>
      <c r="M26" s="854">
        <f t="shared" si="5"/>
        <v>1.4285714285714286</v>
      </c>
    </row>
    <row r="27" spans="1:20" ht="16.5" customHeight="1">
      <c r="A27" s="807" t="s">
        <v>3749</v>
      </c>
      <c r="B27" s="808" t="b">
        <v>1</v>
      </c>
      <c r="C27" s="809" t="s">
        <v>229</v>
      </c>
      <c r="D27" s="810" t="s">
        <v>3750</v>
      </c>
      <c r="E27" s="811">
        <v>6</v>
      </c>
      <c r="F27" s="811">
        <v>1.5</v>
      </c>
      <c r="G27" s="811">
        <v>168</v>
      </c>
      <c r="H27" s="848">
        <v>55</v>
      </c>
      <c r="I27" s="812">
        <v>160006001</v>
      </c>
      <c r="J27" s="819">
        <v>7</v>
      </c>
      <c r="L27" s="854">
        <f t="shared" si="4"/>
        <v>12.727272727272727</v>
      </c>
      <c r="M27" s="854">
        <f t="shared" si="5"/>
        <v>1.8181818181818181</v>
      </c>
    </row>
    <row r="28" spans="1:20" ht="16.5" customHeight="1">
      <c r="A28" s="807" t="s">
        <v>3749</v>
      </c>
      <c r="B28" s="808" t="b">
        <v>1</v>
      </c>
      <c r="C28" s="809" t="s">
        <v>229</v>
      </c>
      <c r="D28" s="810" t="s">
        <v>3750</v>
      </c>
      <c r="E28" s="811">
        <v>7</v>
      </c>
      <c r="F28" s="811">
        <v>1.5</v>
      </c>
      <c r="G28" s="811">
        <v>171</v>
      </c>
      <c r="H28" s="848">
        <v>40</v>
      </c>
      <c r="I28" s="812">
        <v>160006001</v>
      </c>
      <c r="J28" s="819">
        <v>7</v>
      </c>
      <c r="L28" s="854">
        <f t="shared" si="4"/>
        <v>17.5</v>
      </c>
      <c r="M28" s="854">
        <f t="shared" si="5"/>
        <v>2.5</v>
      </c>
    </row>
    <row r="29" spans="1:20" ht="16.5" customHeight="1">
      <c r="A29" s="807" t="s">
        <v>3749</v>
      </c>
      <c r="B29" s="808" t="b">
        <v>1</v>
      </c>
      <c r="C29" s="809" t="s">
        <v>229</v>
      </c>
      <c r="D29" s="810" t="s">
        <v>3750</v>
      </c>
      <c r="E29" s="811">
        <v>8</v>
      </c>
      <c r="F29" s="811">
        <v>1.5</v>
      </c>
      <c r="G29" s="811">
        <v>174</v>
      </c>
      <c r="H29" s="848">
        <v>25</v>
      </c>
      <c r="I29" s="812">
        <v>160006001</v>
      </c>
      <c r="J29" s="819">
        <v>7</v>
      </c>
      <c r="L29" s="854">
        <f t="shared" si="4"/>
        <v>28</v>
      </c>
      <c r="M29" s="854">
        <f t="shared" si="5"/>
        <v>4</v>
      </c>
    </row>
    <row r="30" spans="1:20" ht="16.5" customHeight="1">
      <c r="A30" s="807" t="s">
        <v>3749</v>
      </c>
      <c r="B30" s="808" t="b">
        <v>1</v>
      </c>
      <c r="C30" s="809" t="s">
        <v>229</v>
      </c>
      <c r="D30" s="810" t="s">
        <v>3750</v>
      </c>
      <c r="E30" s="811">
        <v>9</v>
      </c>
      <c r="F30" s="811">
        <v>1.5</v>
      </c>
      <c r="G30" s="811">
        <v>177</v>
      </c>
      <c r="H30" s="848">
        <v>10</v>
      </c>
      <c r="I30" s="812">
        <v>160006001</v>
      </c>
      <c r="J30" s="819">
        <v>7</v>
      </c>
      <c r="L30" s="854">
        <f t="shared" si="4"/>
        <v>70</v>
      </c>
      <c r="M30" s="854">
        <f t="shared" si="5"/>
        <v>10</v>
      </c>
    </row>
    <row r="31" spans="1:20" ht="16.5" customHeight="1">
      <c r="A31" s="807" t="s">
        <v>3749</v>
      </c>
      <c r="B31" s="808" t="b">
        <v>1</v>
      </c>
      <c r="C31" s="809" t="s">
        <v>229</v>
      </c>
      <c r="D31" s="810" t="s">
        <v>3750</v>
      </c>
      <c r="E31" s="811">
        <v>10</v>
      </c>
      <c r="F31" s="811">
        <v>1.5</v>
      </c>
      <c r="G31" s="811">
        <v>180</v>
      </c>
      <c r="H31" s="848">
        <v>5</v>
      </c>
      <c r="I31" s="812">
        <v>160006001</v>
      </c>
      <c r="J31" s="819">
        <v>19</v>
      </c>
      <c r="K31" s="920">
        <f>AVERAGE(J22:J31)</f>
        <v>7</v>
      </c>
      <c r="L31" s="854">
        <f t="shared" si="4"/>
        <v>380</v>
      </c>
      <c r="M31" s="854">
        <f t="shared" si="5"/>
        <v>20</v>
      </c>
      <c r="N31" s="854">
        <f>SUM(L22:L31)</f>
        <v>535.46256684491982</v>
      </c>
    </row>
    <row r="32" spans="1:20" ht="16.5" customHeight="1">
      <c r="A32" s="807" t="s">
        <v>3751</v>
      </c>
      <c r="B32" s="808" t="b">
        <v>1</v>
      </c>
      <c r="C32" s="813" t="s">
        <v>229</v>
      </c>
      <c r="D32" s="814" t="s">
        <v>3752</v>
      </c>
      <c r="E32" s="815">
        <v>1</v>
      </c>
      <c r="F32" s="815">
        <v>1.5</v>
      </c>
      <c r="G32" s="815">
        <v>155</v>
      </c>
      <c r="H32" s="849">
        <v>100</v>
      </c>
      <c r="I32" s="815">
        <v>160006001</v>
      </c>
      <c r="J32" s="916">
        <v>1</v>
      </c>
      <c r="L32" s="854">
        <f t="shared" si="4"/>
        <v>1</v>
      </c>
      <c r="M32" s="854">
        <f t="shared" si="5"/>
        <v>1</v>
      </c>
      <c r="P32" s="806" t="s">
        <v>3838</v>
      </c>
      <c r="Q32" s="806" t="s">
        <v>3837</v>
      </c>
      <c r="R32" s="806" t="s">
        <v>3835</v>
      </c>
      <c r="S32" s="806" t="s">
        <v>3839</v>
      </c>
      <c r="T32" s="806" t="s">
        <v>3840</v>
      </c>
    </row>
    <row r="33" spans="1:22" ht="16.5" customHeight="1">
      <c r="A33" s="807" t="s">
        <v>3751</v>
      </c>
      <c r="B33" s="808" t="b">
        <v>1</v>
      </c>
      <c r="C33" s="813" t="s">
        <v>229</v>
      </c>
      <c r="D33" s="814" t="s">
        <v>3752</v>
      </c>
      <c r="E33" s="815">
        <v>2</v>
      </c>
      <c r="F33" s="815">
        <v>1.5</v>
      </c>
      <c r="G33" s="815">
        <v>160</v>
      </c>
      <c r="H33" s="849">
        <v>100</v>
      </c>
      <c r="I33" s="815">
        <v>160006001</v>
      </c>
      <c r="J33" s="916">
        <v>3</v>
      </c>
      <c r="L33" s="854">
        <f t="shared" si="4"/>
        <v>3</v>
      </c>
      <c r="M33" s="854">
        <f t="shared" si="5"/>
        <v>1</v>
      </c>
      <c r="P33" s="806">
        <v>61</v>
      </c>
      <c r="Q33" s="806">
        <v>0.05</v>
      </c>
      <c r="R33" s="806">
        <f>1/(Q33)</f>
        <v>20</v>
      </c>
      <c r="S33" s="806">
        <v>1</v>
      </c>
      <c r="T33" s="806">
        <v>7</v>
      </c>
    </row>
    <row r="34" spans="1:22" ht="16.5" customHeight="1">
      <c r="A34" s="807" t="s">
        <v>3751</v>
      </c>
      <c r="B34" s="808" t="b">
        <v>1</v>
      </c>
      <c r="C34" s="813" t="s">
        <v>229</v>
      </c>
      <c r="D34" s="814" t="s">
        <v>3752</v>
      </c>
      <c r="E34" s="815">
        <v>3</v>
      </c>
      <c r="F34" s="815">
        <v>1.5</v>
      </c>
      <c r="G34" s="815">
        <v>165</v>
      </c>
      <c r="H34" s="849">
        <v>100</v>
      </c>
      <c r="I34" s="815">
        <v>160006001</v>
      </c>
      <c r="J34" s="916">
        <v>5</v>
      </c>
      <c r="L34" s="854">
        <f t="shared" si="4"/>
        <v>5</v>
      </c>
      <c r="M34" s="854">
        <f t="shared" si="5"/>
        <v>1</v>
      </c>
      <c r="P34" s="806">
        <v>105</v>
      </c>
      <c r="Q34" s="806">
        <v>0.11</v>
      </c>
      <c r="R34" s="919">
        <f>1/(Q34)</f>
        <v>9.0909090909090917</v>
      </c>
      <c r="S34" s="806">
        <v>1</v>
      </c>
      <c r="T34" s="806">
        <v>7</v>
      </c>
    </row>
    <row r="35" spans="1:22" ht="16.5" customHeight="1">
      <c r="A35" s="807" t="s">
        <v>3751</v>
      </c>
      <c r="B35" s="808" t="b">
        <v>1</v>
      </c>
      <c r="C35" s="813" t="s">
        <v>229</v>
      </c>
      <c r="D35" s="814" t="s">
        <v>3752</v>
      </c>
      <c r="E35" s="815">
        <v>4</v>
      </c>
      <c r="F35" s="815">
        <v>1.5</v>
      </c>
      <c r="G35" s="815">
        <v>170</v>
      </c>
      <c r="H35" s="850">
        <v>70</v>
      </c>
      <c r="I35" s="815">
        <v>160006001</v>
      </c>
      <c r="J35" s="916">
        <v>7</v>
      </c>
      <c r="L35" s="854">
        <f t="shared" si="4"/>
        <v>10</v>
      </c>
      <c r="M35" s="854">
        <f t="shared" si="5"/>
        <v>1.4285714285714286</v>
      </c>
      <c r="Q35" s="806" t="s">
        <v>3843</v>
      </c>
      <c r="R35" s="806" t="s">
        <v>3842</v>
      </c>
      <c r="S35" s="806" t="s">
        <v>3841</v>
      </c>
      <c r="T35" s="806" t="s">
        <v>3844</v>
      </c>
      <c r="U35" s="806" t="s">
        <v>3845</v>
      </c>
      <c r="V35" s="806" t="s">
        <v>3836</v>
      </c>
    </row>
    <row r="36" spans="1:22" ht="16.5" customHeight="1">
      <c r="A36" s="807" t="s">
        <v>3751</v>
      </c>
      <c r="B36" s="808" t="b">
        <v>1</v>
      </c>
      <c r="C36" s="813" t="s">
        <v>229</v>
      </c>
      <c r="D36" s="814" t="s">
        <v>3752</v>
      </c>
      <c r="E36" s="815">
        <v>5</v>
      </c>
      <c r="F36" s="815">
        <v>1.5</v>
      </c>
      <c r="G36" s="815">
        <v>175</v>
      </c>
      <c r="H36" s="850">
        <v>50</v>
      </c>
      <c r="I36" s="815">
        <v>160006001</v>
      </c>
      <c r="J36" s="820">
        <v>9</v>
      </c>
      <c r="L36" s="854">
        <f t="shared" si="4"/>
        <v>18</v>
      </c>
      <c r="M36" s="854">
        <f t="shared" si="5"/>
        <v>2</v>
      </c>
      <c r="Q36" s="806">
        <f>R33*T33</f>
        <v>140</v>
      </c>
      <c r="R36" s="806">
        <v>7</v>
      </c>
      <c r="S36" s="806">
        <f>R36/$T$33</f>
        <v>1</v>
      </c>
      <c r="T36" s="806">
        <v>200</v>
      </c>
      <c r="U36" s="919">
        <f>T36/Q36</f>
        <v>1.4285714285714286</v>
      </c>
      <c r="V36" s="919">
        <f>$N$41/U36</f>
        <v>2362.2913043478261</v>
      </c>
    </row>
    <row r="37" spans="1:22" ht="16.5" customHeight="1">
      <c r="A37" s="807" t="s">
        <v>3751</v>
      </c>
      <c r="B37" s="808" t="b">
        <v>1</v>
      </c>
      <c r="C37" s="813" t="s">
        <v>229</v>
      </c>
      <c r="D37" s="814" t="s">
        <v>3752</v>
      </c>
      <c r="E37" s="815">
        <v>6</v>
      </c>
      <c r="F37" s="815">
        <v>1.5</v>
      </c>
      <c r="G37" s="815">
        <v>180</v>
      </c>
      <c r="H37" s="850">
        <v>23</v>
      </c>
      <c r="I37" s="817">
        <v>160006001</v>
      </c>
      <c r="J37" s="917">
        <v>9</v>
      </c>
      <c r="L37" s="854">
        <f t="shared" si="4"/>
        <v>39.130434782608695</v>
      </c>
      <c r="M37" s="854">
        <f t="shared" si="5"/>
        <v>4.3478260869565215</v>
      </c>
      <c r="Q37" s="919">
        <f>R34*T34</f>
        <v>63.63636363636364</v>
      </c>
      <c r="R37" s="806">
        <v>7</v>
      </c>
      <c r="S37" s="806">
        <f>R37/$T$34</f>
        <v>1</v>
      </c>
      <c r="T37" s="806">
        <v>200</v>
      </c>
      <c r="U37" s="919">
        <f>T37/Q37</f>
        <v>3.1428571428571428</v>
      </c>
      <c r="V37" s="919">
        <f>$N$41/U37</f>
        <v>1073.7687747035575</v>
      </c>
    </row>
    <row r="38" spans="1:22" ht="16.5" customHeight="1">
      <c r="A38" s="807" t="s">
        <v>3751</v>
      </c>
      <c r="B38" s="808" t="b">
        <v>1</v>
      </c>
      <c r="C38" s="813" t="s">
        <v>229</v>
      </c>
      <c r="D38" s="814" t="s">
        <v>3752</v>
      </c>
      <c r="E38" s="815">
        <v>7</v>
      </c>
      <c r="F38" s="815">
        <v>1.5</v>
      </c>
      <c r="G38" s="815">
        <v>185</v>
      </c>
      <c r="H38" s="850">
        <v>10</v>
      </c>
      <c r="I38" s="817">
        <v>160006001</v>
      </c>
      <c r="J38" s="917">
        <v>9</v>
      </c>
      <c r="L38" s="854">
        <f t="shared" si="4"/>
        <v>90</v>
      </c>
      <c r="M38" s="854">
        <f t="shared" si="5"/>
        <v>10</v>
      </c>
    </row>
    <row r="39" spans="1:22" ht="16.5" customHeight="1">
      <c r="A39" s="807" t="s">
        <v>3751</v>
      </c>
      <c r="B39" s="808" t="b">
        <v>1</v>
      </c>
      <c r="C39" s="813" t="s">
        <v>229</v>
      </c>
      <c r="D39" s="814" t="s">
        <v>3752</v>
      </c>
      <c r="E39" s="815">
        <v>8</v>
      </c>
      <c r="F39" s="815">
        <v>1.5</v>
      </c>
      <c r="G39" s="815">
        <v>190</v>
      </c>
      <c r="H39" s="850">
        <v>7</v>
      </c>
      <c r="I39" s="817">
        <v>160006001</v>
      </c>
      <c r="J39" s="917">
        <v>9</v>
      </c>
      <c r="L39" s="854">
        <f t="shared" si="4"/>
        <v>128.57142857142858</v>
      </c>
      <c r="M39" s="854">
        <f t="shared" si="5"/>
        <v>14.285714285714286</v>
      </c>
    </row>
    <row r="40" spans="1:22" ht="16.5" customHeight="1">
      <c r="A40" s="807" t="s">
        <v>3751</v>
      </c>
      <c r="B40" s="808" t="b">
        <v>1</v>
      </c>
      <c r="C40" s="813" t="s">
        <v>229</v>
      </c>
      <c r="D40" s="814" t="s">
        <v>3752</v>
      </c>
      <c r="E40" s="815">
        <v>9</v>
      </c>
      <c r="F40" s="815">
        <v>1.5</v>
      </c>
      <c r="G40" s="815">
        <v>195</v>
      </c>
      <c r="H40" s="850">
        <v>5</v>
      </c>
      <c r="I40" s="817">
        <v>160006001</v>
      </c>
      <c r="J40" s="917">
        <v>9</v>
      </c>
      <c r="L40" s="854">
        <f t="shared" si="4"/>
        <v>180</v>
      </c>
      <c r="M40" s="854">
        <f t="shared" si="5"/>
        <v>20</v>
      </c>
      <c r="Q40" s="806">
        <v>3</v>
      </c>
      <c r="R40" s="806">
        <v>2</v>
      </c>
      <c r="S40" s="806">
        <v>2</v>
      </c>
    </row>
    <row r="41" spans="1:22" ht="16.5" customHeight="1">
      <c r="A41" s="807" t="s">
        <v>3751</v>
      </c>
      <c r="B41" s="808" t="b">
        <v>1</v>
      </c>
      <c r="C41" s="813" t="s">
        <v>229</v>
      </c>
      <c r="D41" s="814" t="s">
        <v>3752</v>
      </c>
      <c r="E41" s="815">
        <v>10</v>
      </c>
      <c r="F41" s="815">
        <v>1.5</v>
      </c>
      <c r="G41" s="815">
        <v>200</v>
      </c>
      <c r="H41" s="850">
        <v>1</v>
      </c>
      <c r="I41" s="817">
        <v>160006001</v>
      </c>
      <c r="J41" s="917">
        <v>29</v>
      </c>
      <c r="K41" s="920">
        <f>AVERAGE(J32:J41)</f>
        <v>9</v>
      </c>
      <c r="L41" s="854">
        <f t="shared" si="4"/>
        <v>2900</v>
      </c>
      <c r="M41" s="854">
        <f t="shared" si="5"/>
        <v>100</v>
      </c>
      <c r="N41" s="854">
        <f>SUM(L32:L41)</f>
        <v>3374.7018633540374</v>
      </c>
      <c r="Q41" s="806">
        <v>5</v>
      </c>
      <c r="R41" s="806">
        <v>3</v>
      </c>
      <c r="S41" s="806">
        <v>3</v>
      </c>
    </row>
    <row r="42" spans="1:22" ht="16.5" customHeight="1">
      <c r="A42" s="818" t="s">
        <v>3753</v>
      </c>
      <c r="B42" s="808" t="b">
        <v>1</v>
      </c>
      <c r="C42" s="809" t="s">
        <v>231</v>
      </c>
      <c r="D42" s="810" t="s">
        <v>228</v>
      </c>
      <c r="E42" s="819">
        <v>1</v>
      </c>
      <c r="F42" s="819">
        <v>1.3</v>
      </c>
      <c r="G42" s="819">
        <v>131</v>
      </c>
      <c r="H42" s="851">
        <v>100</v>
      </c>
      <c r="I42" s="819">
        <v>160006002</v>
      </c>
      <c r="J42" s="916">
        <v>1</v>
      </c>
      <c r="L42" s="854">
        <f t="shared" si="4"/>
        <v>1</v>
      </c>
      <c r="M42" s="854">
        <f t="shared" si="5"/>
        <v>1</v>
      </c>
      <c r="Q42" s="806">
        <v>7</v>
      </c>
      <c r="R42" s="806">
        <v>5</v>
      </c>
      <c r="S42" s="806">
        <v>4</v>
      </c>
    </row>
    <row r="43" spans="1:22" ht="16.5" customHeight="1">
      <c r="A43" s="818" t="s">
        <v>3753</v>
      </c>
      <c r="B43" s="808" t="b">
        <v>1</v>
      </c>
      <c r="C43" s="809" t="s">
        <v>231</v>
      </c>
      <c r="D43" s="810" t="s">
        <v>228</v>
      </c>
      <c r="E43" s="819">
        <v>2</v>
      </c>
      <c r="F43" s="819">
        <v>1.3</v>
      </c>
      <c r="G43" s="819">
        <v>132</v>
      </c>
      <c r="H43" s="851">
        <v>100</v>
      </c>
      <c r="I43" s="819">
        <v>160006002</v>
      </c>
      <c r="J43" s="819">
        <v>2</v>
      </c>
      <c r="L43" s="854">
        <f t="shared" si="4"/>
        <v>2</v>
      </c>
      <c r="M43" s="854">
        <f t="shared" si="5"/>
        <v>1</v>
      </c>
      <c r="Q43" s="806">
        <v>9</v>
      </c>
      <c r="R43" s="806">
        <v>7</v>
      </c>
      <c r="S43" s="806">
        <v>6</v>
      </c>
    </row>
    <row r="44" spans="1:22" ht="16.5" customHeight="1">
      <c r="A44" s="818" t="s">
        <v>3753</v>
      </c>
      <c r="B44" s="808" t="b">
        <v>1</v>
      </c>
      <c r="C44" s="809" t="s">
        <v>231</v>
      </c>
      <c r="D44" s="810" t="s">
        <v>228</v>
      </c>
      <c r="E44" s="819">
        <v>3</v>
      </c>
      <c r="F44" s="819">
        <v>1.3</v>
      </c>
      <c r="G44" s="819">
        <v>133</v>
      </c>
      <c r="H44" s="851">
        <v>100</v>
      </c>
      <c r="I44" s="819">
        <v>160006002</v>
      </c>
      <c r="J44" s="819">
        <v>2</v>
      </c>
      <c r="L44" s="854">
        <f t="shared" si="4"/>
        <v>2</v>
      </c>
      <c r="M44" s="854">
        <f t="shared" si="5"/>
        <v>1</v>
      </c>
    </row>
    <row r="45" spans="1:22" ht="16.5" customHeight="1">
      <c r="A45" s="818" t="s">
        <v>3753</v>
      </c>
      <c r="B45" s="808" t="b">
        <v>1</v>
      </c>
      <c r="C45" s="809" t="s">
        <v>231</v>
      </c>
      <c r="D45" s="810" t="s">
        <v>228</v>
      </c>
      <c r="E45" s="819">
        <v>4</v>
      </c>
      <c r="F45" s="819">
        <v>1.3</v>
      </c>
      <c r="G45" s="819">
        <v>134</v>
      </c>
      <c r="H45" s="848">
        <v>95</v>
      </c>
      <c r="I45" s="819">
        <v>160006002</v>
      </c>
      <c r="J45" s="819">
        <v>2</v>
      </c>
      <c r="L45" s="854">
        <f t="shared" si="4"/>
        <v>2.1052631578947367</v>
      </c>
      <c r="M45" s="854">
        <f t="shared" si="5"/>
        <v>1.0526315789473684</v>
      </c>
    </row>
    <row r="46" spans="1:22" ht="16.5" customHeight="1">
      <c r="A46" s="818" t="s">
        <v>3753</v>
      </c>
      <c r="B46" s="808" t="b">
        <v>1</v>
      </c>
      <c r="C46" s="809" t="s">
        <v>231</v>
      </c>
      <c r="D46" s="810" t="s">
        <v>228</v>
      </c>
      <c r="E46" s="819">
        <v>5</v>
      </c>
      <c r="F46" s="819">
        <v>1.3</v>
      </c>
      <c r="G46" s="819">
        <v>135</v>
      </c>
      <c r="H46" s="848">
        <v>85</v>
      </c>
      <c r="I46" s="819">
        <v>160006002</v>
      </c>
      <c r="J46" s="819">
        <v>2</v>
      </c>
      <c r="L46" s="854">
        <f t="shared" si="4"/>
        <v>2.3529411764705883</v>
      </c>
      <c r="M46" s="854">
        <f t="shared" si="5"/>
        <v>1.1764705882352942</v>
      </c>
    </row>
    <row r="47" spans="1:22" ht="16.5" customHeight="1">
      <c r="A47" s="818" t="s">
        <v>3753</v>
      </c>
      <c r="B47" s="808" t="b">
        <v>1</v>
      </c>
      <c r="C47" s="809" t="s">
        <v>231</v>
      </c>
      <c r="D47" s="810" t="s">
        <v>228</v>
      </c>
      <c r="E47" s="819">
        <v>6</v>
      </c>
      <c r="F47" s="819">
        <v>1.3</v>
      </c>
      <c r="G47" s="819">
        <v>136</v>
      </c>
      <c r="H47" s="848">
        <v>70</v>
      </c>
      <c r="I47" s="812">
        <v>160006002</v>
      </c>
      <c r="J47" s="819">
        <v>2</v>
      </c>
      <c r="L47" s="854">
        <f t="shared" si="4"/>
        <v>2.8571428571428572</v>
      </c>
      <c r="M47" s="854">
        <f t="shared" si="5"/>
        <v>1.4285714285714286</v>
      </c>
    </row>
    <row r="48" spans="1:22" ht="16.5" customHeight="1">
      <c r="A48" s="818" t="s">
        <v>3753</v>
      </c>
      <c r="B48" s="808" t="b">
        <v>1</v>
      </c>
      <c r="C48" s="809" t="s">
        <v>231</v>
      </c>
      <c r="D48" s="810" t="s">
        <v>228</v>
      </c>
      <c r="E48" s="819">
        <v>7</v>
      </c>
      <c r="F48" s="819">
        <v>1.3</v>
      </c>
      <c r="G48" s="819">
        <v>137</v>
      </c>
      <c r="H48" s="848">
        <v>55</v>
      </c>
      <c r="I48" s="812">
        <v>160006002</v>
      </c>
      <c r="J48" s="819">
        <v>2</v>
      </c>
      <c r="L48" s="854">
        <f t="shared" si="4"/>
        <v>3.6363636363636362</v>
      </c>
      <c r="M48" s="854">
        <f t="shared" si="5"/>
        <v>1.8181818181818181</v>
      </c>
    </row>
    <row r="49" spans="1:14" ht="16.5" customHeight="1">
      <c r="A49" s="818" t="s">
        <v>3753</v>
      </c>
      <c r="B49" s="808" t="b">
        <v>1</v>
      </c>
      <c r="C49" s="809" t="s">
        <v>231</v>
      </c>
      <c r="D49" s="810" t="s">
        <v>228</v>
      </c>
      <c r="E49" s="819">
        <v>8</v>
      </c>
      <c r="F49" s="819">
        <v>1.3</v>
      </c>
      <c r="G49" s="819">
        <v>138</v>
      </c>
      <c r="H49" s="848">
        <v>40</v>
      </c>
      <c r="I49" s="812">
        <v>160006002</v>
      </c>
      <c r="J49" s="819">
        <v>2</v>
      </c>
      <c r="L49" s="854">
        <f t="shared" si="4"/>
        <v>5</v>
      </c>
      <c r="M49" s="854">
        <f t="shared" si="5"/>
        <v>2.5</v>
      </c>
    </row>
    <row r="50" spans="1:14" ht="16.5" customHeight="1">
      <c r="A50" s="818" t="s">
        <v>3753</v>
      </c>
      <c r="B50" s="808" t="b">
        <v>1</v>
      </c>
      <c r="C50" s="809" t="s">
        <v>231</v>
      </c>
      <c r="D50" s="810" t="s">
        <v>228</v>
      </c>
      <c r="E50" s="819">
        <v>9</v>
      </c>
      <c r="F50" s="819">
        <v>1.3</v>
      </c>
      <c r="G50" s="819">
        <v>139</v>
      </c>
      <c r="H50" s="848">
        <v>25</v>
      </c>
      <c r="I50" s="812">
        <v>160006002</v>
      </c>
      <c r="J50" s="819">
        <v>2</v>
      </c>
      <c r="L50" s="854">
        <f t="shared" si="4"/>
        <v>8</v>
      </c>
      <c r="M50" s="854">
        <f t="shared" si="5"/>
        <v>4</v>
      </c>
    </row>
    <row r="51" spans="1:14" ht="16.5" customHeight="1">
      <c r="A51" s="818" t="s">
        <v>3753</v>
      </c>
      <c r="B51" s="808" t="b">
        <v>1</v>
      </c>
      <c r="C51" s="809" t="s">
        <v>231</v>
      </c>
      <c r="D51" s="810" t="s">
        <v>228</v>
      </c>
      <c r="E51" s="819">
        <v>10</v>
      </c>
      <c r="F51" s="819">
        <v>1.3</v>
      </c>
      <c r="G51" s="819">
        <v>140</v>
      </c>
      <c r="H51" s="848">
        <v>10</v>
      </c>
      <c r="I51" s="812">
        <v>160006002</v>
      </c>
      <c r="J51" s="819">
        <v>3</v>
      </c>
      <c r="K51" s="920">
        <f>AVERAGE(J42:J51)</f>
        <v>2</v>
      </c>
      <c r="L51" s="854">
        <f t="shared" si="4"/>
        <v>30</v>
      </c>
      <c r="M51" s="854">
        <f t="shared" si="5"/>
        <v>10</v>
      </c>
      <c r="N51" s="854">
        <f>SUM(L42:L51)</f>
        <v>58.951710827871821</v>
      </c>
    </row>
    <row r="52" spans="1:14" ht="16.5" customHeight="1">
      <c r="A52" s="818" t="s">
        <v>3754</v>
      </c>
      <c r="B52" s="808" t="b">
        <v>1</v>
      </c>
      <c r="C52" s="813" t="s">
        <v>231</v>
      </c>
      <c r="D52" s="814" t="s">
        <v>3748</v>
      </c>
      <c r="E52" s="820">
        <v>1</v>
      </c>
      <c r="F52" s="820">
        <v>1.3</v>
      </c>
      <c r="G52" s="820">
        <v>132</v>
      </c>
      <c r="H52" s="852">
        <v>100</v>
      </c>
      <c r="I52" s="820">
        <v>160006002</v>
      </c>
      <c r="J52" s="916">
        <v>1</v>
      </c>
      <c r="L52" s="854">
        <f t="shared" si="4"/>
        <v>1</v>
      </c>
      <c r="M52" s="854">
        <f t="shared" si="5"/>
        <v>1</v>
      </c>
    </row>
    <row r="53" spans="1:14" ht="16.5" customHeight="1">
      <c r="A53" s="818" t="s">
        <v>3754</v>
      </c>
      <c r="B53" s="808" t="b">
        <v>1</v>
      </c>
      <c r="C53" s="813" t="s">
        <v>231</v>
      </c>
      <c r="D53" s="814" t="s">
        <v>3748</v>
      </c>
      <c r="E53" s="820">
        <v>2</v>
      </c>
      <c r="F53" s="820">
        <v>1.3</v>
      </c>
      <c r="G53" s="820">
        <v>134</v>
      </c>
      <c r="H53" s="852">
        <v>100</v>
      </c>
      <c r="I53" s="820">
        <v>160006002</v>
      </c>
      <c r="J53" s="916">
        <v>2</v>
      </c>
      <c r="L53" s="854">
        <f t="shared" si="4"/>
        <v>2</v>
      </c>
      <c r="M53" s="854">
        <f t="shared" si="5"/>
        <v>1</v>
      </c>
    </row>
    <row r="54" spans="1:14" ht="16.5" customHeight="1">
      <c r="A54" s="818" t="s">
        <v>3754</v>
      </c>
      <c r="B54" s="808" t="b">
        <v>1</v>
      </c>
      <c r="C54" s="813" t="s">
        <v>231</v>
      </c>
      <c r="D54" s="814" t="s">
        <v>3748</v>
      </c>
      <c r="E54" s="820">
        <v>3</v>
      </c>
      <c r="F54" s="820">
        <v>1.3</v>
      </c>
      <c r="G54" s="820">
        <v>136</v>
      </c>
      <c r="H54" s="852">
        <v>100</v>
      </c>
      <c r="I54" s="820">
        <v>160006002</v>
      </c>
      <c r="J54" s="820">
        <v>3</v>
      </c>
      <c r="L54" s="854">
        <f t="shared" si="4"/>
        <v>3</v>
      </c>
      <c r="M54" s="854">
        <f t="shared" si="5"/>
        <v>1</v>
      </c>
    </row>
    <row r="55" spans="1:14" ht="16.5" customHeight="1">
      <c r="A55" s="818" t="s">
        <v>3754</v>
      </c>
      <c r="B55" s="808" t="b">
        <v>1</v>
      </c>
      <c r="C55" s="813" t="s">
        <v>231</v>
      </c>
      <c r="D55" s="814" t="s">
        <v>3748</v>
      </c>
      <c r="E55" s="820">
        <v>4</v>
      </c>
      <c r="F55" s="820">
        <v>1.3</v>
      </c>
      <c r="G55" s="820">
        <v>138</v>
      </c>
      <c r="H55" s="850">
        <v>95</v>
      </c>
      <c r="I55" s="820">
        <v>160006002</v>
      </c>
      <c r="J55" s="820">
        <v>3</v>
      </c>
      <c r="L55" s="854">
        <f t="shared" si="4"/>
        <v>3.1578947368421053</v>
      </c>
      <c r="M55" s="854">
        <f t="shared" si="5"/>
        <v>1.0526315789473684</v>
      </c>
    </row>
    <row r="56" spans="1:14" ht="16.5" customHeight="1">
      <c r="A56" s="818" t="s">
        <v>3754</v>
      </c>
      <c r="B56" s="808" t="b">
        <v>1</v>
      </c>
      <c r="C56" s="813" t="s">
        <v>231</v>
      </c>
      <c r="D56" s="814" t="s">
        <v>3748</v>
      </c>
      <c r="E56" s="820">
        <v>5</v>
      </c>
      <c r="F56" s="820">
        <v>1.3</v>
      </c>
      <c r="G56" s="820">
        <v>140</v>
      </c>
      <c r="H56" s="850">
        <v>85</v>
      </c>
      <c r="I56" s="820">
        <v>160006002</v>
      </c>
      <c r="J56" s="820">
        <v>3</v>
      </c>
      <c r="L56" s="854">
        <f t="shared" si="4"/>
        <v>3.5294117647058822</v>
      </c>
      <c r="M56" s="854">
        <f t="shared" si="5"/>
        <v>1.1764705882352942</v>
      </c>
    </row>
    <row r="57" spans="1:14" ht="16.5" customHeight="1">
      <c r="A57" s="818" t="s">
        <v>3754</v>
      </c>
      <c r="B57" s="808" t="b">
        <v>1</v>
      </c>
      <c r="C57" s="813" t="s">
        <v>231</v>
      </c>
      <c r="D57" s="814" t="s">
        <v>3748</v>
      </c>
      <c r="E57" s="820">
        <v>6</v>
      </c>
      <c r="F57" s="820">
        <v>1.3</v>
      </c>
      <c r="G57" s="820">
        <v>142</v>
      </c>
      <c r="H57" s="850">
        <v>70</v>
      </c>
      <c r="I57" s="816">
        <v>160006002</v>
      </c>
      <c r="J57" s="820">
        <v>3</v>
      </c>
      <c r="L57" s="854">
        <f t="shared" si="4"/>
        <v>4.2857142857142856</v>
      </c>
      <c r="M57" s="854">
        <f t="shared" si="5"/>
        <v>1.4285714285714286</v>
      </c>
    </row>
    <row r="58" spans="1:14" ht="16.5" customHeight="1">
      <c r="A58" s="818" t="s">
        <v>3754</v>
      </c>
      <c r="B58" s="808" t="b">
        <v>1</v>
      </c>
      <c r="C58" s="813" t="s">
        <v>231</v>
      </c>
      <c r="D58" s="814" t="s">
        <v>3748</v>
      </c>
      <c r="E58" s="820">
        <v>7</v>
      </c>
      <c r="F58" s="820">
        <v>1.3</v>
      </c>
      <c r="G58" s="820">
        <v>144</v>
      </c>
      <c r="H58" s="850">
        <v>55</v>
      </c>
      <c r="I58" s="816">
        <v>160006002</v>
      </c>
      <c r="J58" s="820">
        <v>3</v>
      </c>
      <c r="L58" s="854">
        <f t="shared" si="4"/>
        <v>5.4545454545454541</v>
      </c>
      <c r="M58" s="854">
        <f t="shared" si="5"/>
        <v>1.8181818181818181</v>
      </c>
    </row>
    <row r="59" spans="1:14" ht="16.5" customHeight="1">
      <c r="A59" s="818" t="s">
        <v>3754</v>
      </c>
      <c r="B59" s="808" t="b">
        <v>1</v>
      </c>
      <c r="C59" s="813" t="s">
        <v>231</v>
      </c>
      <c r="D59" s="814" t="s">
        <v>3748</v>
      </c>
      <c r="E59" s="820">
        <v>8</v>
      </c>
      <c r="F59" s="820">
        <v>1.3</v>
      </c>
      <c r="G59" s="820">
        <v>146</v>
      </c>
      <c r="H59" s="850">
        <v>40</v>
      </c>
      <c r="I59" s="816">
        <v>160006002</v>
      </c>
      <c r="J59" s="820">
        <v>3</v>
      </c>
      <c r="L59" s="854">
        <f t="shared" si="4"/>
        <v>7.5</v>
      </c>
      <c r="M59" s="854">
        <f t="shared" si="5"/>
        <v>2.5</v>
      </c>
    </row>
    <row r="60" spans="1:14" ht="16.5" customHeight="1">
      <c r="A60" s="818" t="s">
        <v>3754</v>
      </c>
      <c r="B60" s="808" t="b">
        <v>1</v>
      </c>
      <c r="C60" s="813" t="s">
        <v>231</v>
      </c>
      <c r="D60" s="814" t="s">
        <v>3748</v>
      </c>
      <c r="E60" s="820">
        <v>9</v>
      </c>
      <c r="F60" s="820">
        <v>1.3</v>
      </c>
      <c r="G60" s="820">
        <v>148</v>
      </c>
      <c r="H60" s="850">
        <v>25</v>
      </c>
      <c r="I60" s="816">
        <v>160006002</v>
      </c>
      <c r="J60" s="820">
        <v>3</v>
      </c>
      <c r="L60" s="854">
        <f t="shared" si="4"/>
        <v>12</v>
      </c>
      <c r="M60" s="854">
        <f t="shared" si="5"/>
        <v>4</v>
      </c>
    </row>
    <row r="61" spans="1:14" ht="16.5" customHeight="1">
      <c r="A61" s="818" t="s">
        <v>3754</v>
      </c>
      <c r="B61" s="808" t="b">
        <v>1</v>
      </c>
      <c r="C61" s="813" t="s">
        <v>231</v>
      </c>
      <c r="D61" s="814" t="s">
        <v>3748</v>
      </c>
      <c r="E61" s="820">
        <v>10</v>
      </c>
      <c r="F61" s="820">
        <v>1.3</v>
      </c>
      <c r="G61" s="820">
        <v>150</v>
      </c>
      <c r="H61" s="850">
        <v>10</v>
      </c>
      <c r="I61" s="816">
        <v>160006002</v>
      </c>
      <c r="J61" s="820">
        <v>6</v>
      </c>
      <c r="K61" s="920">
        <f>AVERAGE(J52:J61)</f>
        <v>3</v>
      </c>
      <c r="L61" s="854">
        <f t="shared" si="4"/>
        <v>60</v>
      </c>
      <c r="M61" s="854">
        <f t="shared" si="5"/>
        <v>10</v>
      </c>
      <c r="N61" s="854">
        <f>SUM(L52:L61)</f>
        <v>101.92756624180772</v>
      </c>
    </row>
    <row r="62" spans="1:14" ht="16.5" customHeight="1">
      <c r="A62" s="818" t="s">
        <v>3755</v>
      </c>
      <c r="B62" s="808" t="b">
        <v>1</v>
      </c>
      <c r="C62" s="809" t="s">
        <v>231</v>
      </c>
      <c r="D62" s="810" t="s">
        <v>3750</v>
      </c>
      <c r="E62" s="819">
        <v>1</v>
      </c>
      <c r="F62" s="819">
        <v>1.3</v>
      </c>
      <c r="G62" s="819">
        <v>133</v>
      </c>
      <c r="H62" s="851">
        <v>100</v>
      </c>
      <c r="I62" s="819">
        <v>160006002</v>
      </c>
      <c r="J62" s="916">
        <v>1</v>
      </c>
      <c r="L62" s="854">
        <f t="shared" si="4"/>
        <v>1</v>
      </c>
      <c r="M62" s="854">
        <f t="shared" si="5"/>
        <v>1</v>
      </c>
    </row>
    <row r="63" spans="1:14" ht="16.5" customHeight="1">
      <c r="A63" s="818" t="s">
        <v>3755</v>
      </c>
      <c r="B63" s="808" t="b">
        <v>1</v>
      </c>
      <c r="C63" s="809" t="s">
        <v>231</v>
      </c>
      <c r="D63" s="810" t="s">
        <v>3750</v>
      </c>
      <c r="E63" s="819">
        <v>2</v>
      </c>
      <c r="F63" s="819">
        <v>1.3</v>
      </c>
      <c r="G63" s="819">
        <v>136</v>
      </c>
      <c r="H63" s="851">
        <v>100</v>
      </c>
      <c r="I63" s="819">
        <v>160006002</v>
      </c>
      <c r="J63" s="916">
        <v>2</v>
      </c>
      <c r="L63" s="854">
        <f t="shared" si="4"/>
        <v>2</v>
      </c>
      <c r="M63" s="854">
        <f t="shared" si="5"/>
        <v>1</v>
      </c>
    </row>
    <row r="64" spans="1:14" ht="16.5" customHeight="1">
      <c r="A64" s="818" t="s">
        <v>3755</v>
      </c>
      <c r="B64" s="808" t="b">
        <v>1</v>
      </c>
      <c r="C64" s="809" t="s">
        <v>231</v>
      </c>
      <c r="D64" s="810" t="s">
        <v>3750</v>
      </c>
      <c r="E64" s="819">
        <v>3</v>
      </c>
      <c r="F64" s="819">
        <v>1.3</v>
      </c>
      <c r="G64" s="819">
        <v>139</v>
      </c>
      <c r="H64" s="851">
        <v>100</v>
      </c>
      <c r="I64" s="819">
        <v>160006002</v>
      </c>
      <c r="J64" s="916">
        <v>3</v>
      </c>
      <c r="L64" s="854">
        <f t="shared" si="4"/>
        <v>3</v>
      </c>
      <c r="M64" s="854">
        <f t="shared" si="5"/>
        <v>1</v>
      </c>
    </row>
    <row r="65" spans="1:14" ht="16.5" customHeight="1">
      <c r="A65" s="818" t="s">
        <v>3755</v>
      </c>
      <c r="B65" s="808" t="b">
        <v>1</v>
      </c>
      <c r="C65" s="809" t="s">
        <v>231</v>
      </c>
      <c r="D65" s="810" t="s">
        <v>3750</v>
      </c>
      <c r="E65" s="819">
        <v>4</v>
      </c>
      <c r="F65" s="819">
        <v>1.3</v>
      </c>
      <c r="G65" s="819">
        <v>142</v>
      </c>
      <c r="H65" s="848">
        <v>95</v>
      </c>
      <c r="I65" s="819">
        <v>160006002</v>
      </c>
      <c r="J65" s="819">
        <v>5</v>
      </c>
      <c r="L65" s="854">
        <f t="shared" si="4"/>
        <v>5.2631578947368416</v>
      </c>
      <c r="M65" s="854">
        <f t="shared" si="5"/>
        <v>1.0526315789473684</v>
      </c>
    </row>
    <row r="66" spans="1:14" ht="16.5" customHeight="1">
      <c r="A66" s="818" t="s">
        <v>3755</v>
      </c>
      <c r="B66" s="808" t="b">
        <v>1</v>
      </c>
      <c r="C66" s="809" t="s">
        <v>231</v>
      </c>
      <c r="D66" s="810" t="s">
        <v>3750</v>
      </c>
      <c r="E66" s="819">
        <v>5</v>
      </c>
      <c r="F66" s="819">
        <v>1.3</v>
      </c>
      <c r="G66" s="819">
        <v>145</v>
      </c>
      <c r="H66" s="848">
        <v>85</v>
      </c>
      <c r="I66" s="819">
        <v>160006002</v>
      </c>
      <c r="J66" s="819">
        <v>5</v>
      </c>
      <c r="L66" s="854">
        <f t="shared" si="4"/>
        <v>5.882352941176471</v>
      </c>
      <c r="M66" s="854">
        <f t="shared" si="5"/>
        <v>1.1764705882352942</v>
      </c>
    </row>
    <row r="67" spans="1:14" ht="16.5" customHeight="1">
      <c r="A67" s="818" t="s">
        <v>3755</v>
      </c>
      <c r="B67" s="808" t="b">
        <v>1</v>
      </c>
      <c r="C67" s="809" t="s">
        <v>231</v>
      </c>
      <c r="D67" s="810" t="s">
        <v>3750</v>
      </c>
      <c r="E67" s="819">
        <v>6</v>
      </c>
      <c r="F67" s="819">
        <v>1.3</v>
      </c>
      <c r="G67" s="819">
        <v>148</v>
      </c>
      <c r="H67" s="848">
        <v>70</v>
      </c>
      <c r="I67" s="812">
        <v>160006002</v>
      </c>
      <c r="J67" s="819">
        <v>5</v>
      </c>
      <c r="L67" s="854">
        <f t="shared" si="4"/>
        <v>7.1428571428571432</v>
      </c>
      <c r="M67" s="854">
        <f t="shared" si="5"/>
        <v>1.4285714285714286</v>
      </c>
    </row>
    <row r="68" spans="1:14" ht="16.5" customHeight="1">
      <c r="A68" s="818" t="s">
        <v>3755</v>
      </c>
      <c r="B68" s="808" t="b">
        <v>1</v>
      </c>
      <c r="C68" s="809" t="s">
        <v>231</v>
      </c>
      <c r="D68" s="810" t="s">
        <v>3750</v>
      </c>
      <c r="E68" s="819">
        <v>7</v>
      </c>
      <c r="F68" s="819">
        <v>1.3</v>
      </c>
      <c r="G68" s="819">
        <v>151</v>
      </c>
      <c r="H68" s="848">
        <v>55</v>
      </c>
      <c r="I68" s="812">
        <v>160006002</v>
      </c>
      <c r="J68" s="819">
        <v>5</v>
      </c>
      <c r="L68" s="854">
        <f t="shared" si="4"/>
        <v>9.0909090909090899</v>
      </c>
      <c r="M68" s="854">
        <f t="shared" si="5"/>
        <v>1.8181818181818181</v>
      </c>
    </row>
    <row r="69" spans="1:14" ht="16.5" customHeight="1">
      <c r="A69" s="818" t="s">
        <v>3755</v>
      </c>
      <c r="B69" s="808" t="b">
        <v>1</v>
      </c>
      <c r="C69" s="809" t="s">
        <v>231</v>
      </c>
      <c r="D69" s="810" t="s">
        <v>3750</v>
      </c>
      <c r="E69" s="819">
        <v>8</v>
      </c>
      <c r="F69" s="819">
        <v>1.3</v>
      </c>
      <c r="G69" s="819">
        <v>154</v>
      </c>
      <c r="H69" s="848">
        <v>40</v>
      </c>
      <c r="I69" s="812">
        <v>160006002</v>
      </c>
      <c r="J69" s="819">
        <v>5</v>
      </c>
      <c r="L69" s="854">
        <f t="shared" si="4"/>
        <v>12.5</v>
      </c>
      <c r="M69" s="854">
        <f t="shared" si="5"/>
        <v>2.5</v>
      </c>
    </row>
    <row r="70" spans="1:14" ht="16.5" customHeight="1">
      <c r="A70" s="818" t="s">
        <v>3755</v>
      </c>
      <c r="B70" s="808" t="b">
        <v>1</v>
      </c>
      <c r="C70" s="809" t="s">
        <v>231</v>
      </c>
      <c r="D70" s="810" t="s">
        <v>3750</v>
      </c>
      <c r="E70" s="819">
        <v>9</v>
      </c>
      <c r="F70" s="819">
        <v>1.3</v>
      </c>
      <c r="G70" s="819">
        <v>157</v>
      </c>
      <c r="H70" s="848">
        <v>25</v>
      </c>
      <c r="I70" s="812">
        <v>160006002</v>
      </c>
      <c r="J70" s="819">
        <v>5</v>
      </c>
      <c r="L70" s="854">
        <f t="shared" si="4"/>
        <v>20</v>
      </c>
      <c r="M70" s="854">
        <f t="shared" si="5"/>
        <v>4</v>
      </c>
    </row>
    <row r="71" spans="1:14" ht="16.5" customHeight="1">
      <c r="A71" s="818" t="s">
        <v>3755</v>
      </c>
      <c r="B71" s="808" t="b">
        <v>1</v>
      </c>
      <c r="C71" s="809" t="s">
        <v>231</v>
      </c>
      <c r="D71" s="810" t="s">
        <v>3750</v>
      </c>
      <c r="E71" s="819">
        <v>10</v>
      </c>
      <c r="F71" s="819">
        <v>1.3</v>
      </c>
      <c r="G71" s="819">
        <v>160</v>
      </c>
      <c r="H71" s="848">
        <v>10</v>
      </c>
      <c r="I71" s="812">
        <v>160006002</v>
      </c>
      <c r="J71" s="819">
        <v>14</v>
      </c>
      <c r="K71" s="920">
        <f>AVERAGE(J62:J71)</f>
        <v>5</v>
      </c>
      <c r="L71" s="854">
        <f t="shared" si="4"/>
        <v>140</v>
      </c>
      <c r="M71" s="854">
        <f t="shared" si="5"/>
        <v>10</v>
      </c>
      <c r="N71" s="854">
        <f>SUM(L62:L71)</f>
        <v>205.87927706967955</v>
      </c>
    </row>
    <row r="72" spans="1:14" ht="16.5" customHeight="1">
      <c r="A72" s="818" t="s">
        <v>3756</v>
      </c>
      <c r="B72" s="808" t="b">
        <v>1</v>
      </c>
      <c r="C72" s="813" t="s">
        <v>231</v>
      </c>
      <c r="D72" s="814" t="s">
        <v>3752</v>
      </c>
      <c r="E72" s="820">
        <v>1</v>
      </c>
      <c r="F72" s="820">
        <v>1.3</v>
      </c>
      <c r="G72" s="820">
        <v>135</v>
      </c>
      <c r="H72" s="852">
        <v>100</v>
      </c>
      <c r="I72" s="820">
        <v>160006002</v>
      </c>
      <c r="J72" s="916">
        <v>1</v>
      </c>
      <c r="L72" s="854">
        <f t="shared" si="4"/>
        <v>1</v>
      </c>
      <c r="M72" s="854">
        <f t="shared" si="5"/>
        <v>1</v>
      </c>
    </row>
    <row r="73" spans="1:14" ht="16.5" customHeight="1">
      <c r="A73" s="818" t="s">
        <v>3756</v>
      </c>
      <c r="B73" s="808" t="b">
        <v>1</v>
      </c>
      <c r="C73" s="813" t="s">
        <v>231</v>
      </c>
      <c r="D73" s="814" t="s">
        <v>3752</v>
      </c>
      <c r="E73" s="820">
        <v>2</v>
      </c>
      <c r="F73" s="820">
        <v>1.3</v>
      </c>
      <c r="G73" s="820">
        <v>140</v>
      </c>
      <c r="H73" s="852">
        <v>100</v>
      </c>
      <c r="I73" s="820">
        <v>160006002</v>
      </c>
      <c r="J73" s="916">
        <v>2</v>
      </c>
      <c r="L73" s="854">
        <f t="shared" si="4"/>
        <v>2</v>
      </c>
      <c r="M73" s="854">
        <f t="shared" si="5"/>
        <v>1</v>
      </c>
    </row>
    <row r="74" spans="1:14" ht="16.5" customHeight="1">
      <c r="A74" s="818" t="s">
        <v>3756</v>
      </c>
      <c r="B74" s="808" t="b">
        <v>1</v>
      </c>
      <c r="C74" s="813" t="s">
        <v>231</v>
      </c>
      <c r="D74" s="814" t="s">
        <v>3752</v>
      </c>
      <c r="E74" s="820">
        <v>3</v>
      </c>
      <c r="F74" s="820">
        <v>1.3</v>
      </c>
      <c r="G74" s="820">
        <v>145</v>
      </c>
      <c r="H74" s="852">
        <v>100</v>
      </c>
      <c r="I74" s="820">
        <v>160006002</v>
      </c>
      <c r="J74" s="916">
        <v>3</v>
      </c>
      <c r="L74" s="854">
        <f t="shared" si="4"/>
        <v>3</v>
      </c>
      <c r="M74" s="854">
        <f t="shared" si="5"/>
        <v>1</v>
      </c>
    </row>
    <row r="75" spans="1:14" ht="16.5" customHeight="1">
      <c r="A75" s="818" t="s">
        <v>3756</v>
      </c>
      <c r="B75" s="808" t="b">
        <v>1</v>
      </c>
      <c r="C75" s="813" t="s">
        <v>231</v>
      </c>
      <c r="D75" s="814" t="s">
        <v>3752</v>
      </c>
      <c r="E75" s="820">
        <v>4</v>
      </c>
      <c r="F75" s="820">
        <v>1.3</v>
      </c>
      <c r="G75" s="820">
        <v>150</v>
      </c>
      <c r="H75" s="852">
        <v>70</v>
      </c>
      <c r="I75" s="820">
        <v>160006002</v>
      </c>
      <c r="J75" s="916">
        <v>5</v>
      </c>
      <c r="L75" s="854">
        <f t="shared" si="4"/>
        <v>7.1428571428571432</v>
      </c>
      <c r="M75" s="854">
        <f t="shared" si="5"/>
        <v>1.4285714285714286</v>
      </c>
    </row>
    <row r="76" spans="1:14" ht="16.5" customHeight="1">
      <c r="A76" s="818" t="s">
        <v>3756</v>
      </c>
      <c r="B76" s="808" t="b">
        <v>1</v>
      </c>
      <c r="C76" s="813" t="s">
        <v>231</v>
      </c>
      <c r="D76" s="814" t="s">
        <v>3752</v>
      </c>
      <c r="E76" s="820">
        <v>5</v>
      </c>
      <c r="F76" s="820">
        <v>1.3</v>
      </c>
      <c r="G76" s="820">
        <v>155</v>
      </c>
      <c r="H76" s="852">
        <v>50</v>
      </c>
      <c r="I76" s="820">
        <v>160006002</v>
      </c>
      <c r="J76" s="820">
        <v>7</v>
      </c>
      <c r="L76" s="854">
        <f t="shared" ref="L76:L139" si="6">J76*M76</f>
        <v>14</v>
      </c>
      <c r="M76" s="854">
        <f t="shared" ref="M76:M139" si="7">100/H76</f>
        <v>2</v>
      </c>
    </row>
    <row r="77" spans="1:14" ht="16.5" customHeight="1">
      <c r="A77" s="818" t="s">
        <v>3756</v>
      </c>
      <c r="B77" s="808" t="b">
        <v>1</v>
      </c>
      <c r="C77" s="813" t="s">
        <v>231</v>
      </c>
      <c r="D77" s="814" t="s">
        <v>3752</v>
      </c>
      <c r="E77" s="820">
        <v>6</v>
      </c>
      <c r="F77" s="820">
        <v>1.3</v>
      </c>
      <c r="G77" s="820">
        <v>160</v>
      </c>
      <c r="H77" s="853">
        <v>23</v>
      </c>
      <c r="I77" s="817">
        <v>160006002</v>
      </c>
      <c r="J77" s="917">
        <v>7</v>
      </c>
      <c r="L77" s="854">
        <f t="shared" si="6"/>
        <v>30.434782608695649</v>
      </c>
      <c r="M77" s="854">
        <f t="shared" si="7"/>
        <v>4.3478260869565215</v>
      </c>
    </row>
    <row r="78" spans="1:14" ht="16.5" customHeight="1">
      <c r="A78" s="818" t="s">
        <v>3756</v>
      </c>
      <c r="B78" s="808" t="b">
        <v>1</v>
      </c>
      <c r="C78" s="813" t="s">
        <v>231</v>
      </c>
      <c r="D78" s="814" t="s">
        <v>3752</v>
      </c>
      <c r="E78" s="820">
        <v>7</v>
      </c>
      <c r="F78" s="820">
        <v>1.3</v>
      </c>
      <c r="G78" s="820">
        <v>165</v>
      </c>
      <c r="H78" s="853">
        <v>11</v>
      </c>
      <c r="I78" s="817">
        <v>160006002</v>
      </c>
      <c r="J78" s="917">
        <v>7</v>
      </c>
      <c r="L78" s="854">
        <f t="shared" si="6"/>
        <v>63.63636363636364</v>
      </c>
      <c r="M78" s="854">
        <f t="shared" si="7"/>
        <v>9.0909090909090917</v>
      </c>
    </row>
    <row r="79" spans="1:14" ht="16.5" customHeight="1">
      <c r="A79" s="818" t="s">
        <v>3756</v>
      </c>
      <c r="B79" s="808" t="b">
        <v>1</v>
      </c>
      <c r="C79" s="813" t="s">
        <v>231</v>
      </c>
      <c r="D79" s="814" t="s">
        <v>3752</v>
      </c>
      <c r="E79" s="820">
        <v>8</v>
      </c>
      <c r="F79" s="820">
        <v>1.3</v>
      </c>
      <c r="G79" s="820">
        <v>170</v>
      </c>
      <c r="H79" s="853">
        <v>9</v>
      </c>
      <c r="I79" s="817">
        <v>160006002</v>
      </c>
      <c r="J79" s="917">
        <v>7</v>
      </c>
      <c r="L79" s="854">
        <f t="shared" si="6"/>
        <v>77.777777777777771</v>
      </c>
      <c r="M79" s="854">
        <f t="shared" si="7"/>
        <v>11.111111111111111</v>
      </c>
    </row>
    <row r="80" spans="1:14" ht="16.5" customHeight="1">
      <c r="A80" s="818" t="s">
        <v>3756</v>
      </c>
      <c r="B80" s="808" t="b">
        <v>1</v>
      </c>
      <c r="C80" s="813" t="s">
        <v>231</v>
      </c>
      <c r="D80" s="814" t="s">
        <v>3752</v>
      </c>
      <c r="E80" s="820">
        <v>9</v>
      </c>
      <c r="F80" s="820">
        <v>1.3</v>
      </c>
      <c r="G80" s="820">
        <v>175</v>
      </c>
      <c r="H80" s="853">
        <v>7</v>
      </c>
      <c r="I80" s="817">
        <v>160006002</v>
      </c>
      <c r="J80" s="917">
        <v>7</v>
      </c>
      <c r="L80" s="854">
        <f t="shared" si="6"/>
        <v>100</v>
      </c>
      <c r="M80" s="854">
        <f t="shared" si="7"/>
        <v>14.285714285714286</v>
      </c>
    </row>
    <row r="81" spans="1:14" ht="16.5" customHeight="1">
      <c r="A81" s="818" t="s">
        <v>3756</v>
      </c>
      <c r="B81" s="808" t="b">
        <v>1</v>
      </c>
      <c r="C81" s="813" t="s">
        <v>231</v>
      </c>
      <c r="D81" s="814" t="s">
        <v>3752</v>
      </c>
      <c r="E81" s="820">
        <v>10</v>
      </c>
      <c r="F81" s="820">
        <v>1.3</v>
      </c>
      <c r="G81" s="820">
        <v>180</v>
      </c>
      <c r="H81" s="853">
        <v>2</v>
      </c>
      <c r="I81" s="817">
        <v>160006002</v>
      </c>
      <c r="J81" s="917">
        <v>24</v>
      </c>
      <c r="K81" s="920">
        <f>AVERAGE(J72:J81)</f>
        <v>7</v>
      </c>
      <c r="L81" s="854">
        <f t="shared" si="6"/>
        <v>1200</v>
      </c>
      <c r="M81" s="854">
        <f t="shared" si="7"/>
        <v>50</v>
      </c>
      <c r="N81" s="854">
        <f>SUM(L72:L81)</f>
        <v>1498.9917811656942</v>
      </c>
    </row>
    <row r="82" spans="1:14" ht="16.5" customHeight="1">
      <c r="A82" s="821" t="s">
        <v>3753</v>
      </c>
      <c r="B82" s="808" t="b">
        <v>1</v>
      </c>
      <c r="C82" s="809" t="s">
        <v>230</v>
      </c>
      <c r="D82" s="810" t="s">
        <v>228</v>
      </c>
      <c r="E82" s="819">
        <v>1</v>
      </c>
      <c r="F82" s="819">
        <v>1.3</v>
      </c>
      <c r="G82" s="819">
        <v>131</v>
      </c>
      <c r="H82" s="851">
        <v>100</v>
      </c>
      <c r="I82" s="819">
        <v>160006003</v>
      </c>
      <c r="J82" s="819">
        <v>1</v>
      </c>
      <c r="L82" s="854">
        <f t="shared" si="6"/>
        <v>1</v>
      </c>
      <c r="M82" s="854">
        <f t="shared" si="7"/>
        <v>1</v>
      </c>
    </row>
    <row r="83" spans="1:14" ht="16.5" customHeight="1">
      <c r="A83" s="821" t="s">
        <v>3753</v>
      </c>
      <c r="B83" s="808" t="b">
        <v>1</v>
      </c>
      <c r="C83" s="809" t="s">
        <v>230</v>
      </c>
      <c r="D83" s="810" t="s">
        <v>228</v>
      </c>
      <c r="E83" s="819">
        <v>2</v>
      </c>
      <c r="F83" s="819">
        <v>1.3</v>
      </c>
      <c r="G83" s="819">
        <v>132</v>
      </c>
      <c r="H83" s="851">
        <v>100</v>
      </c>
      <c r="I83" s="819">
        <v>160006003</v>
      </c>
      <c r="J83" s="819">
        <v>2</v>
      </c>
      <c r="L83" s="854">
        <f t="shared" si="6"/>
        <v>2</v>
      </c>
      <c r="M83" s="854">
        <f t="shared" si="7"/>
        <v>1</v>
      </c>
    </row>
    <row r="84" spans="1:14" ht="16.5" customHeight="1">
      <c r="A84" s="821" t="s">
        <v>3753</v>
      </c>
      <c r="B84" s="808" t="b">
        <v>1</v>
      </c>
      <c r="C84" s="809" t="s">
        <v>230</v>
      </c>
      <c r="D84" s="810" t="s">
        <v>228</v>
      </c>
      <c r="E84" s="819">
        <v>3</v>
      </c>
      <c r="F84" s="819">
        <v>1.3</v>
      </c>
      <c r="G84" s="819">
        <v>133</v>
      </c>
      <c r="H84" s="851">
        <v>100</v>
      </c>
      <c r="I84" s="819">
        <v>160006003</v>
      </c>
      <c r="J84" s="819">
        <v>2</v>
      </c>
      <c r="L84" s="854">
        <f t="shared" si="6"/>
        <v>2</v>
      </c>
      <c r="M84" s="854">
        <f t="shared" si="7"/>
        <v>1</v>
      </c>
    </row>
    <row r="85" spans="1:14" ht="16.5" customHeight="1">
      <c r="A85" s="821" t="s">
        <v>3753</v>
      </c>
      <c r="B85" s="808" t="b">
        <v>1</v>
      </c>
      <c r="C85" s="809" t="s">
        <v>230</v>
      </c>
      <c r="D85" s="810" t="s">
        <v>228</v>
      </c>
      <c r="E85" s="819">
        <v>4</v>
      </c>
      <c r="F85" s="819">
        <v>1.3</v>
      </c>
      <c r="G85" s="819">
        <v>134</v>
      </c>
      <c r="H85" s="848">
        <v>95</v>
      </c>
      <c r="I85" s="819">
        <v>160006003</v>
      </c>
      <c r="J85" s="819">
        <v>2</v>
      </c>
      <c r="L85" s="854">
        <f t="shared" si="6"/>
        <v>2.1052631578947367</v>
      </c>
      <c r="M85" s="854">
        <f t="shared" si="7"/>
        <v>1.0526315789473684</v>
      </c>
    </row>
    <row r="86" spans="1:14" ht="16.5" customHeight="1">
      <c r="A86" s="821" t="s">
        <v>3753</v>
      </c>
      <c r="B86" s="808" t="b">
        <v>1</v>
      </c>
      <c r="C86" s="809" t="s">
        <v>230</v>
      </c>
      <c r="D86" s="810" t="s">
        <v>228</v>
      </c>
      <c r="E86" s="819">
        <v>5</v>
      </c>
      <c r="F86" s="819">
        <v>1.3</v>
      </c>
      <c r="G86" s="819">
        <v>135</v>
      </c>
      <c r="H86" s="848">
        <v>85</v>
      </c>
      <c r="I86" s="819">
        <v>160006003</v>
      </c>
      <c r="J86" s="819">
        <v>2</v>
      </c>
      <c r="L86" s="854">
        <f t="shared" si="6"/>
        <v>2.3529411764705883</v>
      </c>
      <c r="M86" s="854">
        <f t="shared" si="7"/>
        <v>1.1764705882352942</v>
      </c>
    </row>
    <row r="87" spans="1:14" ht="16.5" customHeight="1">
      <c r="A87" s="821" t="s">
        <v>3753</v>
      </c>
      <c r="B87" s="808" t="b">
        <v>1</v>
      </c>
      <c r="C87" s="809" t="s">
        <v>230</v>
      </c>
      <c r="D87" s="810" t="s">
        <v>228</v>
      </c>
      <c r="E87" s="819">
        <v>6</v>
      </c>
      <c r="F87" s="819">
        <v>1.3</v>
      </c>
      <c r="G87" s="819">
        <v>136</v>
      </c>
      <c r="H87" s="848">
        <v>70</v>
      </c>
      <c r="I87" s="812">
        <v>160006003</v>
      </c>
      <c r="J87" s="819">
        <v>2</v>
      </c>
      <c r="L87" s="854">
        <f t="shared" si="6"/>
        <v>2.8571428571428572</v>
      </c>
      <c r="M87" s="854">
        <f t="shared" si="7"/>
        <v>1.4285714285714286</v>
      </c>
    </row>
    <row r="88" spans="1:14" ht="16.5" customHeight="1">
      <c r="A88" s="821" t="s">
        <v>3753</v>
      </c>
      <c r="B88" s="808" t="b">
        <v>1</v>
      </c>
      <c r="C88" s="809" t="s">
        <v>230</v>
      </c>
      <c r="D88" s="810" t="s">
        <v>228</v>
      </c>
      <c r="E88" s="819">
        <v>7</v>
      </c>
      <c r="F88" s="819">
        <v>1.3</v>
      </c>
      <c r="G88" s="819">
        <v>137</v>
      </c>
      <c r="H88" s="848">
        <v>55</v>
      </c>
      <c r="I88" s="812">
        <v>160006003</v>
      </c>
      <c r="J88" s="819">
        <v>2</v>
      </c>
      <c r="L88" s="854">
        <f t="shared" si="6"/>
        <v>3.6363636363636362</v>
      </c>
      <c r="M88" s="854">
        <f t="shared" si="7"/>
        <v>1.8181818181818181</v>
      </c>
    </row>
    <row r="89" spans="1:14" ht="16.5" customHeight="1">
      <c r="A89" s="821" t="s">
        <v>3753</v>
      </c>
      <c r="B89" s="808" t="b">
        <v>1</v>
      </c>
      <c r="C89" s="809" t="s">
        <v>230</v>
      </c>
      <c r="D89" s="810" t="s">
        <v>228</v>
      </c>
      <c r="E89" s="819">
        <v>8</v>
      </c>
      <c r="F89" s="819">
        <v>1.3</v>
      </c>
      <c r="G89" s="819">
        <v>138</v>
      </c>
      <c r="H89" s="848">
        <v>40</v>
      </c>
      <c r="I89" s="812">
        <v>160006003</v>
      </c>
      <c r="J89" s="819">
        <v>2</v>
      </c>
      <c r="L89" s="854">
        <f t="shared" si="6"/>
        <v>5</v>
      </c>
      <c r="M89" s="854">
        <f t="shared" si="7"/>
        <v>2.5</v>
      </c>
    </row>
    <row r="90" spans="1:14" ht="16.5" customHeight="1">
      <c r="A90" s="821" t="s">
        <v>3753</v>
      </c>
      <c r="B90" s="808" t="b">
        <v>1</v>
      </c>
      <c r="C90" s="809" t="s">
        <v>230</v>
      </c>
      <c r="D90" s="810" t="s">
        <v>228</v>
      </c>
      <c r="E90" s="819">
        <v>9</v>
      </c>
      <c r="F90" s="819">
        <v>1.3</v>
      </c>
      <c r="G90" s="819">
        <v>139</v>
      </c>
      <c r="H90" s="848">
        <v>25</v>
      </c>
      <c r="I90" s="812">
        <v>160006003</v>
      </c>
      <c r="J90" s="819">
        <v>2</v>
      </c>
      <c r="L90" s="854">
        <f t="shared" si="6"/>
        <v>8</v>
      </c>
      <c r="M90" s="854">
        <f t="shared" si="7"/>
        <v>4</v>
      </c>
    </row>
    <row r="91" spans="1:14" ht="16.5" customHeight="1">
      <c r="A91" s="821" t="s">
        <v>3753</v>
      </c>
      <c r="B91" s="808" t="b">
        <v>1</v>
      </c>
      <c r="C91" s="809" t="s">
        <v>230</v>
      </c>
      <c r="D91" s="810" t="s">
        <v>228</v>
      </c>
      <c r="E91" s="819">
        <v>10</v>
      </c>
      <c r="F91" s="819">
        <v>1.3</v>
      </c>
      <c r="G91" s="819">
        <v>140</v>
      </c>
      <c r="H91" s="848">
        <v>10</v>
      </c>
      <c r="I91" s="812">
        <v>160006003</v>
      </c>
      <c r="J91" s="819">
        <v>3</v>
      </c>
      <c r="L91" s="854">
        <f t="shared" si="6"/>
        <v>30</v>
      </c>
      <c r="M91" s="854">
        <f t="shared" si="7"/>
        <v>10</v>
      </c>
      <c r="N91" s="854">
        <f>SUM(L82:L91)</f>
        <v>58.951710827871821</v>
      </c>
    </row>
    <row r="92" spans="1:14" ht="16.5" customHeight="1">
      <c r="A92" s="821" t="s">
        <v>3754</v>
      </c>
      <c r="B92" s="808" t="b">
        <v>1</v>
      </c>
      <c r="C92" s="813" t="s">
        <v>230</v>
      </c>
      <c r="D92" s="814" t="s">
        <v>3748</v>
      </c>
      <c r="E92" s="820">
        <v>1</v>
      </c>
      <c r="F92" s="820">
        <v>1.3</v>
      </c>
      <c r="G92" s="820">
        <v>132</v>
      </c>
      <c r="H92" s="852">
        <v>100</v>
      </c>
      <c r="I92" s="820">
        <v>160006003</v>
      </c>
      <c r="J92" s="820">
        <v>1</v>
      </c>
      <c r="L92" s="854">
        <f t="shared" si="6"/>
        <v>1</v>
      </c>
      <c r="M92" s="854">
        <f t="shared" si="7"/>
        <v>1</v>
      </c>
    </row>
    <row r="93" spans="1:14" ht="16.5" customHeight="1">
      <c r="A93" s="821" t="s">
        <v>3754</v>
      </c>
      <c r="B93" s="808" t="b">
        <v>1</v>
      </c>
      <c r="C93" s="813" t="s">
        <v>230</v>
      </c>
      <c r="D93" s="814" t="s">
        <v>3748</v>
      </c>
      <c r="E93" s="820">
        <v>2</v>
      </c>
      <c r="F93" s="820">
        <v>1.3</v>
      </c>
      <c r="G93" s="820">
        <v>134</v>
      </c>
      <c r="H93" s="852">
        <v>100</v>
      </c>
      <c r="I93" s="820">
        <v>160006003</v>
      </c>
      <c r="J93" s="820">
        <v>2</v>
      </c>
      <c r="L93" s="854">
        <f t="shared" si="6"/>
        <v>2</v>
      </c>
      <c r="M93" s="854">
        <f t="shared" si="7"/>
        <v>1</v>
      </c>
    </row>
    <row r="94" spans="1:14" ht="16.5" customHeight="1">
      <c r="A94" s="821" t="s">
        <v>3754</v>
      </c>
      <c r="B94" s="808" t="b">
        <v>1</v>
      </c>
      <c r="C94" s="813" t="s">
        <v>230</v>
      </c>
      <c r="D94" s="814" t="s">
        <v>3748</v>
      </c>
      <c r="E94" s="820">
        <v>3</v>
      </c>
      <c r="F94" s="820">
        <v>1.3</v>
      </c>
      <c r="G94" s="820">
        <v>136</v>
      </c>
      <c r="H94" s="852">
        <v>100</v>
      </c>
      <c r="I94" s="820">
        <v>160006003</v>
      </c>
      <c r="J94" s="820">
        <v>3</v>
      </c>
      <c r="L94" s="854">
        <f t="shared" si="6"/>
        <v>3</v>
      </c>
      <c r="M94" s="854">
        <f t="shared" si="7"/>
        <v>1</v>
      </c>
    </row>
    <row r="95" spans="1:14" ht="16.5" customHeight="1">
      <c r="A95" s="821" t="s">
        <v>3754</v>
      </c>
      <c r="B95" s="808" t="b">
        <v>1</v>
      </c>
      <c r="C95" s="813" t="s">
        <v>230</v>
      </c>
      <c r="D95" s="814" t="s">
        <v>3748</v>
      </c>
      <c r="E95" s="820">
        <v>4</v>
      </c>
      <c r="F95" s="820">
        <v>1.3</v>
      </c>
      <c r="G95" s="820">
        <v>138</v>
      </c>
      <c r="H95" s="850">
        <v>95</v>
      </c>
      <c r="I95" s="820">
        <v>160006003</v>
      </c>
      <c r="J95" s="820">
        <v>3</v>
      </c>
      <c r="L95" s="854">
        <f t="shared" si="6"/>
        <v>3.1578947368421053</v>
      </c>
      <c r="M95" s="854">
        <f t="shared" si="7"/>
        <v>1.0526315789473684</v>
      </c>
    </row>
    <row r="96" spans="1:14" ht="16.5" customHeight="1">
      <c r="A96" s="821" t="s">
        <v>3754</v>
      </c>
      <c r="B96" s="808" t="b">
        <v>1</v>
      </c>
      <c r="C96" s="813" t="s">
        <v>230</v>
      </c>
      <c r="D96" s="814" t="s">
        <v>3748</v>
      </c>
      <c r="E96" s="820">
        <v>5</v>
      </c>
      <c r="F96" s="820">
        <v>1.3</v>
      </c>
      <c r="G96" s="820">
        <v>140</v>
      </c>
      <c r="H96" s="850">
        <v>85</v>
      </c>
      <c r="I96" s="820">
        <v>160006003</v>
      </c>
      <c r="J96" s="820">
        <v>3</v>
      </c>
      <c r="L96" s="854">
        <f t="shared" si="6"/>
        <v>3.5294117647058822</v>
      </c>
      <c r="M96" s="854">
        <f t="shared" si="7"/>
        <v>1.1764705882352942</v>
      </c>
    </row>
    <row r="97" spans="1:14" ht="16.5" customHeight="1">
      <c r="A97" s="821" t="s">
        <v>3754</v>
      </c>
      <c r="B97" s="808" t="b">
        <v>1</v>
      </c>
      <c r="C97" s="813" t="s">
        <v>230</v>
      </c>
      <c r="D97" s="814" t="s">
        <v>3748</v>
      </c>
      <c r="E97" s="820">
        <v>6</v>
      </c>
      <c r="F97" s="820">
        <v>1.3</v>
      </c>
      <c r="G97" s="820">
        <v>142</v>
      </c>
      <c r="H97" s="850">
        <v>70</v>
      </c>
      <c r="I97" s="816">
        <v>160006003</v>
      </c>
      <c r="J97" s="820">
        <v>3</v>
      </c>
      <c r="L97" s="854">
        <f t="shared" si="6"/>
        <v>4.2857142857142856</v>
      </c>
      <c r="M97" s="854">
        <f t="shared" si="7"/>
        <v>1.4285714285714286</v>
      </c>
    </row>
    <row r="98" spans="1:14" ht="16.5" customHeight="1">
      <c r="A98" s="821" t="s">
        <v>3754</v>
      </c>
      <c r="B98" s="808" t="b">
        <v>1</v>
      </c>
      <c r="C98" s="813" t="s">
        <v>230</v>
      </c>
      <c r="D98" s="814" t="s">
        <v>3748</v>
      </c>
      <c r="E98" s="820">
        <v>7</v>
      </c>
      <c r="F98" s="820">
        <v>1.3</v>
      </c>
      <c r="G98" s="820">
        <v>144</v>
      </c>
      <c r="H98" s="850">
        <v>55</v>
      </c>
      <c r="I98" s="816">
        <v>160006003</v>
      </c>
      <c r="J98" s="820">
        <v>3</v>
      </c>
      <c r="L98" s="854">
        <f t="shared" si="6"/>
        <v>5.4545454545454541</v>
      </c>
      <c r="M98" s="854">
        <f t="shared" si="7"/>
        <v>1.8181818181818181</v>
      </c>
    </row>
    <row r="99" spans="1:14" ht="16.5" customHeight="1">
      <c r="A99" s="821" t="s">
        <v>3754</v>
      </c>
      <c r="B99" s="808" t="b">
        <v>1</v>
      </c>
      <c r="C99" s="813" t="s">
        <v>230</v>
      </c>
      <c r="D99" s="814" t="s">
        <v>3748</v>
      </c>
      <c r="E99" s="820">
        <v>8</v>
      </c>
      <c r="F99" s="820">
        <v>1.3</v>
      </c>
      <c r="G99" s="820">
        <v>146</v>
      </c>
      <c r="H99" s="850">
        <v>40</v>
      </c>
      <c r="I99" s="816">
        <v>160006003</v>
      </c>
      <c r="J99" s="820">
        <v>3</v>
      </c>
      <c r="L99" s="854">
        <f t="shared" si="6"/>
        <v>7.5</v>
      </c>
      <c r="M99" s="854">
        <f t="shared" si="7"/>
        <v>2.5</v>
      </c>
    </row>
    <row r="100" spans="1:14" ht="16.5" customHeight="1">
      <c r="A100" s="821" t="s">
        <v>3754</v>
      </c>
      <c r="B100" s="808" t="b">
        <v>1</v>
      </c>
      <c r="C100" s="813" t="s">
        <v>230</v>
      </c>
      <c r="D100" s="814" t="s">
        <v>3748</v>
      </c>
      <c r="E100" s="820">
        <v>9</v>
      </c>
      <c r="F100" s="820">
        <v>1.3</v>
      </c>
      <c r="G100" s="820">
        <v>148</v>
      </c>
      <c r="H100" s="850">
        <v>25</v>
      </c>
      <c r="I100" s="816">
        <v>160006003</v>
      </c>
      <c r="J100" s="820">
        <v>3</v>
      </c>
      <c r="L100" s="854">
        <f t="shared" si="6"/>
        <v>12</v>
      </c>
      <c r="M100" s="854">
        <f t="shared" si="7"/>
        <v>4</v>
      </c>
    </row>
    <row r="101" spans="1:14" ht="16.5" customHeight="1">
      <c r="A101" s="821" t="s">
        <v>3754</v>
      </c>
      <c r="B101" s="808" t="b">
        <v>1</v>
      </c>
      <c r="C101" s="813" t="s">
        <v>230</v>
      </c>
      <c r="D101" s="814" t="s">
        <v>3748</v>
      </c>
      <c r="E101" s="820">
        <v>10</v>
      </c>
      <c r="F101" s="820">
        <v>1.3</v>
      </c>
      <c r="G101" s="820">
        <v>150</v>
      </c>
      <c r="H101" s="850">
        <v>10</v>
      </c>
      <c r="I101" s="816">
        <v>160006003</v>
      </c>
      <c r="J101" s="820">
        <v>6</v>
      </c>
      <c r="L101" s="854">
        <f t="shared" si="6"/>
        <v>60</v>
      </c>
      <c r="M101" s="854">
        <f t="shared" si="7"/>
        <v>10</v>
      </c>
      <c r="N101" s="854">
        <f>SUM(L92:L101)</f>
        <v>101.92756624180772</v>
      </c>
    </row>
    <row r="102" spans="1:14" ht="16.5" customHeight="1">
      <c r="A102" s="821" t="s">
        <v>3755</v>
      </c>
      <c r="B102" s="808" t="b">
        <v>1</v>
      </c>
      <c r="C102" s="809" t="s">
        <v>230</v>
      </c>
      <c r="D102" s="810" t="s">
        <v>3750</v>
      </c>
      <c r="E102" s="819">
        <v>1</v>
      </c>
      <c r="F102" s="819">
        <v>1.3</v>
      </c>
      <c r="G102" s="819">
        <v>133</v>
      </c>
      <c r="H102" s="851">
        <v>100</v>
      </c>
      <c r="I102" s="819">
        <v>160006003</v>
      </c>
      <c r="J102" s="819">
        <v>1</v>
      </c>
      <c r="L102" s="854">
        <f t="shared" si="6"/>
        <v>1</v>
      </c>
      <c r="M102" s="854">
        <f t="shared" si="7"/>
        <v>1</v>
      </c>
    </row>
    <row r="103" spans="1:14" ht="16.5" customHeight="1">
      <c r="A103" s="821" t="s">
        <v>3755</v>
      </c>
      <c r="B103" s="808" t="b">
        <v>1</v>
      </c>
      <c r="C103" s="809" t="s">
        <v>230</v>
      </c>
      <c r="D103" s="810" t="s">
        <v>3750</v>
      </c>
      <c r="E103" s="819">
        <v>2</v>
      </c>
      <c r="F103" s="819">
        <v>1.3</v>
      </c>
      <c r="G103" s="819">
        <v>136</v>
      </c>
      <c r="H103" s="851">
        <v>100</v>
      </c>
      <c r="I103" s="819">
        <v>160006003</v>
      </c>
      <c r="J103" s="819">
        <v>2</v>
      </c>
      <c r="L103" s="854">
        <f t="shared" si="6"/>
        <v>2</v>
      </c>
      <c r="M103" s="854">
        <f t="shared" si="7"/>
        <v>1</v>
      </c>
    </row>
    <row r="104" spans="1:14" ht="16.5" customHeight="1">
      <c r="A104" s="821" t="s">
        <v>3755</v>
      </c>
      <c r="B104" s="808" t="b">
        <v>1</v>
      </c>
      <c r="C104" s="809" t="s">
        <v>230</v>
      </c>
      <c r="D104" s="810" t="s">
        <v>3750</v>
      </c>
      <c r="E104" s="819">
        <v>3</v>
      </c>
      <c r="F104" s="819">
        <v>1.3</v>
      </c>
      <c r="G104" s="819">
        <v>139</v>
      </c>
      <c r="H104" s="851">
        <v>100</v>
      </c>
      <c r="I104" s="819">
        <v>160006003</v>
      </c>
      <c r="J104" s="819">
        <v>3</v>
      </c>
      <c r="L104" s="854">
        <f t="shared" si="6"/>
        <v>3</v>
      </c>
      <c r="M104" s="854">
        <f t="shared" si="7"/>
        <v>1</v>
      </c>
    </row>
    <row r="105" spans="1:14" ht="16.5" customHeight="1">
      <c r="A105" s="821" t="s">
        <v>3755</v>
      </c>
      <c r="B105" s="808" t="b">
        <v>1</v>
      </c>
      <c r="C105" s="809" t="s">
        <v>230</v>
      </c>
      <c r="D105" s="810" t="s">
        <v>3750</v>
      </c>
      <c r="E105" s="819">
        <v>4</v>
      </c>
      <c r="F105" s="819">
        <v>1.3</v>
      </c>
      <c r="G105" s="819">
        <v>142</v>
      </c>
      <c r="H105" s="848">
        <v>95</v>
      </c>
      <c r="I105" s="819">
        <v>160006003</v>
      </c>
      <c r="J105" s="819">
        <v>5</v>
      </c>
      <c r="L105" s="854">
        <f t="shared" si="6"/>
        <v>5.2631578947368416</v>
      </c>
      <c r="M105" s="854">
        <f t="shared" si="7"/>
        <v>1.0526315789473684</v>
      </c>
    </row>
    <row r="106" spans="1:14" ht="16.5" customHeight="1">
      <c r="A106" s="821" t="s">
        <v>3755</v>
      </c>
      <c r="B106" s="808" t="b">
        <v>1</v>
      </c>
      <c r="C106" s="809" t="s">
        <v>230</v>
      </c>
      <c r="D106" s="810" t="s">
        <v>3750</v>
      </c>
      <c r="E106" s="819">
        <v>5</v>
      </c>
      <c r="F106" s="819">
        <v>1.3</v>
      </c>
      <c r="G106" s="819">
        <v>145</v>
      </c>
      <c r="H106" s="848">
        <v>85</v>
      </c>
      <c r="I106" s="819">
        <v>160006003</v>
      </c>
      <c r="J106" s="819">
        <v>5</v>
      </c>
      <c r="L106" s="854">
        <f t="shared" si="6"/>
        <v>5.882352941176471</v>
      </c>
      <c r="M106" s="854">
        <f t="shared" si="7"/>
        <v>1.1764705882352942</v>
      </c>
    </row>
    <row r="107" spans="1:14" ht="16.5" customHeight="1">
      <c r="A107" s="821" t="s">
        <v>3755</v>
      </c>
      <c r="B107" s="808" t="b">
        <v>1</v>
      </c>
      <c r="C107" s="809" t="s">
        <v>230</v>
      </c>
      <c r="D107" s="810" t="s">
        <v>3750</v>
      </c>
      <c r="E107" s="819">
        <v>6</v>
      </c>
      <c r="F107" s="819">
        <v>1.3</v>
      </c>
      <c r="G107" s="819">
        <v>148</v>
      </c>
      <c r="H107" s="848">
        <v>70</v>
      </c>
      <c r="I107" s="812">
        <v>160006003</v>
      </c>
      <c r="J107" s="819">
        <v>5</v>
      </c>
      <c r="L107" s="854">
        <f t="shared" si="6"/>
        <v>7.1428571428571432</v>
      </c>
      <c r="M107" s="854">
        <f t="shared" si="7"/>
        <v>1.4285714285714286</v>
      </c>
    </row>
    <row r="108" spans="1:14" ht="16.5" customHeight="1">
      <c r="A108" s="821" t="s">
        <v>3755</v>
      </c>
      <c r="B108" s="808" t="b">
        <v>1</v>
      </c>
      <c r="C108" s="809" t="s">
        <v>230</v>
      </c>
      <c r="D108" s="810" t="s">
        <v>3750</v>
      </c>
      <c r="E108" s="819">
        <v>7</v>
      </c>
      <c r="F108" s="819">
        <v>1.3</v>
      </c>
      <c r="G108" s="819">
        <v>151</v>
      </c>
      <c r="H108" s="848">
        <v>55</v>
      </c>
      <c r="I108" s="812">
        <v>160006003</v>
      </c>
      <c r="J108" s="819">
        <v>5</v>
      </c>
      <c r="L108" s="854">
        <f t="shared" si="6"/>
        <v>9.0909090909090899</v>
      </c>
      <c r="M108" s="854">
        <f t="shared" si="7"/>
        <v>1.8181818181818181</v>
      </c>
    </row>
    <row r="109" spans="1:14" ht="16.5" customHeight="1">
      <c r="A109" s="821" t="s">
        <v>3755</v>
      </c>
      <c r="B109" s="808" t="b">
        <v>1</v>
      </c>
      <c r="C109" s="809" t="s">
        <v>230</v>
      </c>
      <c r="D109" s="810" t="s">
        <v>3750</v>
      </c>
      <c r="E109" s="819">
        <v>8</v>
      </c>
      <c r="F109" s="819">
        <v>1.3</v>
      </c>
      <c r="G109" s="819">
        <v>154</v>
      </c>
      <c r="H109" s="848">
        <v>40</v>
      </c>
      <c r="I109" s="812">
        <v>160006003</v>
      </c>
      <c r="J109" s="819">
        <v>5</v>
      </c>
      <c r="L109" s="854">
        <f t="shared" si="6"/>
        <v>12.5</v>
      </c>
      <c r="M109" s="854">
        <f t="shared" si="7"/>
        <v>2.5</v>
      </c>
    </row>
    <row r="110" spans="1:14" ht="16.5" customHeight="1">
      <c r="A110" s="821" t="s">
        <v>3755</v>
      </c>
      <c r="B110" s="808" t="b">
        <v>1</v>
      </c>
      <c r="C110" s="809" t="s">
        <v>230</v>
      </c>
      <c r="D110" s="810" t="s">
        <v>3750</v>
      </c>
      <c r="E110" s="819">
        <v>9</v>
      </c>
      <c r="F110" s="819">
        <v>1.3</v>
      </c>
      <c r="G110" s="819">
        <v>157</v>
      </c>
      <c r="H110" s="848">
        <v>25</v>
      </c>
      <c r="I110" s="812">
        <v>160006003</v>
      </c>
      <c r="J110" s="819">
        <v>5</v>
      </c>
      <c r="L110" s="854">
        <f t="shared" si="6"/>
        <v>20</v>
      </c>
      <c r="M110" s="854">
        <f t="shared" si="7"/>
        <v>4</v>
      </c>
    </row>
    <row r="111" spans="1:14" ht="16.5" customHeight="1">
      <c r="A111" s="821" t="s">
        <v>3755</v>
      </c>
      <c r="B111" s="808" t="b">
        <v>1</v>
      </c>
      <c r="C111" s="809" t="s">
        <v>230</v>
      </c>
      <c r="D111" s="810" t="s">
        <v>3750</v>
      </c>
      <c r="E111" s="819">
        <v>10</v>
      </c>
      <c r="F111" s="819">
        <v>1.3</v>
      </c>
      <c r="G111" s="819">
        <v>160</v>
      </c>
      <c r="H111" s="848">
        <v>10</v>
      </c>
      <c r="I111" s="812">
        <v>160006003</v>
      </c>
      <c r="J111" s="819">
        <v>14</v>
      </c>
      <c r="L111" s="854">
        <f t="shared" si="6"/>
        <v>140</v>
      </c>
      <c r="M111" s="854">
        <f t="shared" si="7"/>
        <v>10</v>
      </c>
      <c r="N111" s="854">
        <f>SUM(L102:L111)</f>
        <v>205.87927706967955</v>
      </c>
    </row>
    <row r="112" spans="1:14" ht="16.5" customHeight="1">
      <c r="A112" s="821" t="s">
        <v>3756</v>
      </c>
      <c r="B112" s="808" t="b">
        <v>1</v>
      </c>
      <c r="C112" s="813" t="s">
        <v>230</v>
      </c>
      <c r="D112" s="814" t="s">
        <v>3752</v>
      </c>
      <c r="E112" s="820">
        <v>1</v>
      </c>
      <c r="F112" s="820">
        <v>1.3</v>
      </c>
      <c r="G112" s="820">
        <v>135</v>
      </c>
      <c r="H112" s="852">
        <v>100</v>
      </c>
      <c r="I112" s="820">
        <v>160006003</v>
      </c>
      <c r="J112" s="820">
        <v>1</v>
      </c>
      <c r="L112" s="854">
        <f t="shared" si="6"/>
        <v>1</v>
      </c>
      <c r="M112" s="854">
        <f t="shared" si="7"/>
        <v>1</v>
      </c>
    </row>
    <row r="113" spans="1:14" ht="16.5" customHeight="1">
      <c r="A113" s="821" t="s">
        <v>3756</v>
      </c>
      <c r="B113" s="808" t="b">
        <v>1</v>
      </c>
      <c r="C113" s="813" t="s">
        <v>230</v>
      </c>
      <c r="D113" s="814" t="s">
        <v>3752</v>
      </c>
      <c r="E113" s="820">
        <v>2</v>
      </c>
      <c r="F113" s="820">
        <v>1.3</v>
      </c>
      <c r="G113" s="820">
        <v>140</v>
      </c>
      <c r="H113" s="852">
        <v>100</v>
      </c>
      <c r="I113" s="820">
        <v>160006003</v>
      </c>
      <c r="J113" s="820">
        <v>2</v>
      </c>
      <c r="L113" s="854">
        <f t="shared" si="6"/>
        <v>2</v>
      </c>
      <c r="M113" s="854">
        <f t="shared" si="7"/>
        <v>1</v>
      </c>
    </row>
    <row r="114" spans="1:14" ht="16.5" customHeight="1">
      <c r="A114" s="821" t="s">
        <v>3756</v>
      </c>
      <c r="B114" s="808" t="b">
        <v>1</v>
      </c>
      <c r="C114" s="813" t="s">
        <v>230</v>
      </c>
      <c r="D114" s="814" t="s">
        <v>3752</v>
      </c>
      <c r="E114" s="820">
        <v>3</v>
      </c>
      <c r="F114" s="820">
        <v>1.3</v>
      </c>
      <c r="G114" s="820">
        <v>145</v>
      </c>
      <c r="H114" s="852">
        <v>100</v>
      </c>
      <c r="I114" s="820">
        <v>160006003</v>
      </c>
      <c r="J114" s="820">
        <v>3</v>
      </c>
      <c r="L114" s="854">
        <f t="shared" si="6"/>
        <v>3</v>
      </c>
      <c r="M114" s="854">
        <f t="shared" si="7"/>
        <v>1</v>
      </c>
    </row>
    <row r="115" spans="1:14" ht="16.5" customHeight="1">
      <c r="A115" s="821" t="s">
        <v>3756</v>
      </c>
      <c r="B115" s="808" t="b">
        <v>1</v>
      </c>
      <c r="C115" s="813" t="s">
        <v>230</v>
      </c>
      <c r="D115" s="814" t="s">
        <v>3752</v>
      </c>
      <c r="E115" s="820">
        <v>4</v>
      </c>
      <c r="F115" s="820">
        <v>1.3</v>
      </c>
      <c r="G115" s="820">
        <v>150</v>
      </c>
      <c r="H115" s="852">
        <v>70</v>
      </c>
      <c r="I115" s="820">
        <v>160006003</v>
      </c>
      <c r="J115" s="820">
        <v>5</v>
      </c>
      <c r="L115" s="854">
        <f t="shared" si="6"/>
        <v>7.1428571428571432</v>
      </c>
      <c r="M115" s="854">
        <f t="shared" si="7"/>
        <v>1.4285714285714286</v>
      </c>
    </row>
    <row r="116" spans="1:14" ht="16.5" customHeight="1">
      <c r="A116" s="821" t="s">
        <v>3756</v>
      </c>
      <c r="B116" s="808" t="b">
        <v>1</v>
      </c>
      <c r="C116" s="813" t="s">
        <v>230</v>
      </c>
      <c r="D116" s="814" t="s">
        <v>3752</v>
      </c>
      <c r="E116" s="820">
        <v>5</v>
      </c>
      <c r="F116" s="820">
        <v>1.3</v>
      </c>
      <c r="G116" s="820">
        <v>155</v>
      </c>
      <c r="H116" s="852">
        <v>50</v>
      </c>
      <c r="I116" s="820">
        <v>160006003</v>
      </c>
      <c r="J116" s="820">
        <v>7</v>
      </c>
      <c r="L116" s="854">
        <f t="shared" si="6"/>
        <v>14</v>
      </c>
      <c r="M116" s="854">
        <f t="shared" si="7"/>
        <v>2</v>
      </c>
    </row>
    <row r="117" spans="1:14" ht="16.5" customHeight="1">
      <c r="A117" s="821" t="s">
        <v>3756</v>
      </c>
      <c r="B117" s="808" t="b">
        <v>1</v>
      </c>
      <c r="C117" s="813" t="s">
        <v>230</v>
      </c>
      <c r="D117" s="814" t="s">
        <v>3752</v>
      </c>
      <c r="E117" s="820">
        <v>6</v>
      </c>
      <c r="F117" s="820">
        <v>1.3</v>
      </c>
      <c r="G117" s="820">
        <v>160</v>
      </c>
      <c r="H117" s="853">
        <v>23</v>
      </c>
      <c r="I117" s="817">
        <v>160006003</v>
      </c>
      <c r="J117" s="917">
        <v>7</v>
      </c>
      <c r="L117" s="854">
        <f t="shared" si="6"/>
        <v>30.434782608695649</v>
      </c>
      <c r="M117" s="854">
        <f t="shared" si="7"/>
        <v>4.3478260869565215</v>
      </c>
    </row>
    <row r="118" spans="1:14" ht="16.5" customHeight="1">
      <c r="A118" s="821" t="s">
        <v>3756</v>
      </c>
      <c r="B118" s="808" t="b">
        <v>1</v>
      </c>
      <c r="C118" s="813" t="s">
        <v>230</v>
      </c>
      <c r="D118" s="814" t="s">
        <v>3752</v>
      </c>
      <c r="E118" s="820">
        <v>7</v>
      </c>
      <c r="F118" s="820">
        <v>1.3</v>
      </c>
      <c r="G118" s="820">
        <v>165</v>
      </c>
      <c r="H118" s="853">
        <v>11</v>
      </c>
      <c r="I118" s="817">
        <v>160006003</v>
      </c>
      <c r="J118" s="917">
        <v>7</v>
      </c>
      <c r="L118" s="854">
        <f t="shared" si="6"/>
        <v>63.63636363636364</v>
      </c>
      <c r="M118" s="854">
        <f t="shared" si="7"/>
        <v>9.0909090909090917</v>
      </c>
    </row>
    <row r="119" spans="1:14" ht="16.5" customHeight="1">
      <c r="A119" s="821" t="s">
        <v>3756</v>
      </c>
      <c r="B119" s="808" t="b">
        <v>1</v>
      </c>
      <c r="C119" s="813" t="s">
        <v>230</v>
      </c>
      <c r="D119" s="814" t="s">
        <v>3752</v>
      </c>
      <c r="E119" s="820">
        <v>8</v>
      </c>
      <c r="F119" s="820">
        <v>1.3</v>
      </c>
      <c r="G119" s="820">
        <v>170</v>
      </c>
      <c r="H119" s="853">
        <v>9</v>
      </c>
      <c r="I119" s="817">
        <v>160006003</v>
      </c>
      <c r="J119" s="917">
        <v>7</v>
      </c>
      <c r="L119" s="854">
        <f t="shared" si="6"/>
        <v>77.777777777777771</v>
      </c>
      <c r="M119" s="854">
        <f t="shared" si="7"/>
        <v>11.111111111111111</v>
      </c>
    </row>
    <row r="120" spans="1:14" ht="16.5" customHeight="1">
      <c r="A120" s="821" t="s">
        <v>3756</v>
      </c>
      <c r="B120" s="808" t="b">
        <v>1</v>
      </c>
      <c r="C120" s="813" t="s">
        <v>230</v>
      </c>
      <c r="D120" s="814" t="s">
        <v>3752</v>
      </c>
      <c r="E120" s="820">
        <v>9</v>
      </c>
      <c r="F120" s="820">
        <v>1.3</v>
      </c>
      <c r="G120" s="820">
        <v>175</v>
      </c>
      <c r="H120" s="853">
        <v>7</v>
      </c>
      <c r="I120" s="817">
        <v>160006003</v>
      </c>
      <c r="J120" s="917">
        <v>7</v>
      </c>
      <c r="L120" s="854">
        <f t="shared" si="6"/>
        <v>100</v>
      </c>
      <c r="M120" s="854">
        <f t="shared" si="7"/>
        <v>14.285714285714286</v>
      </c>
    </row>
    <row r="121" spans="1:14" ht="16.5" customHeight="1">
      <c r="A121" s="821" t="s">
        <v>3756</v>
      </c>
      <c r="B121" s="808" t="b">
        <v>1</v>
      </c>
      <c r="C121" s="813" t="s">
        <v>230</v>
      </c>
      <c r="D121" s="814" t="s">
        <v>3752</v>
      </c>
      <c r="E121" s="820">
        <v>10</v>
      </c>
      <c r="F121" s="820">
        <v>1.3</v>
      </c>
      <c r="G121" s="820">
        <v>180</v>
      </c>
      <c r="H121" s="853">
        <v>2</v>
      </c>
      <c r="I121" s="817">
        <v>160006003</v>
      </c>
      <c r="J121" s="917">
        <v>24</v>
      </c>
      <c r="L121" s="854">
        <f t="shared" si="6"/>
        <v>1200</v>
      </c>
      <c r="M121" s="854">
        <f t="shared" si="7"/>
        <v>50</v>
      </c>
      <c r="N121" s="854">
        <f>SUM(L112:L121)</f>
        <v>1498.9917811656942</v>
      </c>
    </row>
    <row r="122" spans="1:14" ht="16.5" customHeight="1">
      <c r="A122" s="822" t="s">
        <v>3753</v>
      </c>
      <c r="B122" s="808" t="b">
        <v>1</v>
      </c>
      <c r="C122" s="809" t="s">
        <v>233</v>
      </c>
      <c r="D122" s="810" t="s">
        <v>228</v>
      </c>
      <c r="E122" s="819">
        <v>1</v>
      </c>
      <c r="F122" s="819">
        <v>1.3</v>
      </c>
      <c r="G122" s="819">
        <v>131</v>
      </c>
      <c r="H122" s="851">
        <v>100</v>
      </c>
      <c r="I122" s="819">
        <v>160006004</v>
      </c>
      <c r="J122" s="819">
        <v>1</v>
      </c>
      <c r="L122" s="854">
        <f t="shared" si="6"/>
        <v>1</v>
      </c>
      <c r="M122" s="854">
        <f t="shared" si="7"/>
        <v>1</v>
      </c>
    </row>
    <row r="123" spans="1:14" ht="16.5" customHeight="1">
      <c r="A123" s="822" t="s">
        <v>3753</v>
      </c>
      <c r="B123" s="808" t="b">
        <v>1</v>
      </c>
      <c r="C123" s="809" t="s">
        <v>233</v>
      </c>
      <c r="D123" s="810" t="s">
        <v>228</v>
      </c>
      <c r="E123" s="819">
        <v>2</v>
      </c>
      <c r="F123" s="819">
        <v>1.3</v>
      </c>
      <c r="G123" s="819">
        <v>132</v>
      </c>
      <c r="H123" s="851">
        <v>100</v>
      </c>
      <c r="I123" s="819">
        <v>160006004</v>
      </c>
      <c r="J123" s="819">
        <v>2</v>
      </c>
      <c r="L123" s="854">
        <f t="shared" si="6"/>
        <v>2</v>
      </c>
      <c r="M123" s="854">
        <f t="shared" si="7"/>
        <v>1</v>
      </c>
    </row>
    <row r="124" spans="1:14" ht="16.5" customHeight="1">
      <c r="A124" s="822" t="s">
        <v>3753</v>
      </c>
      <c r="B124" s="808" t="b">
        <v>1</v>
      </c>
      <c r="C124" s="809" t="s">
        <v>233</v>
      </c>
      <c r="D124" s="810" t="s">
        <v>228</v>
      </c>
      <c r="E124" s="819">
        <v>3</v>
      </c>
      <c r="F124" s="819">
        <v>1.3</v>
      </c>
      <c r="G124" s="819">
        <v>133</v>
      </c>
      <c r="H124" s="851">
        <v>100</v>
      </c>
      <c r="I124" s="819">
        <v>160006004</v>
      </c>
      <c r="J124" s="819">
        <v>2</v>
      </c>
      <c r="L124" s="854">
        <f t="shared" si="6"/>
        <v>2</v>
      </c>
      <c r="M124" s="854">
        <f t="shared" si="7"/>
        <v>1</v>
      </c>
    </row>
    <row r="125" spans="1:14" ht="16.5" customHeight="1">
      <c r="A125" s="822" t="s">
        <v>3753</v>
      </c>
      <c r="B125" s="808" t="b">
        <v>1</v>
      </c>
      <c r="C125" s="809" t="s">
        <v>233</v>
      </c>
      <c r="D125" s="810" t="s">
        <v>228</v>
      </c>
      <c r="E125" s="819">
        <v>4</v>
      </c>
      <c r="F125" s="819">
        <v>1.3</v>
      </c>
      <c r="G125" s="819">
        <v>134</v>
      </c>
      <c r="H125" s="851">
        <v>95</v>
      </c>
      <c r="I125" s="819">
        <v>160006004</v>
      </c>
      <c r="J125" s="819">
        <v>2</v>
      </c>
      <c r="L125" s="854">
        <f t="shared" si="6"/>
        <v>2.1052631578947367</v>
      </c>
      <c r="M125" s="854">
        <f t="shared" si="7"/>
        <v>1.0526315789473684</v>
      </c>
    </row>
    <row r="126" spans="1:14" ht="16.5" customHeight="1">
      <c r="A126" s="822" t="s">
        <v>3753</v>
      </c>
      <c r="B126" s="808" t="b">
        <v>1</v>
      </c>
      <c r="C126" s="809" t="s">
        <v>233</v>
      </c>
      <c r="D126" s="810" t="s">
        <v>228</v>
      </c>
      <c r="E126" s="819">
        <v>5</v>
      </c>
      <c r="F126" s="819">
        <v>1.3</v>
      </c>
      <c r="G126" s="819">
        <v>135</v>
      </c>
      <c r="H126" s="851">
        <v>85</v>
      </c>
      <c r="I126" s="819">
        <v>160006004</v>
      </c>
      <c r="J126" s="819">
        <v>2</v>
      </c>
      <c r="L126" s="854">
        <f t="shared" si="6"/>
        <v>2.3529411764705883</v>
      </c>
      <c r="M126" s="854">
        <f t="shared" si="7"/>
        <v>1.1764705882352942</v>
      </c>
    </row>
    <row r="127" spans="1:14" ht="16.5" customHeight="1">
      <c r="A127" s="822" t="s">
        <v>3753</v>
      </c>
      <c r="B127" s="808" t="b">
        <v>1</v>
      </c>
      <c r="C127" s="809" t="s">
        <v>233</v>
      </c>
      <c r="D127" s="810" t="s">
        <v>228</v>
      </c>
      <c r="E127" s="819">
        <v>6</v>
      </c>
      <c r="F127" s="819">
        <v>1.3</v>
      </c>
      <c r="G127" s="819">
        <v>136</v>
      </c>
      <c r="H127" s="848">
        <v>70</v>
      </c>
      <c r="I127" s="812">
        <v>160006004</v>
      </c>
      <c r="J127" s="819">
        <v>2</v>
      </c>
      <c r="L127" s="854">
        <f t="shared" si="6"/>
        <v>2.8571428571428572</v>
      </c>
      <c r="M127" s="854">
        <f t="shared" si="7"/>
        <v>1.4285714285714286</v>
      </c>
    </row>
    <row r="128" spans="1:14" ht="16.5" customHeight="1">
      <c r="A128" s="822" t="s">
        <v>3753</v>
      </c>
      <c r="B128" s="808" t="b">
        <v>1</v>
      </c>
      <c r="C128" s="809" t="s">
        <v>233</v>
      </c>
      <c r="D128" s="810" t="s">
        <v>228</v>
      </c>
      <c r="E128" s="819">
        <v>7</v>
      </c>
      <c r="F128" s="819">
        <v>1.3</v>
      </c>
      <c r="G128" s="819">
        <v>137</v>
      </c>
      <c r="H128" s="848">
        <v>55</v>
      </c>
      <c r="I128" s="812">
        <v>160006004</v>
      </c>
      <c r="J128" s="819">
        <v>2</v>
      </c>
      <c r="L128" s="854">
        <f t="shared" si="6"/>
        <v>3.6363636363636362</v>
      </c>
      <c r="M128" s="854">
        <f t="shared" si="7"/>
        <v>1.8181818181818181</v>
      </c>
    </row>
    <row r="129" spans="1:14" ht="16.5" customHeight="1">
      <c r="A129" s="822" t="s">
        <v>3753</v>
      </c>
      <c r="B129" s="808" t="b">
        <v>1</v>
      </c>
      <c r="C129" s="809" t="s">
        <v>233</v>
      </c>
      <c r="D129" s="810" t="s">
        <v>228</v>
      </c>
      <c r="E129" s="819">
        <v>8</v>
      </c>
      <c r="F129" s="819">
        <v>1.3</v>
      </c>
      <c r="G129" s="819">
        <v>138</v>
      </c>
      <c r="H129" s="848">
        <v>40</v>
      </c>
      <c r="I129" s="812">
        <v>160006004</v>
      </c>
      <c r="J129" s="819">
        <v>2</v>
      </c>
      <c r="L129" s="854">
        <f t="shared" si="6"/>
        <v>5</v>
      </c>
      <c r="M129" s="854">
        <f t="shared" si="7"/>
        <v>2.5</v>
      </c>
    </row>
    <row r="130" spans="1:14" ht="16.5" customHeight="1">
      <c r="A130" s="822" t="s">
        <v>3753</v>
      </c>
      <c r="B130" s="808" t="b">
        <v>1</v>
      </c>
      <c r="C130" s="809" t="s">
        <v>233</v>
      </c>
      <c r="D130" s="810" t="s">
        <v>228</v>
      </c>
      <c r="E130" s="819">
        <v>9</v>
      </c>
      <c r="F130" s="819">
        <v>1.3</v>
      </c>
      <c r="G130" s="819">
        <v>139</v>
      </c>
      <c r="H130" s="848">
        <v>25</v>
      </c>
      <c r="I130" s="812">
        <v>160006004</v>
      </c>
      <c r="J130" s="819">
        <v>2</v>
      </c>
      <c r="L130" s="854">
        <f t="shared" si="6"/>
        <v>8</v>
      </c>
      <c r="M130" s="854">
        <f t="shared" si="7"/>
        <v>4</v>
      </c>
    </row>
    <row r="131" spans="1:14" ht="16.5" customHeight="1">
      <c r="A131" s="822" t="s">
        <v>3753</v>
      </c>
      <c r="B131" s="808" t="b">
        <v>1</v>
      </c>
      <c r="C131" s="809" t="s">
        <v>233</v>
      </c>
      <c r="D131" s="810" t="s">
        <v>228</v>
      </c>
      <c r="E131" s="819">
        <v>10</v>
      </c>
      <c r="F131" s="819">
        <v>1.3</v>
      </c>
      <c r="G131" s="819">
        <v>140</v>
      </c>
      <c r="H131" s="848">
        <v>10</v>
      </c>
      <c r="I131" s="812">
        <v>160006004</v>
      </c>
      <c r="J131" s="819">
        <v>3</v>
      </c>
      <c r="L131" s="854">
        <f t="shared" si="6"/>
        <v>30</v>
      </c>
      <c r="M131" s="854">
        <f t="shared" si="7"/>
        <v>10</v>
      </c>
      <c r="N131" s="854">
        <f>SUM(L122:L131)</f>
        <v>58.951710827871821</v>
      </c>
    </row>
    <row r="132" spans="1:14" ht="16.5" customHeight="1">
      <c r="A132" s="822" t="s">
        <v>3754</v>
      </c>
      <c r="B132" s="808" t="b">
        <v>1</v>
      </c>
      <c r="C132" s="813" t="s">
        <v>233</v>
      </c>
      <c r="D132" s="814" t="s">
        <v>3748</v>
      </c>
      <c r="E132" s="820">
        <v>1</v>
      </c>
      <c r="F132" s="820">
        <v>1.3</v>
      </c>
      <c r="G132" s="820">
        <v>132</v>
      </c>
      <c r="H132" s="852">
        <v>100</v>
      </c>
      <c r="I132" s="820">
        <v>160006004</v>
      </c>
      <c r="J132" s="820">
        <v>1</v>
      </c>
      <c r="L132" s="854">
        <f t="shared" si="6"/>
        <v>1</v>
      </c>
      <c r="M132" s="854">
        <f t="shared" si="7"/>
        <v>1</v>
      </c>
    </row>
    <row r="133" spans="1:14" ht="16.5" customHeight="1">
      <c r="A133" s="822" t="s">
        <v>3754</v>
      </c>
      <c r="B133" s="808" t="b">
        <v>1</v>
      </c>
      <c r="C133" s="813" t="s">
        <v>233</v>
      </c>
      <c r="D133" s="814" t="s">
        <v>3748</v>
      </c>
      <c r="E133" s="820">
        <v>2</v>
      </c>
      <c r="F133" s="820">
        <v>1.3</v>
      </c>
      <c r="G133" s="820">
        <v>134</v>
      </c>
      <c r="H133" s="852">
        <v>100</v>
      </c>
      <c r="I133" s="820">
        <v>160006004</v>
      </c>
      <c r="J133" s="820">
        <v>2</v>
      </c>
      <c r="L133" s="854">
        <f t="shared" si="6"/>
        <v>2</v>
      </c>
      <c r="M133" s="854">
        <f t="shared" si="7"/>
        <v>1</v>
      </c>
    </row>
    <row r="134" spans="1:14" ht="16.5" customHeight="1">
      <c r="A134" s="822" t="s">
        <v>3754</v>
      </c>
      <c r="B134" s="808" t="b">
        <v>1</v>
      </c>
      <c r="C134" s="813" t="s">
        <v>233</v>
      </c>
      <c r="D134" s="814" t="s">
        <v>3748</v>
      </c>
      <c r="E134" s="820">
        <v>3</v>
      </c>
      <c r="F134" s="820">
        <v>1.3</v>
      </c>
      <c r="G134" s="820">
        <v>136</v>
      </c>
      <c r="H134" s="852">
        <v>100</v>
      </c>
      <c r="I134" s="820">
        <v>160006004</v>
      </c>
      <c r="J134" s="820">
        <v>3</v>
      </c>
      <c r="L134" s="854">
        <f t="shared" si="6"/>
        <v>3</v>
      </c>
      <c r="M134" s="854">
        <f t="shared" si="7"/>
        <v>1</v>
      </c>
    </row>
    <row r="135" spans="1:14" ht="16.5" customHeight="1">
      <c r="A135" s="822" t="s">
        <v>3754</v>
      </c>
      <c r="B135" s="808" t="b">
        <v>1</v>
      </c>
      <c r="C135" s="813" t="s">
        <v>233</v>
      </c>
      <c r="D135" s="814" t="s">
        <v>3748</v>
      </c>
      <c r="E135" s="820">
        <v>4</v>
      </c>
      <c r="F135" s="820">
        <v>1.3</v>
      </c>
      <c r="G135" s="820">
        <v>138</v>
      </c>
      <c r="H135" s="852">
        <v>95</v>
      </c>
      <c r="I135" s="820">
        <v>160006004</v>
      </c>
      <c r="J135" s="820">
        <v>3</v>
      </c>
      <c r="L135" s="854">
        <f t="shared" si="6"/>
        <v>3.1578947368421053</v>
      </c>
      <c r="M135" s="854">
        <f t="shared" si="7"/>
        <v>1.0526315789473684</v>
      </c>
    </row>
    <row r="136" spans="1:14" ht="16.5" customHeight="1">
      <c r="A136" s="822" t="s">
        <v>3754</v>
      </c>
      <c r="B136" s="808" t="b">
        <v>1</v>
      </c>
      <c r="C136" s="813" t="s">
        <v>233</v>
      </c>
      <c r="D136" s="814" t="s">
        <v>3748</v>
      </c>
      <c r="E136" s="820">
        <v>5</v>
      </c>
      <c r="F136" s="820">
        <v>1.3</v>
      </c>
      <c r="G136" s="820">
        <v>140</v>
      </c>
      <c r="H136" s="852">
        <v>85</v>
      </c>
      <c r="I136" s="820">
        <v>160006004</v>
      </c>
      <c r="J136" s="820">
        <v>3</v>
      </c>
      <c r="L136" s="854">
        <f t="shared" si="6"/>
        <v>3.5294117647058822</v>
      </c>
      <c r="M136" s="854">
        <f t="shared" si="7"/>
        <v>1.1764705882352942</v>
      </c>
    </row>
    <row r="137" spans="1:14" ht="16.5" customHeight="1">
      <c r="A137" s="822" t="s">
        <v>3754</v>
      </c>
      <c r="B137" s="808" t="b">
        <v>1</v>
      </c>
      <c r="C137" s="813" t="s">
        <v>233</v>
      </c>
      <c r="D137" s="814" t="s">
        <v>3748</v>
      </c>
      <c r="E137" s="820">
        <v>6</v>
      </c>
      <c r="F137" s="820">
        <v>1.3</v>
      </c>
      <c r="G137" s="820">
        <v>142</v>
      </c>
      <c r="H137" s="850">
        <v>70</v>
      </c>
      <c r="I137" s="816">
        <v>160006004</v>
      </c>
      <c r="J137" s="820">
        <v>3</v>
      </c>
      <c r="L137" s="854">
        <f t="shared" si="6"/>
        <v>4.2857142857142856</v>
      </c>
      <c r="M137" s="854">
        <f t="shared" si="7"/>
        <v>1.4285714285714286</v>
      </c>
    </row>
    <row r="138" spans="1:14" ht="16.5" customHeight="1">
      <c r="A138" s="822" t="s">
        <v>3754</v>
      </c>
      <c r="B138" s="808" t="b">
        <v>1</v>
      </c>
      <c r="C138" s="813" t="s">
        <v>233</v>
      </c>
      <c r="D138" s="814" t="s">
        <v>3748</v>
      </c>
      <c r="E138" s="820">
        <v>7</v>
      </c>
      <c r="F138" s="820">
        <v>1.3</v>
      </c>
      <c r="G138" s="820">
        <v>144</v>
      </c>
      <c r="H138" s="850">
        <v>55</v>
      </c>
      <c r="I138" s="816">
        <v>160006004</v>
      </c>
      <c r="J138" s="820">
        <v>3</v>
      </c>
      <c r="L138" s="854">
        <f t="shared" si="6"/>
        <v>5.4545454545454541</v>
      </c>
      <c r="M138" s="854">
        <f t="shared" si="7"/>
        <v>1.8181818181818181</v>
      </c>
    </row>
    <row r="139" spans="1:14" ht="16.5" customHeight="1">
      <c r="A139" s="822" t="s">
        <v>3754</v>
      </c>
      <c r="B139" s="808" t="b">
        <v>1</v>
      </c>
      <c r="C139" s="813" t="s">
        <v>233</v>
      </c>
      <c r="D139" s="814" t="s">
        <v>3748</v>
      </c>
      <c r="E139" s="820">
        <v>8</v>
      </c>
      <c r="F139" s="820">
        <v>1.3</v>
      </c>
      <c r="G139" s="820">
        <v>146</v>
      </c>
      <c r="H139" s="850">
        <v>40</v>
      </c>
      <c r="I139" s="816">
        <v>160006004</v>
      </c>
      <c r="J139" s="820">
        <v>3</v>
      </c>
      <c r="L139" s="854">
        <f t="shared" si="6"/>
        <v>7.5</v>
      </c>
      <c r="M139" s="854">
        <f t="shared" si="7"/>
        <v>2.5</v>
      </c>
    </row>
    <row r="140" spans="1:14" ht="16.5" customHeight="1">
      <c r="A140" s="822" t="s">
        <v>3754</v>
      </c>
      <c r="B140" s="808" t="b">
        <v>1</v>
      </c>
      <c r="C140" s="813" t="s">
        <v>233</v>
      </c>
      <c r="D140" s="814" t="s">
        <v>3748</v>
      </c>
      <c r="E140" s="820">
        <v>9</v>
      </c>
      <c r="F140" s="820">
        <v>1.3</v>
      </c>
      <c r="G140" s="820">
        <v>148</v>
      </c>
      <c r="H140" s="850">
        <v>25</v>
      </c>
      <c r="I140" s="816">
        <v>160006004</v>
      </c>
      <c r="J140" s="820">
        <v>3</v>
      </c>
      <c r="L140" s="854">
        <f t="shared" ref="L140:L203" si="8">J140*M140</f>
        <v>12</v>
      </c>
      <c r="M140" s="854">
        <f t="shared" ref="M140:M203" si="9">100/H140</f>
        <v>4</v>
      </c>
    </row>
    <row r="141" spans="1:14" ht="16.5" customHeight="1">
      <c r="A141" s="822" t="s">
        <v>3754</v>
      </c>
      <c r="B141" s="808" t="b">
        <v>1</v>
      </c>
      <c r="C141" s="813" t="s">
        <v>233</v>
      </c>
      <c r="D141" s="814" t="s">
        <v>3748</v>
      </c>
      <c r="E141" s="820">
        <v>10</v>
      </c>
      <c r="F141" s="820">
        <v>1.3</v>
      </c>
      <c r="G141" s="820">
        <v>150</v>
      </c>
      <c r="H141" s="850">
        <v>10</v>
      </c>
      <c r="I141" s="816">
        <v>160006004</v>
      </c>
      <c r="J141" s="820">
        <v>6</v>
      </c>
      <c r="L141" s="854">
        <f t="shared" si="8"/>
        <v>60</v>
      </c>
      <c r="M141" s="854">
        <f t="shared" si="9"/>
        <v>10</v>
      </c>
      <c r="N141" s="854">
        <f>SUM(L132:L141)</f>
        <v>101.92756624180772</v>
      </c>
    </row>
    <row r="142" spans="1:14" ht="16.5" customHeight="1">
      <c r="A142" s="822" t="s">
        <v>3755</v>
      </c>
      <c r="B142" s="808" t="b">
        <v>1</v>
      </c>
      <c r="C142" s="809" t="s">
        <v>233</v>
      </c>
      <c r="D142" s="810" t="s">
        <v>3750</v>
      </c>
      <c r="E142" s="819">
        <v>1</v>
      </c>
      <c r="F142" s="819">
        <v>1.3</v>
      </c>
      <c r="G142" s="819">
        <v>133</v>
      </c>
      <c r="H142" s="851">
        <v>100</v>
      </c>
      <c r="I142" s="819">
        <v>160006004</v>
      </c>
      <c r="J142" s="819">
        <v>1</v>
      </c>
      <c r="L142" s="854">
        <f t="shared" si="8"/>
        <v>1</v>
      </c>
      <c r="M142" s="854">
        <f t="shared" si="9"/>
        <v>1</v>
      </c>
    </row>
    <row r="143" spans="1:14" ht="16.5" customHeight="1">
      <c r="A143" s="822" t="s">
        <v>3755</v>
      </c>
      <c r="B143" s="808" t="b">
        <v>1</v>
      </c>
      <c r="C143" s="809" t="s">
        <v>233</v>
      </c>
      <c r="D143" s="810" t="s">
        <v>3750</v>
      </c>
      <c r="E143" s="819">
        <v>2</v>
      </c>
      <c r="F143" s="819">
        <v>1.3</v>
      </c>
      <c r="G143" s="819">
        <v>136</v>
      </c>
      <c r="H143" s="851">
        <v>100</v>
      </c>
      <c r="I143" s="819">
        <v>160006004</v>
      </c>
      <c r="J143" s="819">
        <v>2</v>
      </c>
      <c r="L143" s="854">
        <f t="shared" si="8"/>
        <v>2</v>
      </c>
      <c r="M143" s="854">
        <f t="shared" si="9"/>
        <v>1</v>
      </c>
    </row>
    <row r="144" spans="1:14" ht="16.5" customHeight="1">
      <c r="A144" s="822" t="s">
        <v>3755</v>
      </c>
      <c r="B144" s="808" t="b">
        <v>1</v>
      </c>
      <c r="C144" s="809" t="s">
        <v>233</v>
      </c>
      <c r="D144" s="810" t="s">
        <v>3750</v>
      </c>
      <c r="E144" s="819">
        <v>3</v>
      </c>
      <c r="F144" s="819">
        <v>1.3</v>
      </c>
      <c r="G144" s="819">
        <v>139</v>
      </c>
      <c r="H144" s="851">
        <v>100</v>
      </c>
      <c r="I144" s="819">
        <v>160006004</v>
      </c>
      <c r="J144" s="819">
        <v>3</v>
      </c>
      <c r="L144" s="854">
        <f t="shared" si="8"/>
        <v>3</v>
      </c>
      <c r="M144" s="854">
        <f t="shared" si="9"/>
        <v>1</v>
      </c>
    </row>
    <row r="145" spans="1:14" ht="16.5" customHeight="1">
      <c r="A145" s="822" t="s">
        <v>3755</v>
      </c>
      <c r="B145" s="808" t="b">
        <v>1</v>
      </c>
      <c r="C145" s="809" t="s">
        <v>233</v>
      </c>
      <c r="D145" s="810" t="s">
        <v>3750</v>
      </c>
      <c r="E145" s="819">
        <v>4</v>
      </c>
      <c r="F145" s="819">
        <v>1.3</v>
      </c>
      <c r="G145" s="819">
        <v>142</v>
      </c>
      <c r="H145" s="851">
        <v>95</v>
      </c>
      <c r="I145" s="819">
        <v>160006004</v>
      </c>
      <c r="J145" s="819">
        <v>5</v>
      </c>
      <c r="L145" s="854">
        <f t="shared" si="8"/>
        <v>5.2631578947368416</v>
      </c>
      <c r="M145" s="854">
        <f t="shared" si="9"/>
        <v>1.0526315789473684</v>
      </c>
    </row>
    <row r="146" spans="1:14" ht="16.5" customHeight="1">
      <c r="A146" s="822" t="s">
        <v>3755</v>
      </c>
      <c r="B146" s="808" t="b">
        <v>1</v>
      </c>
      <c r="C146" s="809" t="s">
        <v>233</v>
      </c>
      <c r="D146" s="810" t="s">
        <v>3750</v>
      </c>
      <c r="E146" s="819">
        <v>5</v>
      </c>
      <c r="F146" s="819">
        <v>1.3</v>
      </c>
      <c r="G146" s="819">
        <v>145</v>
      </c>
      <c r="H146" s="851">
        <v>85</v>
      </c>
      <c r="I146" s="819">
        <v>160006004</v>
      </c>
      <c r="J146" s="819">
        <v>5</v>
      </c>
      <c r="L146" s="854">
        <f t="shared" si="8"/>
        <v>5.882352941176471</v>
      </c>
      <c r="M146" s="854">
        <f t="shared" si="9"/>
        <v>1.1764705882352942</v>
      </c>
    </row>
    <row r="147" spans="1:14" ht="16.5" customHeight="1">
      <c r="A147" s="822" t="s">
        <v>3755</v>
      </c>
      <c r="B147" s="808" t="b">
        <v>1</v>
      </c>
      <c r="C147" s="809" t="s">
        <v>233</v>
      </c>
      <c r="D147" s="810" t="s">
        <v>3750</v>
      </c>
      <c r="E147" s="819">
        <v>6</v>
      </c>
      <c r="F147" s="819">
        <v>1.3</v>
      </c>
      <c r="G147" s="819">
        <v>148</v>
      </c>
      <c r="H147" s="848">
        <v>70</v>
      </c>
      <c r="I147" s="812">
        <v>160006004</v>
      </c>
      <c r="J147" s="819">
        <v>5</v>
      </c>
      <c r="L147" s="854">
        <f t="shared" si="8"/>
        <v>7.1428571428571432</v>
      </c>
      <c r="M147" s="854">
        <f t="shared" si="9"/>
        <v>1.4285714285714286</v>
      </c>
    </row>
    <row r="148" spans="1:14" ht="16.5" customHeight="1">
      <c r="A148" s="822" t="s">
        <v>3755</v>
      </c>
      <c r="B148" s="808" t="b">
        <v>1</v>
      </c>
      <c r="C148" s="809" t="s">
        <v>233</v>
      </c>
      <c r="D148" s="810" t="s">
        <v>3750</v>
      </c>
      <c r="E148" s="819">
        <v>7</v>
      </c>
      <c r="F148" s="819">
        <v>1.3</v>
      </c>
      <c r="G148" s="819">
        <v>151</v>
      </c>
      <c r="H148" s="848">
        <v>55</v>
      </c>
      <c r="I148" s="812">
        <v>160006004</v>
      </c>
      <c r="J148" s="819">
        <v>5</v>
      </c>
      <c r="L148" s="854">
        <f t="shared" si="8"/>
        <v>9.0909090909090899</v>
      </c>
      <c r="M148" s="854">
        <f t="shared" si="9"/>
        <v>1.8181818181818181</v>
      </c>
    </row>
    <row r="149" spans="1:14" ht="16.5" customHeight="1">
      <c r="A149" s="822" t="s">
        <v>3755</v>
      </c>
      <c r="B149" s="808" t="b">
        <v>1</v>
      </c>
      <c r="C149" s="809" t="s">
        <v>233</v>
      </c>
      <c r="D149" s="810" t="s">
        <v>3750</v>
      </c>
      <c r="E149" s="819">
        <v>8</v>
      </c>
      <c r="F149" s="819">
        <v>1.3</v>
      </c>
      <c r="G149" s="819">
        <v>154</v>
      </c>
      <c r="H149" s="848">
        <v>40</v>
      </c>
      <c r="I149" s="812">
        <v>160006004</v>
      </c>
      <c r="J149" s="819">
        <v>5</v>
      </c>
      <c r="L149" s="854">
        <f t="shared" si="8"/>
        <v>12.5</v>
      </c>
      <c r="M149" s="854">
        <f t="shared" si="9"/>
        <v>2.5</v>
      </c>
    </row>
    <row r="150" spans="1:14" ht="16.5" customHeight="1">
      <c r="A150" s="822" t="s">
        <v>3755</v>
      </c>
      <c r="B150" s="808" t="b">
        <v>1</v>
      </c>
      <c r="C150" s="809" t="s">
        <v>233</v>
      </c>
      <c r="D150" s="810" t="s">
        <v>3750</v>
      </c>
      <c r="E150" s="819">
        <v>9</v>
      </c>
      <c r="F150" s="819">
        <v>1.3</v>
      </c>
      <c r="G150" s="819">
        <v>157</v>
      </c>
      <c r="H150" s="848">
        <v>25</v>
      </c>
      <c r="I150" s="812">
        <v>160006004</v>
      </c>
      <c r="J150" s="819">
        <v>5</v>
      </c>
      <c r="L150" s="854">
        <f t="shared" si="8"/>
        <v>20</v>
      </c>
      <c r="M150" s="854">
        <f t="shared" si="9"/>
        <v>4</v>
      </c>
    </row>
    <row r="151" spans="1:14" ht="16.5" customHeight="1">
      <c r="A151" s="822" t="s">
        <v>3755</v>
      </c>
      <c r="B151" s="808" t="b">
        <v>1</v>
      </c>
      <c r="C151" s="809" t="s">
        <v>233</v>
      </c>
      <c r="D151" s="810" t="s">
        <v>3750</v>
      </c>
      <c r="E151" s="819">
        <v>10</v>
      </c>
      <c r="F151" s="819">
        <v>1.3</v>
      </c>
      <c r="G151" s="819">
        <v>160</v>
      </c>
      <c r="H151" s="848">
        <v>10</v>
      </c>
      <c r="I151" s="812">
        <v>160006004</v>
      </c>
      <c r="J151" s="819">
        <v>14</v>
      </c>
      <c r="L151" s="854">
        <f t="shared" si="8"/>
        <v>140</v>
      </c>
      <c r="M151" s="854">
        <f t="shared" si="9"/>
        <v>10</v>
      </c>
      <c r="N151" s="854">
        <f>SUM(L142:L151)</f>
        <v>205.87927706967955</v>
      </c>
    </row>
    <row r="152" spans="1:14" ht="16.5" customHeight="1">
      <c r="A152" s="822" t="s">
        <v>3756</v>
      </c>
      <c r="B152" s="808" t="b">
        <v>1</v>
      </c>
      <c r="C152" s="813" t="s">
        <v>233</v>
      </c>
      <c r="D152" s="814" t="s">
        <v>3752</v>
      </c>
      <c r="E152" s="820">
        <v>1</v>
      </c>
      <c r="F152" s="820">
        <v>1.3</v>
      </c>
      <c r="G152" s="820">
        <v>135</v>
      </c>
      <c r="H152" s="852">
        <v>100</v>
      </c>
      <c r="I152" s="820">
        <v>160006004</v>
      </c>
      <c r="J152" s="820">
        <v>1</v>
      </c>
      <c r="L152" s="854">
        <f t="shared" si="8"/>
        <v>1</v>
      </c>
      <c r="M152" s="854">
        <f t="shared" si="9"/>
        <v>1</v>
      </c>
    </row>
    <row r="153" spans="1:14" ht="16.5" customHeight="1">
      <c r="A153" s="822" t="s">
        <v>3756</v>
      </c>
      <c r="B153" s="808" t="b">
        <v>1</v>
      </c>
      <c r="C153" s="813" t="s">
        <v>233</v>
      </c>
      <c r="D153" s="814" t="s">
        <v>3752</v>
      </c>
      <c r="E153" s="820">
        <v>2</v>
      </c>
      <c r="F153" s="820">
        <v>1.3</v>
      </c>
      <c r="G153" s="820">
        <v>140</v>
      </c>
      <c r="H153" s="852">
        <v>100</v>
      </c>
      <c r="I153" s="820">
        <v>160006004</v>
      </c>
      <c r="J153" s="820">
        <v>2</v>
      </c>
      <c r="L153" s="854">
        <f t="shared" si="8"/>
        <v>2</v>
      </c>
      <c r="M153" s="854">
        <f t="shared" si="9"/>
        <v>1</v>
      </c>
    </row>
    <row r="154" spans="1:14" ht="16.5" customHeight="1">
      <c r="A154" s="822" t="s">
        <v>3756</v>
      </c>
      <c r="B154" s="808" t="b">
        <v>1</v>
      </c>
      <c r="C154" s="813" t="s">
        <v>233</v>
      </c>
      <c r="D154" s="814" t="s">
        <v>3752</v>
      </c>
      <c r="E154" s="820">
        <v>3</v>
      </c>
      <c r="F154" s="820">
        <v>1.3</v>
      </c>
      <c r="G154" s="820">
        <v>145</v>
      </c>
      <c r="H154" s="852">
        <v>100</v>
      </c>
      <c r="I154" s="820">
        <v>160006004</v>
      </c>
      <c r="J154" s="820">
        <v>3</v>
      </c>
      <c r="L154" s="854">
        <f t="shared" si="8"/>
        <v>3</v>
      </c>
      <c r="M154" s="854">
        <f t="shared" si="9"/>
        <v>1</v>
      </c>
    </row>
    <row r="155" spans="1:14" ht="16.5" customHeight="1">
      <c r="A155" s="822" t="s">
        <v>3756</v>
      </c>
      <c r="B155" s="808" t="b">
        <v>1</v>
      </c>
      <c r="C155" s="813" t="s">
        <v>233</v>
      </c>
      <c r="D155" s="814" t="s">
        <v>3752</v>
      </c>
      <c r="E155" s="820">
        <v>4</v>
      </c>
      <c r="F155" s="820">
        <v>1.3</v>
      </c>
      <c r="G155" s="820">
        <v>150</v>
      </c>
      <c r="H155" s="852">
        <v>70</v>
      </c>
      <c r="I155" s="820">
        <v>160006004</v>
      </c>
      <c r="J155" s="820">
        <v>5</v>
      </c>
      <c r="L155" s="854">
        <f t="shared" si="8"/>
        <v>7.1428571428571432</v>
      </c>
      <c r="M155" s="854">
        <f t="shared" si="9"/>
        <v>1.4285714285714286</v>
      </c>
    </row>
    <row r="156" spans="1:14" ht="16.5" customHeight="1">
      <c r="A156" s="822" t="s">
        <v>3756</v>
      </c>
      <c r="B156" s="808" t="b">
        <v>1</v>
      </c>
      <c r="C156" s="813" t="s">
        <v>233</v>
      </c>
      <c r="D156" s="814" t="s">
        <v>3752</v>
      </c>
      <c r="E156" s="820">
        <v>5</v>
      </c>
      <c r="F156" s="820">
        <v>1.3</v>
      </c>
      <c r="G156" s="820">
        <v>155</v>
      </c>
      <c r="H156" s="852">
        <v>50</v>
      </c>
      <c r="I156" s="820">
        <v>160006004</v>
      </c>
      <c r="J156" s="820">
        <v>7</v>
      </c>
      <c r="L156" s="854">
        <f t="shared" si="8"/>
        <v>14</v>
      </c>
      <c r="M156" s="854">
        <f t="shared" si="9"/>
        <v>2</v>
      </c>
    </row>
    <row r="157" spans="1:14" ht="16.5" customHeight="1">
      <c r="A157" s="822" t="s">
        <v>3756</v>
      </c>
      <c r="B157" s="808" t="b">
        <v>1</v>
      </c>
      <c r="C157" s="813" t="s">
        <v>233</v>
      </c>
      <c r="D157" s="814" t="s">
        <v>3752</v>
      </c>
      <c r="E157" s="820">
        <v>6</v>
      </c>
      <c r="F157" s="820">
        <v>1.3</v>
      </c>
      <c r="G157" s="820">
        <v>160</v>
      </c>
      <c r="H157" s="853">
        <v>23</v>
      </c>
      <c r="I157" s="817">
        <v>160006004</v>
      </c>
      <c r="J157" s="917">
        <v>7</v>
      </c>
      <c r="L157" s="854">
        <f t="shared" si="8"/>
        <v>30.434782608695649</v>
      </c>
      <c r="M157" s="854">
        <f t="shared" si="9"/>
        <v>4.3478260869565215</v>
      </c>
    </row>
    <row r="158" spans="1:14" ht="16.5" customHeight="1">
      <c r="A158" s="822" t="s">
        <v>3756</v>
      </c>
      <c r="B158" s="808" t="b">
        <v>1</v>
      </c>
      <c r="C158" s="813" t="s">
        <v>233</v>
      </c>
      <c r="D158" s="814" t="s">
        <v>3752</v>
      </c>
      <c r="E158" s="820">
        <v>7</v>
      </c>
      <c r="F158" s="820">
        <v>1.3</v>
      </c>
      <c r="G158" s="820">
        <v>165</v>
      </c>
      <c r="H158" s="853">
        <v>11</v>
      </c>
      <c r="I158" s="817">
        <v>160006004</v>
      </c>
      <c r="J158" s="917">
        <v>7</v>
      </c>
      <c r="L158" s="854">
        <f t="shared" si="8"/>
        <v>63.63636363636364</v>
      </c>
      <c r="M158" s="854">
        <f t="shared" si="9"/>
        <v>9.0909090909090917</v>
      </c>
    </row>
    <row r="159" spans="1:14" ht="16.5" customHeight="1">
      <c r="A159" s="822" t="s">
        <v>3756</v>
      </c>
      <c r="B159" s="808" t="b">
        <v>1</v>
      </c>
      <c r="C159" s="813" t="s">
        <v>233</v>
      </c>
      <c r="D159" s="814" t="s">
        <v>3752</v>
      </c>
      <c r="E159" s="820">
        <v>8</v>
      </c>
      <c r="F159" s="820">
        <v>1.3</v>
      </c>
      <c r="G159" s="820">
        <v>170</v>
      </c>
      <c r="H159" s="853">
        <v>9</v>
      </c>
      <c r="I159" s="817">
        <v>160006004</v>
      </c>
      <c r="J159" s="917">
        <v>7</v>
      </c>
      <c r="L159" s="854">
        <f t="shared" si="8"/>
        <v>77.777777777777771</v>
      </c>
      <c r="M159" s="854">
        <f t="shared" si="9"/>
        <v>11.111111111111111</v>
      </c>
    </row>
    <row r="160" spans="1:14" ht="16.5" customHeight="1">
      <c r="A160" s="822" t="s">
        <v>3756</v>
      </c>
      <c r="B160" s="808" t="b">
        <v>1</v>
      </c>
      <c r="C160" s="813" t="s">
        <v>233</v>
      </c>
      <c r="D160" s="814" t="s">
        <v>3752</v>
      </c>
      <c r="E160" s="820">
        <v>9</v>
      </c>
      <c r="F160" s="820">
        <v>1.3</v>
      </c>
      <c r="G160" s="820">
        <v>175</v>
      </c>
      <c r="H160" s="853">
        <v>7</v>
      </c>
      <c r="I160" s="817">
        <v>160006004</v>
      </c>
      <c r="J160" s="917">
        <v>7</v>
      </c>
      <c r="L160" s="854">
        <f t="shared" si="8"/>
        <v>100</v>
      </c>
      <c r="M160" s="854">
        <f t="shared" si="9"/>
        <v>14.285714285714286</v>
      </c>
    </row>
    <row r="161" spans="1:14" ht="16.5" customHeight="1">
      <c r="A161" s="822" t="s">
        <v>3756</v>
      </c>
      <c r="B161" s="808" t="b">
        <v>1</v>
      </c>
      <c r="C161" s="813" t="s">
        <v>233</v>
      </c>
      <c r="D161" s="814" t="s">
        <v>3752</v>
      </c>
      <c r="E161" s="820">
        <v>10</v>
      </c>
      <c r="F161" s="820">
        <v>1.3</v>
      </c>
      <c r="G161" s="820">
        <v>180</v>
      </c>
      <c r="H161" s="853">
        <v>2</v>
      </c>
      <c r="I161" s="817">
        <v>160006004</v>
      </c>
      <c r="J161" s="917">
        <v>24</v>
      </c>
      <c r="L161" s="854">
        <f t="shared" si="8"/>
        <v>1200</v>
      </c>
      <c r="M161" s="854">
        <f t="shared" si="9"/>
        <v>50</v>
      </c>
      <c r="N161" s="854">
        <f>SUM(L152:L161)</f>
        <v>1498.9917811656942</v>
      </c>
    </row>
    <row r="162" spans="1:14" ht="16.5" customHeight="1">
      <c r="A162" s="823" t="s">
        <v>3753</v>
      </c>
      <c r="B162" s="808" t="b">
        <v>1</v>
      </c>
      <c r="C162" s="809" t="s">
        <v>234</v>
      </c>
      <c r="D162" s="810" t="s">
        <v>228</v>
      </c>
      <c r="E162" s="819">
        <v>1</v>
      </c>
      <c r="F162" s="819">
        <v>1.3</v>
      </c>
      <c r="G162" s="819">
        <v>131</v>
      </c>
      <c r="H162" s="851">
        <v>100</v>
      </c>
      <c r="I162" s="819">
        <v>160006005</v>
      </c>
      <c r="J162" s="819">
        <v>1</v>
      </c>
      <c r="L162" s="854">
        <f t="shared" si="8"/>
        <v>1</v>
      </c>
      <c r="M162" s="854">
        <f t="shared" si="9"/>
        <v>1</v>
      </c>
    </row>
    <row r="163" spans="1:14" ht="16.5" customHeight="1">
      <c r="A163" s="823" t="s">
        <v>3753</v>
      </c>
      <c r="B163" s="808" t="b">
        <v>1</v>
      </c>
      <c r="C163" s="809" t="s">
        <v>234</v>
      </c>
      <c r="D163" s="810" t="s">
        <v>228</v>
      </c>
      <c r="E163" s="819">
        <v>2</v>
      </c>
      <c r="F163" s="819">
        <v>1.3</v>
      </c>
      <c r="G163" s="819">
        <v>132</v>
      </c>
      <c r="H163" s="851">
        <v>100</v>
      </c>
      <c r="I163" s="819">
        <v>160006005</v>
      </c>
      <c r="J163" s="819">
        <v>2</v>
      </c>
      <c r="L163" s="854">
        <f t="shared" si="8"/>
        <v>2</v>
      </c>
      <c r="M163" s="854">
        <f t="shared" si="9"/>
        <v>1</v>
      </c>
    </row>
    <row r="164" spans="1:14" ht="16.5" customHeight="1">
      <c r="A164" s="823" t="s">
        <v>3753</v>
      </c>
      <c r="B164" s="808" t="b">
        <v>1</v>
      </c>
      <c r="C164" s="809" t="s">
        <v>234</v>
      </c>
      <c r="D164" s="810" t="s">
        <v>228</v>
      </c>
      <c r="E164" s="819">
        <v>3</v>
      </c>
      <c r="F164" s="819">
        <v>1.3</v>
      </c>
      <c r="G164" s="819">
        <v>133</v>
      </c>
      <c r="H164" s="851">
        <v>100</v>
      </c>
      <c r="I164" s="819">
        <v>160006005</v>
      </c>
      <c r="J164" s="819">
        <v>2</v>
      </c>
      <c r="L164" s="854">
        <f t="shared" si="8"/>
        <v>2</v>
      </c>
      <c r="M164" s="854">
        <f t="shared" si="9"/>
        <v>1</v>
      </c>
    </row>
    <row r="165" spans="1:14" ht="16.5" customHeight="1">
      <c r="A165" s="823" t="s">
        <v>3753</v>
      </c>
      <c r="B165" s="808" t="b">
        <v>1</v>
      </c>
      <c r="C165" s="809" t="s">
        <v>234</v>
      </c>
      <c r="D165" s="810" t="s">
        <v>228</v>
      </c>
      <c r="E165" s="819">
        <v>4</v>
      </c>
      <c r="F165" s="819">
        <v>1.3</v>
      </c>
      <c r="G165" s="819">
        <v>134</v>
      </c>
      <c r="H165" s="851">
        <v>95</v>
      </c>
      <c r="I165" s="819">
        <v>160006005</v>
      </c>
      <c r="J165" s="819">
        <v>2</v>
      </c>
      <c r="L165" s="854">
        <f t="shared" si="8"/>
        <v>2.1052631578947367</v>
      </c>
      <c r="M165" s="854">
        <f t="shared" si="9"/>
        <v>1.0526315789473684</v>
      </c>
    </row>
    <row r="166" spans="1:14" ht="16.5" customHeight="1">
      <c r="A166" s="823" t="s">
        <v>3753</v>
      </c>
      <c r="B166" s="808" t="b">
        <v>1</v>
      </c>
      <c r="C166" s="809" t="s">
        <v>234</v>
      </c>
      <c r="D166" s="810" t="s">
        <v>228</v>
      </c>
      <c r="E166" s="819">
        <v>5</v>
      </c>
      <c r="F166" s="819">
        <v>1.3</v>
      </c>
      <c r="G166" s="819">
        <v>135</v>
      </c>
      <c r="H166" s="851">
        <v>85</v>
      </c>
      <c r="I166" s="819">
        <v>160006005</v>
      </c>
      <c r="J166" s="819">
        <v>2</v>
      </c>
      <c r="L166" s="854">
        <f t="shared" si="8"/>
        <v>2.3529411764705883</v>
      </c>
      <c r="M166" s="854">
        <f t="shared" si="9"/>
        <v>1.1764705882352942</v>
      </c>
    </row>
    <row r="167" spans="1:14" ht="16.5" customHeight="1">
      <c r="A167" s="823" t="s">
        <v>3753</v>
      </c>
      <c r="B167" s="808" t="b">
        <v>1</v>
      </c>
      <c r="C167" s="809" t="s">
        <v>234</v>
      </c>
      <c r="D167" s="810" t="s">
        <v>228</v>
      </c>
      <c r="E167" s="819">
        <v>6</v>
      </c>
      <c r="F167" s="819">
        <v>1.3</v>
      </c>
      <c r="G167" s="819">
        <v>136</v>
      </c>
      <c r="H167" s="848">
        <v>70</v>
      </c>
      <c r="I167" s="812">
        <v>160006005</v>
      </c>
      <c r="J167" s="819">
        <v>2</v>
      </c>
      <c r="L167" s="854">
        <f t="shared" si="8"/>
        <v>2.8571428571428572</v>
      </c>
      <c r="M167" s="854">
        <f t="shared" si="9"/>
        <v>1.4285714285714286</v>
      </c>
    </row>
    <row r="168" spans="1:14" ht="16.5" customHeight="1">
      <c r="A168" s="823" t="s">
        <v>3753</v>
      </c>
      <c r="B168" s="808" t="b">
        <v>1</v>
      </c>
      <c r="C168" s="809" t="s">
        <v>234</v>
      </c>
      <c r="D168" s="810" t="s">
        <v>228</v>
      </c>
      <c r="E168" s="819">
        <v>7</v>
      </c>
      <c r="F168" s="819">
        <v>1.3</v>
      </c>
      <c r="G168" s="819">
        <v>137</v>
      </c>
      <c r="H168" s="848">
        <v>55</v>
      </c>
      <c r="I168" s="812">
        <v>160006005</v>
      </c>
      <c r="J168" s="819">
        <v>2</v>
      </c>
      <c r="L168" s="854">
        <f t="shared" si="8"/>
        <v>3.6363636363636362</v>
      </c>
      <c r="M168" s="854">
        <f t="shared" si="9"/>
        <v>1.8181818181818181</v>
      </c>
    </row>
    <row r="169" spans="1:14" ht="16.5" customHeight="1">
      <c r="A169" s="823" t="s">
        <v>3753</v>
      </c>
      <c r="B169" s="808" t="b">
        <v>1</v>
      </c>
      <c r="C169" s="809" t="s">
        <v>234</v>
      </c>
      <c r="D169" s="810" t="s">
        <v>228</v>
      </c>
      <c r="E169" s="819">
        <v>8</v>
      </c>
      <c r="F169" s="819">
        <v>1.3</v>
      </c>
      <c r="G169" s="819">
        <v>138</v>
      </c>
      <c r="H169" s="848">
        <v>40</v>
      </c>
      <c r="I169" s="812">
        <v>160006005</v>
      </c>
      <c r="J169" s="819">
        <v>2</v>
      </c>
      <c r="L169" s="854">
        <f t="shared" si="8"/>
        <v>5</v>
      </c>
      <c r="M169" s="854">
        <f t="shared" si="9"/>
        <v>2.5</v>
      </c>
    </row>
    <row r="170" spans="1:14" ht="16.5" customHeight="1">
      <c r="A170" s="823" t="s">
        <v>3753</v>
      </c>
      <c r="B170" s="808" t="b">
        <v>1</v>
      </c>
      <c r="C170" s="809" t="s">
        <v>234</v>
      </c>
      <c r="D170" s="810" t="s">
        <v>228</v>
      </c>
      <c r="E170" s="819">
        <v>9</v>
      </c>
      <c r="F170" s="819">
        <v>1.3</v>
      </c>
      <c r="G170" s="819">
        <v>139</v>
      </c>
      <c r="H170" s="848">
        <v>25</v>
      </c>
      <c r="I170" s="812">
        <v>160006005</v>
      </c>
      <c r="J170" s="819">
        <v>2</v>
      </c>
      <c r="L170" s="854">
        <f t="shared" si="8"/>
        <v>8</v>
      </c>
      <c r="M170" s="854">
        <f t="shared" si="9"/>
        <v>4</v>
      </c>
    </row>
    <row r="171" spans="1:14" ht="16.5" customHeight="1">
      <c r="A171" s="823" t="s">
        <v>3753</v>
      </c>
      <c r="B171" s="808" t="b">
        <v>1</v>
      </c>
      <c r="C171" s="809" t="s">
        <v>234</v>
      </c>
      <c r="D171" s="810" t="s">
        <v>228</v>
      </c>
      <c r="E171" s="819">
        <v>10</v>
      </c>
      <c r="F171" s="819">
        <v>1.3</v>
      </c>
      <c r="G171" s="819">
        <v>140</v>
      </c>
      <c r="H171" s="848">
        <v>10</v>
      </c>
      <c r="I171" s="812">
        <v>160006005</v>
      </c>
      <c r="J171" s="819">
        <v>3</v>
      </c>
      <c r="L171" s="854">
        <f t="shared" si="8"/>
        <v>30</v>
      </c>
      <c r="M171" s="854">
        <f t="shared" si="9"/>
        <v>10</v>
      </c>
      <c r="N171" s="854">
        <f>SUM(L162:L171)</f>
        <v>58.951710827871821</v>
      </c>
    </row>
    <row r="172" spans="1:14" ht="16.5" customHeight="1">
      <c r="A172" s="823" t="s">
        <v>3754</v>
      </c>
      <c r="B172" s="808" t="b">
        <v>1</v>
      </c>
      <c r="C172" s="813" t="s">
        <v>234</v>
      </c>
      <c r="D172" s="814" t="s">
        <v>3748</v>
      </c>
      <c r="E172" s="820">
        <v>1</v>
      </c>
      <c r="F172" s="820">
        <v>1.3</v>
      </c>
      <c r="G172" s="820">
        <v>132</v>
      </c>
      <c r="H172" s="852">
        <v>100</v>
      </c>
      <c r="I172" s="820">
        <v>160006005</v>
      </c>
      <c r="J172" s="820">
        <v>1</v>
      </c>
      <c r="L172" s="854">
        <f t="shared" si="8"/>
        <v>1</v>
      </c>
      <c r="M172" s="854">
        <f t="shared" si="9"/>
        <v>1</v>
      </c>
    </row>
    <row r="173" spans="1:14" ht="16.5" customHeight="1">
      <c r="A173" s="823" t="s">
        <v>3754</v>
      </c>
      <c r="B173" s="808" t="b">
        <v>1</v>
      </c>
      <c r="C173" s="813" t="s">
        <v>234</v>
      </c>
      <c r="D173" s="814" t="s">
        <v>3748</v>
      </c>
      <c r="E173" s="820">
        <v>2</v>
      </c>
      <c r="F173" s="820">
        <v>1.3</v>
      </c>
      <c r="G173" s="820">
        <v>134</v>
      </c>
      <c r="H173" s="852">
        <v>100</v>
      </c>
      <c r="I173" s="820">
        <v>160006005</v>
      </c>
      <c r="J173" s="820">
        <v>2</v>
      </c>
      <c r="L173" s="854">
        <f t="shared" si="8"/>
        <v>2</v>
      </c>
      <c r="M173" s="854">
        <f t="shared" si="9"/>
        <v>1</v>
      </c>
    </row>
    <row r="174" spans="1:14" ht="16.5" customHeight="1">
      <c r="A174" s="823" t="s">
        <v>3754</v>
      </c>
      <c r="B174" s="808" t="b">
        <v>1</v>
      </c>
      <c r="C174" s="813" t="s">
        <v>234</v>
      </c>
      <c r="D174" s="814" t="s">
        <v>3748</v>
      </c>
      <c r="E174" s="820">
        <v>3</v>
      </c>
      <c r="F174" s="820">
        <v>1.3</v>
      </c>
      <c r="G174" s="820">
        <v>136</v>
      </c>
      <c r="H174" s="852">
        <v>100</v>
      </c>
      <c r="I174" s="820">
        <v>160006005</v>
      </c>
      <c r="J174" s="820">
        <v>3</v>
      </c>
      <c r="L174" s="854">
        <f t="shared" si="8"/>
        <v>3</v>
      </c>
      <c r="M174" s="854">
        <f t="shared" si="9"/>
        <v>1</v>
      </c>
    </row>
    <row r="175" spans="1:14" ht="16.5" customHeight="1">
      <c r="A175" s="823" t="s">
        <v>3754</v>
      </c>
      <c r="B175" s="808" t="b">
        <v>1</v>
      </c>
      <c r="C175" s="813" t="s">
        <v>234</v>
      </c>
      <c r="D175" s="814" t="s">
        <v>3748</v>
      </c>
      <c r="E175" s="820">
        <v>4</v>
      </c>
      <c r="F175" s="820">
        <v>1.3</v>
      </c>
      <c r="G175" s="820">
        <v>138</v>
      </c>
      <c r="H175" s="852">
        <v>95</v>
      </c>
      <c r="I175" s="820">
        <v>160006005</v>
      </c>
      <c r="J175" s="820">
        <v>3</v>
      </c>
      <c r="L175" s="854">
        <f t="shared" si="8"/>
        <v>3.1578947368421053</v>
      </c>
      <c r="M175" s="854">
        <f t="shared" si="9"/>
        <v>1.0526315789473684</v>
      </c>
    </row>
    <row r="176" spans="1:14" ht="16.5" customHeight="1">
      <c r="A176" s="823" t="s">
        <v>3754</v>
      </c>
      <c r="B176" s="808" t="b">
        <v>1</v>
      </c>
      <c r="C176" s="813" t="s">
        <v>234</v>
      </c>
      <c r="D176" s="814" t="s">
        <v>3748</v>
      </c>
      <c r="E176" s="820">
        <v>5</v>
      </c>
      <c r="F176" s="820">
        <v>1.3</v>
      </c>
      <c r="G176" s="820">
        <v>140</v>
      </c>
      <c r="H176" s="852">
        <v>85</v>
      </c>
      <c r="I176" s="820">
        <v>160006005</v>
      </c>
      <c r="J176" s="820">
        <v>3</v>
      </c>
      <c r="L176" s="854">
        <f t="shared" si="8"/>
        <v>3.5294117647058822</v>
      </c>
      <c r="M176" s="854">
        <f t="shared" si="9"/>
        <v>1.1764705882352942</v>
      </c>
    </row>
    <row r="177" spans="1:14" ht="16.5" customHeight="1">
      <c r="A177" s="823" t="s">
        <v>3754</v>
      </c>
      <c r="B177" s="808" t="b">
        <v>1</v>
      </c>
      <c r="C177" s="813" t="s">
        <v>234</v>
      </c>
      <c r="D177" s="814" t="s">
        <v>3748</v>
      </c>
      <c r="E177" s="820">
        <v>6</v>
      </c>
      <c r="F177" s="820">
        <v>1.3</v>
      </c>
      <c r="G177" s="820">
        <v>142</v>
      </c>
      <c r="H177" s="850">
        <v>70</v>
      </c>
      <c r="I177" s="816">
        <v>160006005</v>
      </c>
      <c r="J177" s="820">
        <v>3</v>
      </c>
      <c r="L177" s="854">
        <f t="shared" si="8"/>
        <v>4.2857142857142856</v>
      </c>
      <c r="M177" s="854">
        <f t="shared" si="9"/>
        <v>1.4285714285714286</v>
      </c>
    </row>
    <row r="178" spans="1:14" ht="16.5" customHeight="1">
      <c r="A178" s="823" t="s">
        <v>3754</v>
      </c>
      <c r="B178" s="808" t="b">
        <v>1</v>
      </c>
      <c r="C178" s="813" t="s">
        <v>234</v>
      </c>
      <c r="D178" s="814" t="s">
        <v>3748</v>
      </c>
      <c r="E178" s="820">
        <v>7</v>
      </c>
      <c r="F178" s="820">
        <v>1.3</v>
      </c>
      <c r="G178" s="820">
        <v>144</v>
      </c>
      <c r="H178" s="850">
        <v>55</v>
      </c>
      <c r="I178" s="816">
        <v>160006005</v>
      </c>
      <c r="J178" s="820">
        <v>3</v>
      </c>
      <c r="L178" s="854">
        <f t="shared" si="8"/>
        <v>5.4545454545454541</v>
      </c>
      <c r="M178" s="854">
        <f t="shared" si="9"/>
        <v>1.8181818181818181</v>
      </c>
    </row>
    <row r="179" spans="1:14" ht="16.5" customHeight="1">
      <c r="A179" s="823" t="s">
        <v>3754</v>
      </c>
      <c r="B179" s="808" t="b">
        <v>1</v>
      </c>
      <c r="C179" s="813" t="s">
        <v>234</v>
      </c>
      <c r="D179" s="814" t="s">
        <v>3748</v>
      </c>
      <c r="E179" s="820">
        <v>8</v>
      </c>
      <c r="F179" s="820">
        <v>1.3</v>
      </c>
      <c r="G179" s="820">
        <v>146</v>
      </c>
      <c r="H179" s="850">
        <v>40</v>
      </c>
      <c r="I179" s="816">
        <v>160006005</v>
      </c>
      <c r="J179" s="820">
        <v>3</v>
      </c>
      <c r="L179" s="854">
        <f t="shared" si="8"/>
        <v>7.5</v>
      </c>
      <c r="M179" s="854">
        <f t="shared" si="9"/>
        <v>2.5</v>
      </c>
    </row>
    <row r="180" spans="1:14" ht="16.5" customHeight="1">
      <c r="A180" s="823" t="s">
        <v>3754</v>
      </c>
      <c r="B180" s="808" t="b">
        <v>1</v>
      </c>
      <c r="C180" s="813" t="s">
        <v>234</v>
      </c>
      <c r="D180" s="814" t="s">
        <v>3748</v>
      </c>
      <c r="E180" s="820">
        <v>9</v>
      </c>
      <c r="F180" s="820">
        <v>1.3</v>
      </c>
      <c r="G180" s="820">
        <v>148</v>
      </c>
      <c r="H180" s="850">
        <v>25</v>
      </c>
      <c r="I180" s="816">
        <v>160006005</v>
      </c>
      <c r="J180" s="820">
        <v>3</v>
      </c>
      <c r="L180" s="854">
        <f t="shared" si="8"/>
        <v>12</v>
      </c>
      <c r="M180" s="854">
        <f t="shared" si="9"/>
        <v>4</v>
      </c>
    </row>
    <row r="181" spans="1:14" ht="16.5" customHeight="1">
      <c r="A181" s="823" t="s">
        <v>3754</v>
      </c>
      <c r="B181" s="808" t="b">
        <v>1</v>
      </c>
      <c r="C181" s="813" t="s">
        <v>234</v>
      </c>
      <c r="D181" s="814" t="s">
        <v>3748</v>
      </c>
      <c r="E181" s="820">
        <v>10</v>
      </c>
      <c r="F181" s="820">
        <v>1.3</v>
      </c>
      <c r="G181" s="820">
        <v>150</v>
      </c>
      <c r="H181" s="850">
        <v>10</v>
      </c>
      <c r="I181" s="816">
        <v>160006005</v>
      </c>
      <c r="J181" s="820">
        <v>6</v>
      </c>
      <c r="L181" s="854">
        <f t="shared" si="8"/>
        <v>60</v>
      </c>
      <c r="M181" s="854">
        <f t="shared" si="9"/>
        <v>10</v>
      </c>
      <c r="N181" s="854">
        <f>SUM(L172:L181)</f>
        <v>101.92756624180772</v>
      </c>
    </row>
    <row r="182" spans="1:14" ht="16.5" customHeight="1">
      <c r="A182" s="823" t="s">
        <v>3755</v>
      </c>
      <c r="B182" s="808" t="b">
        <v>1</v>
      </c>
      <c r="C182" s="809" t="s">
        <v>234</v>
      </c>
      <c r="D182" s="810" t="s">
        <v>3750</v>
      </c>
      <c r="E182" s="819">
        <v>1</v>
      </c>
      <c r="F182" s="819">
        <v>1.3</v>
      </c>
      <c r="G182" s="819">
        <v>133</v>
      </c>
      <c r="H182" s="851">
        <v>100</v>
      </c>
      <c r="I182" s="819">
        <v>160006005</v>
      </c>
      <c r="J182" s="819">
        <v>1</v>
      </c>
      <c r="L182" s="854">
        <f t="shared" si="8"/>
        <v>1</v>
      </c>
      <c r="M182" s="854">
        <f t="shared" si="9"/>
        <v>1</v>
      </c>
    </row>
    <row r="183" spans="1:14" ht="16.5" customHeight="1">
      <c r="A183" s="823" t="s">
        <v>3755</v>
      </c>
      <c r="B183" s="808" t="b">
        <v>1</v>
      </c>
      <c r="C183" s="809" t="s">
        <v>234</v>
      </c>
      <c r="D183" s="810" t="s">
        <v>3750</v>
      </c>
      <c r="E183" s="819">
        <v>2</v>
      </c>
      <c r="F183" s="819">
        <v>1.3</v>
      </c>
      <c r="G183" s="819">
        <v>136</v>
      </c>
      <c r="H183" s="851">
        <v>100</v>
      </c>
      <c r="I183" s="819">
        <v>160006005</v>
      </c>
      <c r="J183" s="819">
        <v>2</v>
      </c>
      <c r="L183" s="854">
        <f t="shared" si="8"/>
        <v>2</v>
      </c>
      <c r="M183" s="854">
        <f t="shared" si="9"/>
        <v>1</v>
      </c>
    </row>
    <row r="184" spans="1:14" ht="16.5" customHeight="1">
      <c r="A184" s="823" t="s">
        <v>3755</v>
      </c>
      <c r="B184" s="808" t="b">
        <v>1</v>
      </c>
      <c r="C184" s="809" t="s">
        <v>234</v>
      </c>
      <c r="D184" s="810" t="s">
        <v>3750</v>
      </c>
      <c r="E184" s="819">
        <v>3</v>
      </c>
      <c r="F184" s="819">
        <v>1.3</v>
      </c>
      <c r="G184" s="819">
        <v>139</v>
      </c>
      <c r="H184" s="851">
        <v>100</v>
      </c>
      <c r="I184" s="819">
        <v>160006005</v>
      </c>
      <c r="J184" s="819">
        <v>3</v>
      </c>
      <c r="L184" s="854">
        <f t="shared" si="8"/>
        <v>3</v>
      </c>
      <c r="M184" s="854">
        <f t="shared" si="9"/>
        <v>1</v>
      </c>
    </row>
    <row r="185" spans="1:14" ht="16.5" customHeight="1">
      <c r="A185" s="823" t="s">
        <v>3755</v>
      </c>
      <c r="B185" s="808" t="b">
        <v>1</v>
      </c>
      <c r="C185" s="809" t="s">
        <v>234</v>
      </c>
      <c r="D185" s="810" t="s">
        <v>3750</v>
      </c>
      <c r="E185" s="819">
        <v>4</v>
      </c>
      <c r="F185" s="819">
        <v>1.3</v>
      </c>
      <c r="G185" s="819">
        <v>142</v>
      </c>
      <c r="H185" s="851">
        <v>95</v>
      </c>
      <c r="I185" s="819">
        <v>160006005</v>
      </c>
      <c r="J185" s="819">
        <v>5</v>
      </c>
      <c r="L185" s="854">
        <f t="shared" si="8"/>
        <v>5.2631578947368416</v>
      </c>
      <c r="M185" s="854">
        <f t="shared" si="9"/>
        <v>1.0526315789473684</v>
      </c>
    </row>
    <row r="186" spans="1:14" ht="16.5" customHeight="1">
      <c r="A186" s="823" t="s">
        <v>3755</v>
      </c>
      <c r="B186" s="808" t="b">
        <v>1</v>
      </c>
      <c r="C186" s="809" t="s">
        <v>234</v>
      </c>
      <c r="D186" s="810" t="s">
        <v>3750</v>
      </c>
      <c r="E186" s="819">
        <v>5</v>
      </c>
      <c r="F186" s="819">
        <v>1.3</v>
      </c>
      <c r="G186" s="819">
        <v>145</v>
      </c>
      <c r="H186" s="851">
        <v>85</v>
      </c>
      <c r="I186" s="819">
        <v>160006005</v>
      </c>
      <c r="J186" s="819">
        <v>5</v>
      </c>
      <c r="L186" s="854">
        <f t="shared" si="8"/>
        <v>5.882352941176471</v>
      </c>
      <c r="M186" s="854">
        <f t="shared" si="9"/>
        <v>1.1764705882352942</v>
      </c>
    </row>
    <row r="187" spans="1:14" ht="16.5" customHeight="1">
      <c r="A187" s="823" t="s">
        <v>3755</v>
      </c>
      <c r="B187" s="808" t="b">
        <v>1</v>
      </c>
      <c r="C187" s="809" t="s">
        <v>234</v>
      </c>
      <c r="D187" s="810" t="s">
        <v>3750</v>
      </c>
      <c r="E187" s="819">
        <v>6</v>
      </c>
      <c r="F187" s="819">
        <v>1.3</v>
      </c>
      <c r="G187" s="819">
        <v>148</v>
      </c>
      <c r="H187" s="848">
        <v>70</v>
      </c>
      <c r="I187" s="812">
        <v>160006005</v>
      </c>
      <c r="J187" s="819">
        <v>5</v>
      </c>
      <c r="L187" s="854">
        <f t="shared" si="8"/>
        <v>7.1428571428571432</v>
      </c>
      <c r="M187" s="854">
        <f t="shared" si="9"/>
        <v>1.4285714285714286</v>
      </c>
    </row>
    <row r="188" spans="1:14" ht="16.5" customHeight="1">
      <c r="A188" s="823" t="s">
        <v>3755</v>
      </c>
      <c r="B188" s="808" t="b">
        <v>1</v>
      </c>
      <c r="C188" s="809" t="s">
        <v>234</v>
      </c>
      <c r="D188" s="810" t="s">
        <v>3750</v>
      </c>
      <c r="E188" s="819">
        <v>7</v>
      </c>
      <c r="F188" s="819">
        <v>1.3</v>
      </c>
      <c r="G188" s="819">
        <v>151</v>
      </c>
      <c r="H188" s="848">
        <v>55</v>
      </c>
      <c r="I188" s="812">
        <v>160006005</v>
      </c>
      <c r="J188" s="819">
        <v>5</v>
      </c>
      <c r="L188" s="854">
        <f t="shared" si="8"/>
        <v>9.0909090909090899</v>
      </c>
      <c r="M188" s="854">
        <f t="shared" si="9"/>
        <v>1.8181818181818181</v>
      </c>
    </row>
    <row r="189" spans="1:14" ht="16.5" customHeight="1">
      <c r="A189" s="823" t="s">
        <v>3755</v>
      </c>
      <c r="B189" s="808" t="b">
        <v>1</v>
      </c>
      <c r="C189" s="809" t="s">
        <v>234</v>
      </c>
      <c r="D189" s="810" t="s">
        <v>3750</v>
      </c>
      <c r="E189" s="819">
        <v>8</v>
      </c>
      <c r="F189" s="819">
        <v>1.3</v>
      </c>
      <c r="G189" s="819">
        <v>154</v>
      </c>
      <c r="H189" s="848">
        <v>40</v>
      </c>
      <c r="I189" s="812">
        <v>160006005</v>
      </c>
      <c r="J189" s="819">
        <v>5</v>
      </c>
      <c r="L189" s="854">
        <f t="shared" si="8"/>
        <v>12.5</v>
      </c>
      <c r="M189" s="854">
        <f t="shared" si="9"/>
        <v>2.5</v>
      </c>
    </row>
    <row r="190" spans="1:14" ht="16.5" customHeight="1">
      <c r="A190" s="823" t="s">
        <v>3755</v>
      </c>
      <c r="B190" s="808" t="b">
        <v>1</v>
      </c>
      <c r="C190" s="809" t="s">
        <v>234</v>
      </c>
      <c r="D190" s="810" t="s">
        <v>3750</v>
      </c>
      <c r="E190" s="819">
        <v>9</v>
      </c>
      <c r="F190" s="819">
        <v>1.3</v>
      </c>
      <c r="G190" s="819">
        <v>157</v>
      </c>
      <c r="H190" s="848">
        <v>25</v>
      </c>
      <c r="I190" s="812">
        <v>160006005</v>
      </c>
      <c r="J190" s="819">
        <v>5</v>
      </c>
      <c r="L190" s="854">
        <f t="shared" si="8"/>
        <v>20</v>
      </c>
      <c r="M190" s="854">
        <f t="shared" si="9"/>
        <v>4</v>
      </c>
    </row>
    <row r="191" spans="1:14" ht="16.5" customHeight="1">
      <c r="A191" s="823" t="s">
        <v>3755</v>
      </c>
      <c r="B191" s="808" t="b">
        <v>1</v>
      </c>
      <c r="C191" s="809" t="s">
        <v>234</v>
      </c>
      <c r="D191" s="810" t="s">
        <v>3750</v>
      </c>
      <c r="E191" s="819">
        <v>10</v>
      </c>
      <c r="F191" s="819">
        <v>1.3</v>
      </c>
      <c r="G191" s="819">
        <v>160</v>
      </c>
      <c r="H191" s="848">
        <v>10</v>
      </c>
      <c r="I191" s="812">
        <v>160006005</v>
      </c>
      <c r="J191" s="819">
        <v>14</v>
      </c>
      <c r="L191" s="854">
        <f t="shared" si="8"/>
        <v>140</v>
      </c>
      <c r="M191" s="854">
        <f t="shared" si="9"/>
        <v>10</v>
      </c>
      <c r="N191" s="854">
        <f>SUM(L182:L191)</f>
        <v>205.87927706967955</v>
      </c>
    </row>
    <row r="192" spans="1:14" ht="16.5" customHeight="1">
      <c r="A192" s="823" t="s">
        <v>3756</v>
      </c>
      <c r="B192" s="808" t="b">
        <v>1</v>
      </c>
      <c r="C192" s="813" t="s">
        <v>234</v>
      </c>
      <c r="D192" s="814" t="s">
        <v>3752</v>
      </c>
      <c r="E192" s="820">
        <v>1</v>
      </c>
      <c r="F192" s="820">
        <v>1.3</v>
      </c>
      <c r="G192" s="820">
        <v>135</v>
      </c>
      <c r="H192" s="852">
        <v>100</v>
      </c>
      <c r="I192" s="820">
        <v>160006005</v>
      </c>
      <c r="J192" s="820">
        <v>1</v>
      </c>
      <c r="L192" s="854">
        <f t="shared" si="8"/>
        <v>1</v>
      </c>
      <c r="M192" s="854">
        <f t="shared" si="9"/>
        <v>1</v>
      </c>
    </row>
    <row r="193" spans="1:14" ht="16.5" customHeight="1">
      <c r="A193" s="823" t="s">
        <v>3756</v>
      </c>
      <c r="B193" s="808" t="b">
        <v>1</v>
      </c>
      <c r="C193" s="813" t="s">
        <v>234</v>
      </c>
      <c r="D193" s="814" t="s">
        <v>3752</v>
      </c>
      <c r="E193" s="820">
        <v>2</v>
      </c>
      <c r="F193" s="820">
        <v>1.3</v>
      </c>
      <c r="G193" s="820">
        <v>140</v>
      </c>
      <c r="H193" s="852">
        <v>100</v>
      </c>
      <c r="I193" s="820">
        <v>160006005</v>
      </c>
      <c r="J193" s="820">
        <v>2</v>
      </c>
      <c r="L193" s="854">
        <f t="shared" si="8"/>
        <v>2</v>
      </c>
      <c r="M193" s="854">
        <f t="shared" si="9"/>
        <v>1</v>
      </c>
    </row>
    <row r="194" spans="1:14" ht="16.5" customHeight="1">
      <c r="A194" s="823" t="s">
        <v>3756</v>
      </c>
      <c r="B194" s="808" t="b">
        <v>1</v>
      </c>
      <c r="C194" s="813" t="s">
        <v>234</v>
      </c>
      <c r="D194" s="814" t="s">
        <v>3752</v>
      </c>
      <c r="E194" s="820">
        <v>3</v>
      </c>
      <c r="F194" s="820">
        <v>1.3</v>
      </c>
      <c r="G194" s="820">
        <v>145</v>
      </c>
      <c r="H194" s="852">
        <v>100</v>
      </c>
      <c r="I194" s="820">
        <v>160006005</v>
      </c>
      <c r="J194" s="820">
        <v>3</v>
      </c>
      <c r="L194" s="854">
        <f t="shared" si="8"/>
        <v>3</v>
      </c>
      <c r="M194" s="854">
        <f t="shared" si="9"/>
        <v>1</v>
      </c>
    </row>
    <row r="195" spans="1:14" ht="16.5" customHeight="1">
      <c r="A195" s="823" t="s">
        <v>3756</v>
      </c>
      <c r="B195" s="808" t="b">
        <v>1</v>
      </c>
      <c r="C195" s="813" t="s">
        <v>234</v>
      </c>
      <c r="D195" s="814" t="s">
        <v>3752</v>
      </c>
      <c r="E195" s="820">
        <v>4</v>
      </c>
      <c r="F195" s="820">
        <v>1.3</v>
      </c>
      <c r="G195" s="820">
        <v>150</v>
      </c>
      <c r="H195" s="852">
        <v>70</v>
      </c>
      <c r="I195" s="820">
        <v>160006005</v>
      </c>
      <c r="J195" s="820">
        <v>5</v>
      </c>
      <c r="L195" s="854">
        <f t="shared" si="8"/>
        <v>7.1428571428571432</v>
      </c>
      <c r="M195" s="854">
        <f t="shared" si="9"/>
        <v>1.4285714285714286</v>
      </c>
    </row>
    <row r="196" spans="1:14" ht="16.5" customHeight="1">
      <c r="A196" s="823" t="s">
        <v>3756</v>
      </c>
      <c r="B196" s="808" t="b">
        <v>1</v>
      </c>
      <c r="C196" s="813" t="s">
        <v>234</v>
      </c>
      <c r="D196" s="814" t="s">
        <v>3752</v>
      </c>
      <c r="E196" s="820">
        <v>5</v>
      </c>
      <c r="F196" s="820">
        <v>1.3</v>
      </c>
      <c r="G196" s="820">
        <v>155</v>
      </c>
      <c r="H196" s="852">
        <v>50</v>
      </c>
      <c r="I196" s="820">
        <v>160006005</v>
      </c>
      <c r="J196" s="820">
        <v>7</v>
      </c>
      <c r="L196" s="854">
        <f t="shared" si="8"/>
        <v>14</v>
      </c>
      <c r="M196" s="854">
        <f t="shared" si="9"/>
        <v>2</v>
      </c>
    </row>
    <row r="197" spans="1:14" ht="16.5" customHeight="1">
      <c r="A197" s="823" t="s">
        <v>3756</v>
      </c>
      <c r="B197" s="808" t="b">
        <v>1</v>
      </c>
      <c r="C197" s="813" t="s">
        <v>234</v>
      </c>
      <c r="D197" s="814" t="s">
        <v>3752</v>
      </c>
      <c r="E197" s="820">
        <v>6</v>
      </c>
      <c r="F197" s="820">
        <v>1.3</v>
      </c>
      <c r="G197" s="820">
        <v>160</v>
      </c>
      <c r="H197" s="853">
        <v>23</v>
      </c>
      <c r="I197" s="817">
        <v>160006005</v>
      </c>
      <c r="J197" s="917">
        <v>7</v>
      </c>
      <c r="L197" s="854">
        <f t="shared" si="8"/>
        <v>30.434782608695649</v>
      </c>
      <c r="M197" s="854">
        <f t="shared" si="9"/>
        <v>4.3478260869565215</v>
      </c>
    </row>
    <row r="198" spans="1:14" ht="16.5" customHeight="1">
      <c r="A198" s="823" t="s">
        <v>3756</v>
      </c>
      <c r="B198" s="808" t="b">
        <v>1</v>
      </c>
      <c r="C198" s="813" t="s">
        <v>234</v>
      </c>
      <c r="D198" s="814" t="s">
        <v>3752</v>
      </c>
      <c r="E198" s="820">
        <v>7</v>
      </c>
      <c r="F198" s="820">
        <v>1.3</v>
      </c>
      <c r="G198" s="820">
        <v>165</v>
      </c>
      <c r="H198" s="853">
        <v>11</v>
      </c>
      <c r="I198" s="817">
        <v>160006005</v>
      </c>
      <c r="J198" s="917">
        <v>7</v>
      </c>
      <c r="L198" s="854">
        <f t="shared" si="8"/>
        <v>63.63636363636364</v>
      </c>
      <c r="M198" s="854">
        <f t="shared" si="9"/>
        <v>9.0909090909090917</v>
      </c>
    </row>
    <row r="199" spans="1:14" ht="16.5" customHeight="1">
      <c r="A199" s="823" t="s">
        <v>3756</v>
      </c>
      <c r="B199" s="808" t="b">
        <v>1</v>
      </c>
      <c r="C199" s="813" t="s">
        <v>234</v>
      </c>
      <c r="D199" s="814" t="s">
        <v>3752</v>
      </c>
      <c r="E199" s="820">
        <v>8</v>
      </c>
      <c r="F199" s="820">
        <v>1.3</v>
      </c>
      <c r="G199" s="820">
        <v>170</v>
      </c>
      <c r="H199" s="853">
        <v>9</v>
      </c>
      <c r="I199" s="817">
        <v>160006005</v>
      </c>
      <c r="J199" s="917">
        <v>7</v>
      </c>
      <c r="L199" s="854">
        <f t="shared" si="8"/>
        <v>77.777777777777771</v>
      </c>
      <c r="M199" s="854">
        <f t="shared" si="9"/>
        <v>11.111111111111111</v>
      </c>
    </row>
    <row r="200" spans="1:14" ht="16.5" customHeight="1">
      <c r="A200" s="823" t="s">
        <v>3756</v>
      </c>
      <c r="B200" s="808" t="b">
        <v>1</v>
      </c>
      <c r="C200" s="813" t="s">
        <v>234</v>
      </c>
      <c r="D200" s="814" t="s">
        <v>3752</v>
      </c>
      <c r="E200" s="820">
        <v>9</v>
      </c>
      <c r="F200" s="820">
        <v>1.3</v>
      </c>
      <c r="G200" s="820">
        <v>175</v>
      </c>
      <c r="H200" s="853">
        <v>7</v>
      </c>
      <c r="I200" s="817">
        <v>160006005</v>
      </c>
      <c r="J200" s="917">
        <v>7</v>
      </c>
      <c r="L200" s="854">
        <f t="shared" si="8"/>
        <v>100</v>
      </c>
      <c r="M200" s="854">
        <f t="shared" si="9"/>
        <v>14.285714285714286</v>
      </c>
    </row>
    <row r="201" spans="1:14" ht="16.5" customHeight="1">
      <c r="A201" s="823" t="s">
        <v>3756</v>
      </c>
      <c r="B201" s="808" t="b">
        <v>1</v>
      </c>
      <c r="C201" s="813" t="s">
        <v>234</v>
      </c>
      <c r="D201" s="814" t="s">
        <v>3752</v>
      </c>
      <c r="E201" s="820">
        <v>10</v>
      </c>
      <c r="F201" s="820">
        <v>1.3</v>
      </c>
      <c r="G201" s="820">
        <v>180</v>
      </c>
      <c r="H201" s="853">
        <v>2</v>
      </c>
      <c r="I201" s="817">
        <v>160006005</v>
      </c>
      <c r="J201" s="917">
        <v>24</v>
      </c>
      <c r="L201" s="854">
        <f t="shared" si="8"/>
        <v>1200</v>
      </c>
      <c r="M201" s="854">
        <f t="shared" si="9"/>
        <v>50</v>
      </c>
      <c r="N201" s="854">
        <f>SUM(L192:L201)</f>
        <v>1498.9917811656942</v>
      </c>
    </row>
    <row r="202" spans="1:14" ht="16.5" customHeight="1">
      <c r="A202" s="824" t="s">
        <v>3753</v>
      </c>
      <c r="B202" s="808" t="b">
        <v>1</v>
      </c>
      <c r="C202" s="809" t="s">
        <v>232</v>
      </c>
      <c r="D202" s="810" t="s">
        <v>228</v>
      </c>
      <c r="E202" s="819">
        <v>1</v>
      </c>
      <c r="F202" s="819">
        <v>1.3</v>
      </c>
      <c r="G202" s="819">
        <v>131</v>
      </c>
      <c r="H202" s="851">
        <v>100</v>
      </c>
      <c r="I202" s="819">
        <v>160006006</v>
      </c>
      <c r="J202" s="819">
        <v>1</v>
      </c>
      <c r="L202" s="854">
        <f t="shared" si="8"/>
        <v>1</v>
      </c>
      <c r="M202" s="854">
        <f t="shared" si="9"/>
        <v>1</v>
      </c>
    </row>
    <row r="203" spans="1:14" ht="16.5" customHeight="1">
      <c r="A203" s="824" t="s">
        <v>3753</v>
      </c>
      <c r="B203" s="808" t="b">
        <v>1</v>
      </c>
      <c r="C203" s="809" t="s">
        <v>232</v>
      </c>
      <c r="D203" s="810" t="s">
        <v>228</v>
      </c>
      <c r="E203" s="819">
        <v>2</v>
      </c>
      <c r="F203" s="819">
        <v>1.3</v>
      </c>
      <c r="G203" s="819">
        <v>132</v>
      </c>
      <c r="H203" s="851">
        <v>100</v>
      </c>
      <c r="I203" s="819">
        <v>160006006</v>
      </c>
      <c r="J203" s="819">
        <v>2</v>
      </c>
      <c r="L203" s="854">
        <f t="shared" si="8"/>
        <v>2</v>
      </c>
      <c r="M203" s="854">
        <f t="shared" si="9"/>
        <v>1</v>
      </c>
    </row>
    <row r="204" spans="1:14" ht="16.5" customHeight="1">
      <c r="A204" s="824" t="s">
        <v>3753</v>
      </c>
      <c r="B204" s="808" t="b">
        <v>1</v>
      </c>
      <c r="C204" s="809" t="s">
        <v>232</v>
      </c>
      <c r="D204" s="810" t="s">
        <v>228</v>
      </c>
      <c r="E204" s="819">
        <v>3</v>
      </c>
      <c r="F204" s="819">
        <v>1.3</v>
      </c>
      <c r="G204" s="819">
        <v>133</v>
      </c>
      <c r="H204" s="851">
        <v>100</v>
      </c>
      <c r="I204" s="819">
        <v>160006006</v>
      </c>
      <c r="J204" s="819">
        <v>2</v>
      </c>
      <c r="L204" s="854">
        <f t="shared" ref="L204:L267" si="10">J204*M204</f>
        <v>2</v>
      </c>
      <c r="M204" s="854">
        <f t="shared" ref="M204:M267" si="11">100/H204</f>
        <v>1</v>
      </c>
    </row>
    <row r="205" spans="1:14" ht="16.5" customHeight="1">
      <c r="A205" s="824" t="s">
        <v>3753</v>
      </c>
      <c r="B205" s="808" t="b">
        <v>1</v>
      </c>
      <c r="C205" s="809" t="s">
        <v>232</v>
      </c>
      <c r="D205" s="810" t="s">
        <v>228</v>
      </c>
      <c r="E205" s="819">
        <v>4</v>
      </c>
      <c r="F205" s="819">
        <v>1.3</v>
      </c>
      <c r="G205" s="819">
        <v>134</v>
      </c>
      <c r="H205" s="851">
        <v>95</v>
      </c>
      <c r="I205" s="819">
        <v>160006006</v>
      </c>
      <c r="J205" s="819">
        <v>2</v>
      </c>
      <c r="L205" s="854">
        <f t="shared" si="10"/>
        <v>2.1052631578947367</v>
      </c>
      <c r="M205" s="854">
        <f t="shared" si="11"/>
        <v>1.0526315789473684</v>
      </c>
    </row>
    <row r="206" spans="1:14" ht="16.5" customHeight="1">
      <c r="A206" s="824" t="s">
        <v>3753</v>
      </c>
      <c r="B206" s="808" t="b">
        <v>1</v>
      </c>
      <c r="C206" s="809" t="s">
        <v>232</v>
      </c>
      <c r="D206" s="810" t="s">
        <v>228</v>
      </c>
      <c r="E206" s="819">
        <v>5</v>
      </c>
      <c r="F206" s="819">
        <v>1.3</v>
      </c>
      <c r="G206" s="819">
        <v>135</v>
      </c>
      <c r="H206" s="851">
        <v>85</v>
      </c>
      <c r="I206" s="819">
        <v>160006006</v>
      </c>
      <c r="J206" s="819">
        <v>2</v>
      </c>
      <c r="L206" s="854">
        <f t="shared" si="10"/>
        <v>2.3529411764705883</v>
      </c>
      <c r="M206" s="854">
        <f t="shared" si="11"/>
        <v>1.1764705882352942</v>
      </c>
    </row>
    <row r="207" spans="1:14" ht="16.5" customHeight="1">
      <c r="A207" s="824" t="s">
        <v>3753</v>
      </c>
      <c r="B207" s="808" t="b">
        <v>1</v>
      </c>
      <c r="C207" s="809" t="s">
        <v>232</v>
      </c>
      <c r="D207" s="810" t="s">
        <v>228</v>
      </c>
      <c r="E207" s="819">
        <v>6</v>
      </c>
      <c r="F207" s="819">
        <v>1.3</v>
      </c>
      <c r="G207" s="819">
        <v>136</v>
      </c>
      <c r="H207" s="848">
        <v>70</v>
      </c>
      <c r="I207" s="812">
        <v>160006006</v>
      </c>
      <c r="J207" s="819">
        <v>2</v>
      </c>
      <c r="L207" s="854">
        <f t="shared" si="10"/>
        <v>2.8571428571428572</v>
      </c>
      <c r="M207" s="854">
        <f t="shared" si="11"/>
        <v>1.4285714285714286</v>
      </c>
    </row>
    <row r="208" spans="1:14" ht="16.5" customHeight="1">
      <c r="A208" s="824" t="s">
        <v>3753</v>
      </c>
      <c r="B208" s="808" t="b">
        <v>1</v>
      </c>
      <c r="C208" s="809" t="s">
        <v>232</v>
      </c>
      <c r="D208" s="810" t="s">
        <v>228</v>
      </c>
      <c r="E208" s="819">
        <v>7</v>
      </c>
      <c r="F208" s="819">
        <v>1.3</v>
      </c>
      <c r="G208" s="819">
        <v>137</v>
      </c>
      <c r="H208" s="848">
        <v>55</v>
      </c>
      <c r="I208" s="812">
        <v>160006006</v>
      </c>
      <c r="J208" s="819">
        <v>2</v>
      </c>
      <c r="L208" s="854">
        <f t="shared" si="10"/>
        <v>3.6363636363636362</v>
      </c>
      <c r="M208" s="854">
        <f t="shared" si="11"/>
        <v>1.8181818181818181</v>
      </c>
    </row>
    <row r="209" spans="1:14" ht="16.5" customHeight="1">
      <c r="A209" s="824" t="s">
        <v>3753</v>
      </c>
      <c r="B209" s="808" t="b">
        <v>1</v>
      </c>
      <c r="C209" s="809" t="s">
        <v>232</v>
      </c>
      <c r="D209" s="810" t="s">
        <v>228</v>
      </c>
      <c r="E209" s="819">
        <v>8</v>
      </c>
      <c r="F209" s="819">
        <v>1.3</v>
      </c>
      <c r="G209" s="819">
        <v>138</v>
      </c>
      <c r="H209" s="848">
        <v>40</v>
      </c>
      <c r="I209" s="812">
        <v>160006006</v>
      </c>
      <c r="J209" s="819">
        <v>2</v>
      </c>
      <c r="L209" s="854">
        <f t="shared" si="10"/>
        <v>5</v>
      </c>
      <c r="M209" s="854">
        <f t="shared" si="11"/>
        <v>2.5</v>
      </c>
    </row>
    <row r="210" spans="1:14" ht="16.5" customHeight="1">
      <c r="A210" s="824" t="s">
        <v>3753</v>
      </c>
      <c r="B210" s="808" t="b">
        <v>1</v>
      </c>
      <c r="C210" s="809" t="s">
        <v>232</v>
      </c>
      <c r="D210" s="810" t="s">
        <v>228</v>
      </c>
      <c r="E210" s="819">
        <v>9</v>
      </c>
      <c r="F210" s="819">
        <v>1.3</v>
      </c>
      <c r="G210" s="819">
        <v>139</v>
      </c>
      <c r="H210" s="848">
        <v>25</v>
      </c>
      <c r="I210" s="812">
        <v>160006006</v>
      </c>
      <c r="J210" s="819">
        <v>2</v>
      </c>
      <c r="L210" s="854">
        <f t="shared" si="10"/>
        <v>8</v>
      </c>
      <c r="M210" s="854">
        <f t="shared" si="11"/>
        <v>4</v>
      </c>
    </row>
    <row r="211" spans="1:14" ht="16.5" customHeight="1">
      <c r="A211" s="824" t="s">
        <v>3753</v>
      </c>
      <c r="B211" s="808" t="b">
        <v>1</v>
      </c>
      <c r="C211" s="809" t="s">
        <v>232</v>
      </c>
      <c r="D211" s="810" t="s">
        <v>228</v>
      </c>
      <c r="E211" s="819">
        <v>10</v>
      </c>
      <c r="F211" s="819">
        <v>1.3</v>
      </c>
      <c r="G211" s="819">
        <v>140</v>
      </c>
      <c r="H211" s="848">
        <v>10</v>
      </c>
      <c r="I211" s="812">
        <v>160006006</v>
      </c>
      <c r="J211" s="819">
        <v>3</v>
      </c>
      <c r="L211" s="854">
        <f t="shared" si="10"/>
        <v>30</v>
      </c>
      <c r="M211" s="854">
        <f t="shared" si="11"/>
        <v>10</v>
      </c>
      <c r="N211" s="854">
        <f>SUM(L202:L211)</f>
        <v>58.951710827871821</v>
      </c>
    </row>
    <row r="212" spans="1:14" ht="16.5" customHeight="1">
      <c r="A212" s="824" t="s">
        <v>3754</v>
      </c>
      <c r="B212" s="808" t="b">
        <v>1</v>
      </c>
      <c r="C212" s="813" t="s">
        <v>232</v>
      </c>
      <c r="D212" s="814" t="s">
        <v>3748</v>
      </c>
      <c r="E212" s="820">
        <v>1</v>
      </c>
      <c r="F212" s="820">
        <v>1.3</v>
      </c>
      <c r="G212" s="820">
        <v>132</v>
      </c>
      <c r="H212" s="852">
        <v>100</v>
      </c>
      <c r="I212" s="820">
        <v>160006006</v>
      </c>
      <c r="J212" s="820">
        <v>1</v>
      </c>
      <c r="L212" s="854">
        <f t="shared" si="10"/>
        <v>1</v>
      </c>
      <c r="M212" s="854">
        <f t="shared" si="11"/>
        <v>1</v>
      </c>
    </row>
    <row r="213" spans="1:14" ht="16.5" customHeight="1">
      <c r="A213" s="824" t="s">
        <v>3754</v>
      </c>
      <c r="B213" s="808" t="b">
        <v>1</v>
      </c>
      <c r="C213" s="813" t="s">
        <v>232</v>
      </c>
      <c r="D213" s="814" t="s">
        <v>3748</v>
      </c>
      <c r="E213" s="820">
        <v>2</v>
      </c>
      <c r="F213" s="820">
        <v>1.3</v>
      </c>
      <c r="G213" s="820">
        <v>134</v>
      </c>
      <c r="H213" s="852">
        <v>100</v>
      </c>
      <c r="I213" s="820">
        <v>160006006</v>
      </c>
      <c r="J213" s="820">
        <v>2</v>
      </c>
      <c r="L213" s="854">
        <f t="shared" si="10"/>
        <v>2</v>
      </c>
      <c r="M213" s="854">
        <f t="shared" si="11"/>
        <v>1</v>
      </c>
    </row>
    <row r="214" spans="1:14" ht="16.5" customHeight="1">
      <c r="A214" s="824" t="s">
        <v>3754</v>
      </c>
      <c r="B214" s="808" t="b">
        <v>1</v>
      </c>
      <c r="C214" s="813" t="s">
        <v>232</v>
      </c>
      <c r="D214" s="814" t="s">
        <v>3748</v>
      </c>
      <c r="E214" s="820">
        <v>3</v>
      </c>
      <c r="F214" s="820">
        <v>1.3</v>
      </c>
      <c r="G214" s="820">
        <v>136</v>
      </c>
      <c r="H214" s="852">
        <v>100</v>
      </c>
      <c r="I214" s="820">
        <v>160006006</v>
      </c>
      <c r="J214" s="820">
        <v>3</v>
      </c>
      <c r="L214" s="854">
        <f t="shared" si="10"/>
        <v>3</v>
      </c>
      <c r="M214" s="854">
        <f t="shared" si="11"/>
        <v>1</v>
      </c>
    </row>
    <row r="215" spans="1:14" ht="16.5" customHeight="1">
      <c r="A215" s="824" t="s">
        <v>3754</v>
      </c>
      <c r="B215" s="808" t="b">
        <v>1</v>
      </c>
      <c r="C215" s="813" t="s">
        <v>232</v>
      </c>
      <c r="D215" s="814" t="s">
        <v>3748</v>
      </c>
      <c r="E215" s="820">
        <v>4</v>
      </c>
      <c r="F215" s="820">
        <v>1.3</v>
      </c>
      <c r="G215" s="820">
        <v>138</v>
      </c>
      <c r="H215" s="852">
        <v>95</v>
      </c>
      <c r="I215" s="820">
        <v>160006006</v>
      </c>
      <c r="J215" s="820">
        <v>3</v>
      </c>
      <c r="L215" s="854">
        <f t="shared" si="10"/>
        <v>3.1578947368421053</v>
      </c>
      <c r="M215" s="854">
        <f t="shared" si="11"/>
        <v>1.0526315789473684</v>
      </c>
    </row>
    <row r="216" spans="1:14" ht="16.5" customHeight="1">
      <c r="A216" s="824" t="s">
        <v>3754</v>
      </c>
      <c r="B216" s="808" t="b">
        <v>1</v>
      </c>
      <c r="C216" s="813" t="s">
        <v>232</v>
      </c>
      <c r="D216" s="814" t="s">
        <v>3748</v>
      </c>
      <c r="E216" s="820">
        <v>5</v>
      </c>
      <c r="F216" s="820">
        <v>1.3</v>
      </c>
      <c r="G216" s="820">
        <v>140</v>
      </c>
      <c r="H216" s="852">
        <v>85</v>
      </c>
      <c r="I216" s="820">
        <v>160006006</v>
      </c>
      <c r="J216" s="820">
        <v>3</v>
      </c>
      <c r="L216" s="854">
        <f t="shared" si="10"/>
        <v>3.5294117647058822</v>
      </c>
      <c r="M216" s="854">
        <f t="shared" si="11"/>
        <v>1.1764705882352942</v>
      </c>
    </row>
    <row r="217" spans="1:14" ht="16.5" customHeight="1">
      <c r="A217" s="824" t="s">
        <v>3754</v>
      </c>
      <c r="B217" s="808" t="b">
        <v>1</v>
      </c>
      <c r="C217" s="813" t="s">
        <v>232</v>
      </c>
      <c r="D217" s="814" t="s">
        <v>3748</v>
      </c>
      <c r="E217" s="820">
        <v>6</v>
      </c>
      <c r="F217" s="820">
        <v>1.3</v>
      </c>
      <c r="G217" s="820">
        <v>142</v>
      </c>
      <c r="H217" s="850">
        <v>70</v>
      </c>
      <c r="I217" s="816">
        <v>160006006</v>
      </c>
      <c r="J217" s="820">
        <v>3</v>
      </c>
      <c r="L217" s="854">
        <f t="shared" si="10"/>
        <v>4.2857142857142856</v>
      </c>
      <c r="M217" s="854">
        <f t="shared" si="11"/>
        <v>1.4285714285714286</v>
      </c>
    </row>
    <row r="218" spans="1:14" ht="16.5" customHeight="1">
      <c r="A218" s="824" t="s">
        <v>3754</v>
      </c>
      <c r="B218" s="808" t="b">
        <v>1</v>
      </c>
      <c r="C218" s="813" t="s">
        <v>232</v>
      </c>
      <c r="D218" s="814" t="s">
        <v>3748</v>
      </c>
      <c r="E218" s="820">
        <v>7</v>
      </c>
      <c r="F218" s="820">
        <v>1.3</v>
      </c>
      <c r="G218" s="820">
        <v>144</v>
      </c>
      <c r="H218" s="850">
        <v>55</v>
      </c>
      <c r="I218" s="816">
        <v>160006006</v>
      </c>
      <c r="J218" s="820">
        <v>3</v>
      </c>
      <c r="L218" s="854">
        <f t="shared" si="10"/>
        <v>5.4545454545454541</v>
      </c>
      <c r="M218" s="854">
        <f t="shared" si="11"/>
        <v>1.8181818181818181</v>
      </c>
    </row>
    <row r="219" spans="1:14" ht="16.5" customHeight="1">
      <c r="A219" s="824" t="s">
        <v>3754</v>
      </c>
      <c r="B219" s="808" t="b">
        <v>1</v>
      </c>
      <c r="C219" s="813" t="s">
        <v>232</v>
      </c>
      <c r="D219" s="814" t="s">
        <v>3748</v>
      </c>
      <c r="E219" s="820">
        <v>8</v>
      </c>
      <c r="F219" s="820">
        <v>1.3</v>
      </c>
      <c r="G219" s="820">
        <v>146</v>
      </c>
      <c r="H219" s="850">
        <v>40</v>
      </c>
      <c r="I219" s="816">
        <v>160006006</v>
      </c>
      <c r="J219" s="820">
        <v>3</v>
      </c>
      <c r="L219" s="854">
        <f t="shared" si="10"/>
        <v>7.5</v>
      </c>
      <c r="M219" s="854">
        <f t="shared" si="11"/>
        <v>2.5</v>
      </c>
    </row>
    <row r="220" spans="1:14" ht="16.5" customHeight="1">
      <c r="A220" s="824" t="s">
        <v>3754</v>
      </c>
      <c r="B220" s="808" t="b">
        <v>1</v>
      </c>
      <c r="C220" s="813" t="s">
        <v>232</v>
      </c>
      <c r="D220" s="814" t="s">
        <v>3748</v>
      </c>
      <c r="E220" s="820">
        <v>9</v>
      </c>
      <c r="F220" s="820">
        <v>1.3</v>
      </c>
      <c r="G220" s="820">
        <v>148</v>
      </c>
      <c r="H220" s="850">
        <v>25</v>
      </c>
      <c r="I220" s="816">
        <v>160006006</v>
      </c>
      <c r="J220" s="820">
        <v>3</v>
      </c>
      <c r="L220" s="854">
        <f t="shared" si="10"/>
        <v>12</v>
      </c>
      <c r="M220" s="854">
        <f t="shared" si="11"/>
        <v>4</v>
      </c>
    </row>
    <row r="221" spans="1:14" ht="16.5" customHeight="1">
      <c r="A221" s="824" t="s">
        <v>3754</v>
      </c>
      <c r="B221" s="808" t="b">
        <v>1</v>
      </c>
      <c r="C221" s="813" t="s">
        <v>232</v>
      </c>
      <c r="D221" s="814" t="s">
        <v>3748</v>
      </c>
      <c r="E221" s="820">
        <v>10</v>
      </c>
      <c r="F221" s="820">
        <v>1.3</v>
      </c>
      <c r="G221" s="820">
        <v>150</v>
      </c>
      <c r="H221" s="850">
        <v>10</v>
      </c>
      <c r="I221" s="816">
        <v>160006006</v>
      </c>
      <c r="J221" s="820">
        <v>6</v>
      </c>
      <c r="L221" s="854">
        <f t="shared" si="10"/>
        <v>60</v>
      </c>
      <c r="M221" s="854">
        <f t="shared" si="11"/>
        <v>10</v>
      </c>
      <c r="N221" s="854">
        <f>SUM(L212:L221)</f>
        <v>101.92756624180772</v>
      </c>
    </row>
    <row r="222" spans="1:14" ht="16.5" customHeight="1">
      <c r="A222" s="824" t="s">
        <v>3755</v>
      </c>
      <c r="B222" s="808" t="b">
        <v>1</v>
      </c>
      <c r="C222" s="809" t="s">
        <v>232</v>
      </c>
      <c r="D222" s="810" t="s">
        <v>3750</v>
      </c>
      <c r="E222" s="819">
        <v>1</v>
      </c>
      <c r="F222" s="819">
        <v>1.3</v>
      </c>
      <c r="G222" s="819">
        <v>133</v>
      </c>
      <c r="H222" s="851">
        <v>100</v>
      </c>
      <c r="I222" s="819">
        <v>160006006</v>
      </c>
      <c r="J222" s="819">
        <v>1</v>
      </c>
      <c r="L222" s="854">
        <f t="shared" si="10"/>
        <v>1</v>
      </c>
      <c r="M222" s="854">
        <f t="shared" si="11"/>
        <v>1</v>
      </c>
    </row>
    <row r="223" spans="1:14" ht="16.5" customHeight="1">
      <c r="A223" s="824" t="s">
        <v>3755</v>
      </c>
      <c r="B223" s="808" t="b">
        <v>1</v>
      </c>
      <c r="C223" s="809" t="s">
        <v>232</v>
      </c>
      <c r="D223" s="810" t="s">
        <v>3750</v>
      </c>
      <c r="E223" s="819">
        <v>2</v>
      </c>
      <c r="F223" s="819">
        <v>1.3</v>
      </c>
      <c r="G223" s="819">
        <v>136</v>
      </c>
      <c r="H223" s="851">
        <v>100</v>
      </c>
      <c r="I223" s="819">
        <v>160006006</v>
      </c>
      <c r="J223" s="819">
        <v>2</v>
      </c>
      <c r="L223" s="854">
        <f t="shared" si="10"/>
        <v>2</v>
      </c>
      <c r="M223" s="854">
        <f t="shared" si="11"/>
        <v>1</v>
      </c>
    </row>
    <row r="224" spans="1:14" ht="16.5" customHeight="1">
      <c r="A224" s="824" t="s">
        <v>3755</v>
      </c>
      <c r="B224" s="808" t="b">
        <v>1</v>
      </c>
      <c r="C224" s="809" t="s">
        <v>232</v>
      </c>
      <c r="D224" s="810" t="s">
        <v>3750</v>
      </c>
      <c r="E224" s="819">
        <v>3</v>
      </c>
      <c r="F224" s="819">
        <v>1.3</v>
      </c>
      <c r="G224" s="819">
        <v>139</v>
      </c>
      <c r="H224" s="851">
        <v>100</v>
      </c>
      <c r="I224" s="819">
        <v>160006006</v>
      </c>
      <c r="J224" s="819">
        <v>3</v>
      </c>
      <c r="L224" s="854">
        <f t="shared" si="10"/>
        <v>3</v>
      </c>
      <c r="M224" s="854">
        <f t="shared" si="11"/>
        <v>1</v>
      </c>
    </row>
    <row r="225" spans="1:14" ht="16.5" customHeight="1">
      <c r="A225" s="824" t="s">
        <v>3755</v>
      </c>
      <c r="B225" s="808" t="b">
        <v>1</v>
      </c>
      <c r="C225" s="809" t="s">
        <v>232</v>
      </c>
      <c r="D225" s="810" t="s">
        <v>3750</v>
      </c>
      <c r="E225" s="819">
        <v>4</v>
      </c>
      <c r="F225" s="819">
        <v>1.3</v>
      </c>
      <c r="G225" s="819">
        <v>142</v>
      </c>
      <c r="H225" s="851">
        <v>95</v>
      </c>
      <c r="I225" s="819">
        <v>160006006</v>
      </c>
      <c r="J225" s="819">
        <v>5</v>
      </c>
      <c r="L225" s="854">
        <f t="shared" si="10"/>
        <v>5.2631578947368416</v>
      </c>
      <c r="M225" s="854">
        <f t="shared" si="11"/>
        <v>1.0526315789473684</v>
      </c>
    </row>
    <row r="226" spans="1:14" ht="16.5" customHeight="1">
      <c r="A226" s="824" t="s">
        <v>3755</v>
      </c>
      <c r="B226" s="808" t="b">
        <v>1</v>
      </c>
      <c r="C226" s="809" t="s">
        <v>232</v>
      </c>
      <c r="D226" s="810" t="s">
        <v>3750</v>
      </c>
      <c r="E226" s="819">
        <v>5</v>
      </c>
      <c r="F226" s="819">
        <v>1.3</v>
      </c>
      <c r="G226" s="819">
        <v>145</v>
      </c>
      <c r="H226" s="851">
        <v>85</v>
      </c>
      <c r="I226" s="819">
        <v>160006006</v>
      </c>
      <c r="J226" s="819">
        <v>5</v>
      </c>
      <c r="L226" s="854">
        <f t="shared" si="10"/>
        <v>5.882352941176471</v>
      </c>
      <c r="M226" s="854">
        <f t="shared" si="11"/>
        <v>1.1764705882352942</v>
      </c>
    </row>
    <row r="227" spans="1:14" ht="16.5" customHeight="1">
      <c r="A227" s="824" t="s">
        <v>3755</v>
      </c>
      <c r="B227" s="808" t="b">
        <v>1</v>
      </c>
      <c r="C227" s="809" t="s">
        <v>232</v>
      </c>
      <c r="D227" s="810" t="s">
        <v>3750</v>
      </c>
      <c r="E227" s="819">
        <v>6</v>
      </c>
      <c r="F227" s="819">
        <v>1.3</v>
      </c>
      <c r="G227" s="819">
        <v>148</v>
      </c>
      <c r="H227" s="848">
        <v>70</v>
      </c>
      <c r="I227" s="812">
        <v>160006006</v>
      </c>
      <c r="J227" s="819">
        <v>5</v>
      </c>
      <c r="L227" s="854">
        <f t="shared" si="10"/>
        <v>7.1428571428571432</v>
      </c>
      <c r="M227" s="854">
        <f t="shared" si="11"/>
        <v>1.4285714285714286</v>
      </c>
    </row>
    <row r="228" spans="1:14" ht="16.5" customHeight="1">
      <c r="A228" s="824" t="s">
        <v>3755</v>
      </c>
      <c r="B228" s="808" t="b">
        <v>1</v>
      </c>
      <c r="C228" s="809" t="s">
        <v>232</v>
      </c>
      <c r="D228" s="810" t="s">
        <v>3750</v>
      </c>
      <c r="E228" s="819">
        <v>7</v>
      </c>
      <c r="F228" s="819">
        <v>1.3</v>
      </c>
      <c r="G228" s="819">
        <v>151</v>
      </c>
      <c r="H228" s="848">
        <v>55</v>
      </c>
      <c r="I228" s="812">
        <v>160006006</v>
      </c>
      <c r="J228" s="819">
        <v>5</v>
      </c>
      <c r="L228" s="854">
        <f t="shared" si="10"/>
        <v>9.0909090909090899</v>
      </c>
      <c r="M228" s="854">
        <f t="shared" si="11"/>
        <v>1.8181818181818181</v>
      </c>
    </row>
    <row r="229" spans="1:14" ht="16.5" customHeight="1">
      <c r="A229" s="824" t="s">
        <v>3755</v>
      </c>
      <c r="B229" s="808" t="b">
        <v>1</v>
      </c>
      <c r="C229" s="809" t="s">
        <v>232</v>
      </c>
      <c r="D229" s="810" t="s">
        <v>3750</v>
      </c>
      <c r="E229" s="819">
        <v>8</v>
      </c>
      <c r="F229" s="819">
        <v>1.3</v>
      </c>
      <c r="G229" s="819">
        <v>154</v>
      </c>
      <c r="H229" s="848">
        <v>40</v>
      </c>
      <c r="I229" s="812">
        <v>160006006</v>
      </c>
      <c r="J229" s="819">
        <v>5</v>
      </c>
      <c r="L229" s="854">
        <f t="shared" si="10"/>
        <v>12.5</v>
      </c>
      <c r="M229" s="854">
        <f t="shared" si="11"/>
        <v>2.5</v>
      </c>
    </row>
    <row r="230" spans="1:14" ht="16.5" customHeight="1">
      <c r="A230" s="824" t="s">
        <v>3755</v>
      </c>
      <c r="B230" s="808" t="b">
        <v>1</v>
      </c>
      <c r="C230" s="809" t="s">
        <v>232</v>
      </c>
      <c r="D230" s="810" t="s">
        <v>3750</v>
      </c>
      <c r="E230" s="819">
        <v>9</v>
      </c>
      <c r="F230" s="819">
        <v>1.3</v>
      </c>
      <c r="G230" s="819">
        <v>157</v>
      </c>
      <c r="H230" s="848">
        <v>25</v>
      </c>
      <c r="I230" s="812">
        <v>160006006</v>
      </c>
      <c r="J230" s="819">
        <v>5</v>
      </c>
      <c r="L230" s="854">
        <f t="shared" si="10"/>
        <v>20</v>
      </c>
      <c r="M230" s="854">
        <f t="shared" si="11"/>
        <v>4</v>
      </c>
    </row>
    <row r="231" spans="1:14" ht="16.5" customHeight="1">
      <c r="A231" s="824" t="s">
        <v>3755</v>
      </c>
      <c r="B231" s="808" t="b">
        <v>1</v>
      </c>
      <c r="C231" s="809" t="s">
        <v>232</v>
      </c>
      <c r="D231" s="810" t="s">
        <v>3750</v>
      </c>
      <c r="E231" s="819">
        <v>10</v>
      </c>
      <c r="F231" s="819">
        <v>1.3</v>
      </c>
      <c r="G231" s="819">
        <v>160</v>
      </c>
      <c r="H231" s="848">
        <v>10</v>
      </c>
      <c r="I231" s="812">
        <v>160006006</v>
      </c>
      <c r="J231" s="819">
        <v>14</v>
      </c>
      <c r="L231" s="854">
        <f t="shared" si="10"/>
        <v>140</v>
      </c>
      <c r="M231" s="854">
        <f t="shared" si="11"/>
        <v>10</v>
      </c>
      <c r="N231" s="854">
        <f>SUM(L222:L231)</f>
        <v>205.87927706967955</v>
      </c>
    </row>
    <row r="232" spans="1:14" ht="16.5" customHeight="1">
      <c r="A232" s="824" t="s">
        <v>3756</v>
      </c>
      <c r="B232" s="808" t="b">
        <v>1</v>
      </c>
      <c r="C232" s="813" t="s">
        <v>232</v>
      </c>
      <c r="D232" s="814" t="s">
        <v>3752</v>
      </c>
      <c r="E232" s="820">
        <v>1</v>
      </c>
      <c r="F232" s="820">
        <v>1.3</v>
      </c>
      <c r="G232" s="820">
        <v>135</v>
      </c>
      <c r="H232" s="852">
        <v>100</v>
      </c>
      <c r="I232" s="820">
        <v>160006006</v>
      </c>
      <c r="J232" s="820">
        <v>1</v>
      </c>
      <c r="L232" s="854">
        <f t="shared" si="10"/>
        <v>1</v>
      </c>
      <c r="M232" s="854">
        <f t="shared" si="11"/>
        <v>1</v>
      </c>
    </row>
    <row r="233" spans="1:14" ht="16.5" customHeight="1">
      <c r="A233" s="824" t="s">
        <v>3756</v>
      </c>
      <c r="B233" s="808" t="b">
        <v>1</v>
      </c>
      <c r="C233" s="813" t="s">
        <v>232</v>
      </c>
      <c r="D233" s="814" t="s">
        <v>3752</v>
      </c>
      <c r="E233" s="820">
        <v>2</v>
      </c>
      <c r="F233" s="820">
        <v>1.3</v>
      </c>
      <c r="G233" s="820">
        <v>140</v>
      </c>
      <c r="H233" s="852">
        <v>100</v>
      </c>
      <c r="I233" s="820">
        <v>160006006</v>
      </c>
      <c r="J233" s="820">
        <v>2</v>
      </c>
      <c r="L233" s="854">
        <f t="shared" si="10"/>
        <v>2</v>
      </c>
      <c r="M233" s="854">
        <f t="shared" si="11"/>
        <v>1</v>
      </c>
    </row>
    <row r="234" spans="1:14" ht="16.5" customHeight="1">
      <c r="A234" s="824" t="s">
        <v>3756</v>
      </c>
      <c r="B234" s="808" t="b">
        <v>1</v>
      </c>
      <c r="C234" s="813" t="s">
        <v>232</v>
      </c>
      <c r="D234" s="814" t="s">
        <v>3752</v>
      </c>
      <c r="E234" s="820">
        <v>3</v>
      </c>
      <c r="F234" s="820">
        <v>1.3</v>
      </c>
      <c r="G234" s="820">
        <v>145</v>
      </c>
      <c r="H234" s="852">
        <v>100</v>
      </c>
      <c r="I234" s="820">
        <v>160006006</v>
      </c>
      <c r="J234" s="820">
        <v>3</v>
      </c>
      <c r="L234" s="854">
        <f t="shared" si="10"/>
        <v>3</v>
      </c>
      <c r="M234" s="854">
        <f t="shared" si="11"/>
        <v>1</v>
      </c>
    </row>
    <row r="235" spans="1:14" ht="16.5" customHeight="1">
      <c r="A235" s="824" t="s">
        <v>3756</v>
      </c>
      <c r="B235" s="808" t="b">
        <v>1</v>
      </c>
      <c r="C235" s="813" t="s">
        <v>232</v>
      </c>
      <c r="D235" s="814" t="s">
        <v>3752</v>
      </c>
      <c r="E235" s="820">
        <v>4</v>
      </c>
      <c r="F235" s="820">
        <v>1.3</v>
      </c>
      <c r="G235" s="820">
        <v>150</v>
      </c>
      <c r="H235" s="852">
        <v>70</v>
      </c>
      <c r="I235" s="820">
        <v>160006006</v>
      </c>
      <c r="J235" s="820">
        <v>5</v>
      </c>
      <c r="L235" s="854">
        <f t="shared" si="10"/>
        <v>7.1428571428571432</v>
      </c>
      <c r="M235" s="854">
        <f t="shared" si="11"/>
        <v>1.4285714285714286</v>
      </c>
    </row>
    <row r="236" spans="1:14" ht="16.5" customHeight="1">
      <c r="A236" s="824" t="s">
        <v>3756</v>
      </c>
      <c r="B236" s="808" t="b">
        <v>1</v>
      </c>
      <c r="C236" s="813" t="s">
        <v>232</v>
      </c>
      <c r="D236" s="814" t="s">
        <v>3752</v>
      </c>
      <c r="E236" s="820">
        <v>5</v>
      </c>
      <c r="F236" s="820">
        <v>1.3</v>
      </c>
      <c r="G236" s="820">
        <v>155</v>
      </c>
      <c r="H236" s="852">
        <v>50</v>
      </c>
      <c r="I236" s="820">
        <v>160006006</v>
      </c>
      <c r="J236" s="820">
        <v>7</v>
      </c>
      <c r="L236" s="854">
        <f t="shared" si="10"/>
        <v>14</v>
      </c>
      <c r="M236" s="854">
        <f t="shared" si="11"/>
        <v>2</v>
      </c>
    </row>
    <row r="237" spans="1:14" ht="16.5" customHeight="1">
      <c r="A237" s="824" t="s">
        <v>3756</v>
      </c>
      <c r="B237" s="808" t="b">
        <v>1</v>
      </c>
      <c r="C237" s="813" t="s">
        <v>232</v>
      </c>
      <c r="D237" s="814" t="s">
        <v>3752</v>
      </c>
      <c r="E237" s="820">
        <v>6</v>
      </c>
      <c r="F237" s="820">
        <v>1.3</v>
      </c>
      <c r="G237" s="820">
        <v>160</v>
      </c>
      <c r="H237" s="853">
        <v>23</v>
      </c>
      <c r="I237" s="817">
        <v>160006006</v>
      </c>
      <c r="J237" s="917">
        <v>7</v>
      </c>
      <c r="L237" s="854">
        <f t="shared" si="10"/>
        <v>30.434782608695649</v>
      </c>
      <c r="M237" s="854">
        <f t="shared" si="11"/>
        <v>4.3478260869565215</v>
      </c>
    </row>
    <row r="238" spans="1:14" ht="16.5" customHeight="1">
      <c r="A238" s="824" t="s">
        <v>3756</v>
      </c>
      <c r="B238" s="808" t="b">
        <v>1</v>
      </c>
      <c r="C238" s="813" t="s">
        <v>232</v>
      </c>
      <c r="D238" s="814" t="s">
        <v>3752</v>
      </c>
      <c r="E238" s="820">
        <v>7</v>
      </c>
      <c r="F238" s="820">
        <v>1.3</v>
      </c>
      <c r="G238" s="820">
        <v>165</v>
      </c>
      <c r="H238" s="853">
        <v>11</v>
      </c>
      <c r="I238" s="817">
        <v>160006006</v>
      </c>
      <c r="J238" s="917">
        <v>7</v>
      </c>
      <c r="L238" s="854">
        <f t="shared" si="10"/>
        <v>63.63636363636364</v>
      </c>
      <c r="M238" s="854">
        <f t="shared" si="11"/>
        <v>9.0909090909090917</v>
      </c>
    </row>
    <row r="239" spans="1:14" ht="16.5" customHeight="1">
      <c r="A239" s="824" t="s">
        <v>3756</v>
      </c>
      <c r="B239" s="808" t="b">
        <v>1</v>
      </c>
      <c r="C239" s="813" t="s">
        <v>232</v>
      </c>
      <c r="D239" s="814" t="s">
        <v>3752</v>
      </c>
      <c r="E239" s="820">
        <v>8</v>
      </c>
      <c r="F239" s="820">
        <v>1.3</v>
      </c>
      <c r="G239" s="820">
        <v>170</v>
      </c>
      <c r="H239" s="853">
        <v>9</v>
      </c>
      <c r="I239" s="817">
        <v>160006006</v>
      </c>
      <c r="J239" s="917">
        <v>7</v>
      </c>
      <c r="L239" s="854">
        <f t="shared" si="10"/>
        <v>77.777777777777771</v>
      </c>
      <c r="M239" s="854">
        <f t="shared" si="11"/>
        <v>11.111111111111111</v>
      </c>
    </row>
    <row r="240" spans="1:14" ht="16.5" customHeight="1">
      <c r="A240" s="824" t="s">
        <v>3756</v>
      </c>
      <c r="B240" s="808" t="b">
        <v>1</v>
      </c>
      <c r="C240" s="813" t="s">
        <v>232</v>
      </c>
      <c r="D240" s="814" t="s">
        <v>3752</v>
      </c>
      <c r="E240" s="820">
        <v>9</v>
      </c>
      <c r="F240" s="820">
        <v>1.3</v>
      </c>
      <c r="G240" s="820">
        <v>175</v>
      </c>
      <c r="H240" s="853">
        <v>7</v>
      </c>
      <c r="I240" s="817">
        <v>160006006</v>
      </c>
      <c r="J240" s="917">
        <v>7</v>
      </c>
      <c r="L240" s="854">
        <f t="shared" si="10"/>
        <v>100</v>
      </c>
      <c r="M240" s="854">
        <f t="shared" si="11"/>
        <v>14.285714285714286</v>
      </c>
    </row>
    <row r="241" spans="1:14" ht="16.5" customHeight="1">
      <c r="A241" s="824" t="s">
        <v>3756</v>
      </c>
      <c r="B241" s="808" t="b">
        <v>1</v>
      </c>
      <c r="C241" s="813" t="s">
        <v>232</v>
      </c>
      <c r="D241" s="814" t="s">
        <v>3752</v>
      </c>
      <c r="E241" s="820">
        <v>10</v>
      </c>
      <c r="F241" s="820">
        <v>1.3</v>
      </c>
      <c r="G241" s="820">
        <v>180</v>
      </c>
      <c r="H241" s="853">
        <v>2</v>
      </c>
      <c r="I241" s="817">
        <v>160006006</v>
      </c>
      <c r="J241" s="917">
        <v>24</v>
      </c>
      <c r="L241" s="854">
        <f t="shared" si="10"/>
        <v>1200</v>
      </c>
      <c r="M241" s="854">
        <f t="shared" si="11"/>
        <v>50</v>
      </c>
      <c r="N241" s="854">
        <f>SUM(L232:L241)</f>
        <v>1498.9917811656942</v>
      </c>
    </row>
    <row r="242" spans="1:14" ht="16.5" customHeight="1">
      <c r="A242" s="825" t="s">
        <v>3757</v>
      </c>
      <c r="B242" s="808" t="b">
        <v>1</v>
      </c>
      <c r="C242" s="809" t="s">
        <v>3758</v>
      </c>
      <c r="D242" s="810" t="s">
        <v>228</v>
      </c>
      <c r="E242" s="819">
        <v>1</v>
      </c>
      <c r="F242" s="819">
        <v>1.5</v>
      </c>
      <c r="G242" s="819">
        <v>151</v>
      </c>
      <c r="H242" s="851">
        <v>100</v>
      </c>
      <c r="I242" s="819">
        <v>160006007</v>
      </c>
      <c r="J242" s="922">
        <v>1</v>
      </c>
      <c r="L242" s="854">
        <f t="shared" si="10"/>
        <v>1</v>
      </c>
      <c r="M242" s="854">
        <f t="shared" si="11"/>
        <v>1</v>
      </c>
    </row>
    <row r="243" spans="1:14" ht="16.5" customHeight="1">
      <c r="A243" s="825" t="s">
        <v>3757</v>
      </c>
      <c r="B243" s="808" t="b">
        <v>1</v>
      </c>
      <c r="C243" s="809" t="s">
        <v>3758</v>
      </c>
      <c r="D243" s="810" t="s">
        <v>228</v>
      </c>
      <c r="E243" s="819">
        <v>2</v>
      </c>
      <c r="F243" s="819">
        <v>1.5</v>
      </c>
      <c r="G243" s="819">
        <v>152</v>
      </c>
      <c r="H243" s="851">
        <v>100</v>
      </c>
      <c r="I243" s="819">
        <v>160006007</v>
      </c>
      <c r="J243" s="819">
        <v>2</v>
      </c>
      <c r="L243" s="854">
        <f t="shared" si="10"/>
        <v>2</v>
      </c>
      <c r="M243" s="854">
        <f t="shared" si="11"/>
        <v>1</v>
      </c>
    </row>
    <row r="244" spans="1:14" ht="16.5" customHeight="1">
      <c r="A244" s="825" t="s">
        <v>3757</v>
      </c>
      <c r="B244" s="808" t="b">
        <v>1</v>
      </c>
      <c r="C244" s="809" t="s">
        <v>3758</v>
      </c>
      <c r="D244" s="810" t="s">
        <v>228</v>
      </c>
      <c r="E244" s="819">
        <v>3</v>
      </c>
      <c r="F244" s="819">
        <v>1.5</v>
      </c>
      <c r="G244" s="819">
        <v>153</v>
      </c>
      <c r="H244" s="851">
        <v>100</v>
      </c>
      <c r="I244" s="819">
        <v>160006007</v>
      </c>
      <c r="J244" s="819">
        <v>2</v>
      </c>
      <c r="L244" s="854">
        <f t="shared" si="10"/>
        <v>2</v>
      </c>
      <c r="M244" s="854">
        <f t="shared" si="11"/>
        <v>1</v>
      </c>
    </row>
    <row r="245" spans="1:14" ht="16.5" customHeight="1">
      <c r="A245" s="825" t="s">
        <v>3757</v>
      </c>
      <c r="B245" s="808" t="b">
        <v>1</v>
      </c>
      <c r="C245" s="809" t="s">
        <v>3758</v>
      </c>
      <c r="D245" s="810" t="s">
        <v>228</v>
      </c>
      <c r="E245" s="819">
        <v>4</v>
      </c>
      <c r="F245" s="819">
        <v>1.5</v>
      </c>
      <c r="G245" s="819">
        <v>154</v>
      </c>
      <c r="H245" s="848">
        <v>95</v>
      </c>
      <c r="I245" s="819">
        <v>160006007</v>
      </c>
      <c r="J245" s="819">
        <v>2</v>
      </c>
      <c r="L245" s="854">
        <f t="shared" si="10"/>
        <v>2.1052631578947367</v>
      </c>
      <c r="M245" s="854">
        <f t="shared" si="11"/>
        <v>1.0526315789473684</v>
      </c>
    </row>
    <row r="246" spans="1:14" ht="16.5" customHeight="1">
      <c r="A246" s="825" t="s">
        <v>3757</v>
      </c>
      <c r="B246" s="808" t="b">
        <v>1</v>
      </c>
      <c r="C246" s="809" t="s">
        <v>3758</v>
      </c>
      <c r="D246" s="810" t="s">
        <v>228</v>
      </c>
      <c r="E246" s="819">
        <v>5</v>
      </c>
      <c r="F246" s="819">
        <v>1.5</v>
      </c>
      <c r="G246" s="819">
        <v>155</v>
      </c>
      <c r="H246" s="848">
        <v>85</v>
      </c>
      <c r="I246" s="819">
        <v>160006007</v>
      </c>
      <c r="J246" s="819">
        <v>2</v>
      </c>
      <c r="L246" s="854">
        <f t="shared" si="10"/>
        <v>2.3529411764705883</v>
      </c>
      <c r="M246" s="854">
        <f t="shared" si="11"/>
        <v>1.1764705882352942</v>
      </c>
    </row>
    <row r="247" spans="1:14" ht="16.5" customHeight="1">
      <c r="A247" s="825" t="s">
        <v>3757</v>
      </c>
      <c r="B247" s="808" t="b">
        <v>1</v>
      </c>
      <c r="C247" s="809" t="s">
        <v>3758</v>
      </c>
      <c r="D247" s="810" t="s">
        <v>228</v>
      </c>
      <c r="E247" s="819">
        <v>6</v>
      </c>
      <c r="F247" s="819">
        <v>1.5</v>
      </c>
      <c r="G247" s="819">
        <v>156</v>
      </c>
      <c r="H247" s="848">
        <v>75</v>
      </c>
      <c r="I247" s="812">
        <v>160006007</v>
      </c>
      <c r="J247" s="819">
        <v>2</v>
      </c>
      <c r="L247" s="854">
        <f t="shared" si="10"/>
        <v>2.6666666666666665</v>
      </c>
      <c r="M247" s="854">
        <f t="shared" si="11"/>
        <v>1.3333333333333333</v>
      </c>
    </row>
    <row r="248" spans="1:14" ht="16.5" customHeight="1">
      <c r="A248" s="825" t="s">
        <v>3757</v>
      </c>
      <c r="B248" s="808" t="b">
        <v>1</v>
      </c>
      <c r="C248" s="809" t="s">
        <v>3758</v>
      </c>
      <c r="D248" s="810" t="s">
        <v>228</v>
      </c>
      <c r="E248" s="819">
        <v>7</v>
      </c>
      <c r="F248" s="819">
        <v>1.5</v>
      </c>
      <c r="G248" s="819">
        <v>157</v>
      </c>
      <c r="H248" s="848">
        <v>60</v>
      </c>
      <c r="I248" s="812">
        <v>160006007</v>
      </c>
      <c r="J248" s="819">
        <v>2</v>
      </c>
      <c r="L248" s="854">
        <f t="shared" si="10"/>
        <v>3.3333333333333335</v>
      </c>
      <c r="M248" s="854">
        <f t="shared" si="11"/>
        <v>1.6666666666666667</v>
      </c>
    </row>
    <row r="249" spans="1:14" ht="16.5" customHeight="1">
      <c r="A249" s="825" t="s">
        <v>3757</v>
      </c>
      <c r="B249" s="808" t="b">
        <v>1</v>
      </c>
      <c r="C249" s="809" t="s">
        <v>3758</v>
      </c>
      <c r="D249" s="810" t="s">
        <v>228</v>
      </c>
      <c r="E249" s="819">
        <v>8</v>
      </c>
      <c r="F249" s="819">
        <v>1.5</v>
      </c>
      <c r="G249" s="819">
        <v>158</v>
      </c>
      <c r="H249" s="848">
        <v>45</v>
      </c>
      <c r="I249" s="812">
        <v>160006007</v>
      </c>
      <c r="J249" s="819">
        <v>2</v>
      </c>
      <c r="L249" s="854">
        <f t="shared" si="10"/>
        <v>4.4444444444444446</v>
      </c>
      <c r="M249" s="854">
        <f t="shared" si="11"/>
        <v>2.2222222222222223</v>
      </c>
    </row>
    <row r="250" spans="1:14" ht="16.5" customHeight="1">
      <c r="A250" s="825" t="s">
        <v>3757</v>
      </c>
      <c r="B250" s="808" t="b">
        <v>1</v>
      </c>
      <c r="C250" s="809" t="s">
        <v>3758</v>
      </c>
      <c r="D250" s="810" t="s">
        <v>228</v>
      </c>
      <c r="E250" s="819">
        <v>9</v>
      </c>
      <c r="F250" s="819">
        <v>1.5</v>
      </c>
      <c r="G250" s="819">
        <v>159</v>
      </c>
      <c r="H250" s="848">
        <v>30</v>
      </c>
      <c r="I250" s="812">
        <v>160006007</v>
      </c>
      <c r="J250" s="819">
        <v>2</v>
      </c>
      <c r="L250" s="854">
        <f t="shared" si="10"/>
        <v>6.666666666666667</v>
      </c>
      <c r="M250" s="854">
        <f t="shared" si="11"/>
        <v>3.3333333333333335</v>
      </c>
    </row>
    <row r="251" spans="1:14" ht="16.5" customHeight="1">
      <c r="A251" s="825" t="s">
        <v>3757</v>
      </c>
      <c r="B251" s="808" t="b">
        <v>1</v>
      </c>
      <c r="C251" s="809" t="s">
        <v>3758</v>
      </c>
      <c r="D251" s="810" t="s">
        <v>228</v>
      </c>
      <c r="E251" s="819">
        <v>10</v>
      </c>
      <c r="F251" s="819">
        <v>1.5</v>
      </c>
      <c r="G251" s="819">
        <v>160</v>
      </c>
      <c r="H251" s="848">
        <v>15</v>
      </c>
      <c r="I251" s="812">
        <v>160006007</v>
      </c>
      <c r="J251" s="819">
        <v>3</v>
      </c>
      <c r="K251" s="920">
        <f>AVERAGE(J242:J251)</f>
        <v>2</v>
      </c>
      <c r="L251" s="854">
        <f t="shared" si="10"/>
        <v>20</v>
      </c>
      <c r="M251" s="854">
        <f t="shared" si="11"/>
        <v>6.666666666666667</v>
      </c>
      <c r="N251" s="854">
        <f>SUM(L242:L251)</f>
        <v>46.569315445476434</v>
      </c>
    </row>
    <row r="252" spans="1:14" ht="16.5" customHeight="1">
      <c r="A252" s="825" t="s">
        <v>3759</v>
      </c>
      <c r="B252" s="808" t="b">
        <v>1</v>
      </c>
      <c r="C252" s="813" t="s">
        <v>3758</v>
      </c>
      <c r="D252" s="814" t="s">
        <v>3748</v>
      </c>
      <c r="E252" s="820">
        <v>1</v>
      </c>
      <c r="F252" s="820">
        <v>1.5</v>
      </c>
      <c r="G252" s="820">
        <v>152</v>
      </c>
      <c r="H252" s="852">
        <v>100</v>
      </c>
      <c r="I252" s="820">
        <v>160006007</v>
      </c>
      <c r="J252" s="922">
        <v>1</v>
      </c>
      <c r="L252" s="854">
        <f t="shared" si="10"/>
        <v>1</v>
      </c>
      <c r="M252" s="854">
        <f t="shared" si="11"/>
        <v>1</v>
      </c>
    </row>
    <row r="253" spans="1:14" ht="16.5" customHeight="1">
      <c r="A253" s="825" t="s">
        <v>3759</v>
      </c>
      <c r="B253" s="808" t="b">
        <v>1</v>
      </c>
      <c r="C253" s="813" t="s">
        <v>3758</v>
      </c>
      <c r="D253" s="814" t="s">
        <v>3748</v>
      </c>
      <c r="E253" s="820">
        <v>2</v>
      </c>
      <c r="F253" s="820">
        <v>1.5</v>
      </c>
      <c r="G253" s="820">
        <v>154</v>
      </c>
      <c r="H253" s="852">
        <v>100</v>
      </c>
      <c r="I253" s="820">
        <v>160006007</v>
      </c>
      <c r="J253" s="922">
        <v>2</v>
      </c>
      <c r="L253" s="854">
        <f t="shared" si="10"/>
        <v>2</v>
      </c>
      <c r="M253" s="854">
        <f t="shared" si="11"/>
        <v>1</v>
      </c>
    </row>
    <row r="254" spans="1:14" ht="16.5" customHeight="1">
      <c r="A254" s="825" t="s">
        <v>3759</v>
      </c>
      <c r="B254" s="808" t="b">
        <v>1</v>
      </c>
      <c r="C254" s="813" t="s">
        <v>3758</v>
      </c>
      <c r="D254" s="814" t="s">
        <v>3748</v>
      </c>
      <c r="E254" s="820">
        <v>3</v>
      </c>
      <c r="F254" s="820">
        <v>1.5</v>
      </c>
      <c r="G254" s="820">
        <v>156</v>
      </c>
      <c r="H254" s="852">
        <v>100</v>
      </c>
      <c r="I254" s="820">
        <v>160006007</v>
      </c>
      <c r="J254" s="820">
        <v>3</v>
      </c>
      <c r="L254" s="854">
        <f t="shared" si="10"/>
        <v>3</v>
      </c>
      <c r="M254" s="854">
        <f t="shared" si="11"/>
        <v>1</v>
      </c>
    </row>
    <row r="255" spans="1:14" ht="16.5" customHeight="1">
      <c r="A255" s="825" t="s">
        <v>3759</v>
      </c>
      <c r="B255" s="808" t="b">
        <v>1</v>
      </c>
      <c r="C255" s="813" t="s">
        <v>3758</v>
      </c>
      <c r="D255" s="814" t="s">
        <v>3748</v>
      </c>
      <c r="E255" s="820">
        <v>4</v>
      </c>
      <c r="F255" s="820">
        <v>1.5</v>
      </c>
      <c r="G255" s="820">
        <v>158</v>
      </c>
      <c r="H255" s="852">
        <v>95</v>
      </c>
      <c r="I255" s="820">
        <v>160006007</v>
      </c>
      <c r="J255" s="820">
        <v>3</v>
      </c>
      <c r="L255" s="854">
        <f t="shared" si="10"/>
        <v>3.1578947368421053</v>
      </c>
      <c r="M255" s="854">
        <f t="shared" si="11"/>
        <v>1.0526315789473684</v>
      </c>
    </row>
    <row r="256" spans="1:14" ht="16.5" customHeight="1">
      <c r="A256" s="825" t="s">
        <v>3759</v>
      </c>
      <c r="B256" s="808" t="b">
        <v>1</v>
      </c>
      <c r="C256" s="813" t="s">
        <v>3758</v>
      </c>
      <c r="D256" s="814" t="s">
        <v>3748</v>
      </c>
      <c r="E256" s="820">
        <v>5</v>
      </c>
      <c r="F256" s="820">
        <v>1.5</v>
      </c>
      <c r="G256" s="820">
        <v>160</v>
      </c>
      <c r="H256" s="852">
        <v>85</v>
      </c>
      <c r="I256" s="820">
        <v>160006007</v>
      </c>
      <c r="J256" s="820">
        <v>3</v>
      </c>
      <c r="L256" s="854">
        <f t="shared" si="10"/>
        <v>3.5294117647058822</v>
      </c>
      <c r="M256" s="854">
        <f t="shared" si="11"/>
        <v>1.1764705882352942</v>
      </c>
    </row>
    <row r="257" spans="1:14" ht="16.5" customHeight="1">
      <c r="A257" s="825" t="s">
        <v>3759</v>
      </c>
      <c r="B257" s="808" t="b">
        <v>1</v>
      </c>
      <c r="C257" s="813" t="s">
        <v>3758</v>
      </c>
      <c r="D257" s="814" t="s">
        <v>3748</v>
      </c>
      <c r="E257" s="820">
        <v>6</v>
      </c>
      <c r="F257" s="820">
        <v>1.5</v>
      </c>
      <c r="G257" s="820">
        <v>162</v>
      </c>
      <c r="H257" s="850">
        <v>75</v>
      </c>
      <c r="I257" s="816">
        <v>160006007</v>
      </c>
      <c r="J257" s="820">
        <v>3</v>
      </c>
      <c r="L257" s="854">
        <f t="shared" si="10"/>
        <v>4</v>
      </c>
      <c r="M257" s="854">
        <f t="shared" si="11"/>
        <v>1.3333333333333333</v>
      </c>
    </row>
    <row r="258" spans="1:14" ht="16.5" customHeight="1">
      <c r="A258" s="825" t="s">
        <v>3759</v>
      </c>
      <c r="B258" s="808" t="b">
        <v>1</v>
      </c>
      <c r="C258" s="813" t="s">
        <v>3758</v>
      </c>
      <c r="D258" s="814" t="s">
        <v>3748</v>
      </c>
      <c r="E258" s="820">
        <v>7</v>
      </c>
      <c r="F258" s="820">
        <v>1.5</v>
      </c>
      <c r="G258" s="820">
        <v>164</v>
      </c>
      <c r="H258" s="850">
        <v>60</v>
      </c>
      <c r="I258" s="816">
        <v>160006007</v>
      </c>
      <c r="J258" s="820">
        <v>3</v>
      </c>
      <c r="L258" s="854">
        <f t="shared" si="10"/>
        <v>5</v>
      </c>
      <c r="M258" s="854">
        <f t="shared" si="11"/>
        <v>1.6666666666666667</v>
      </c>
    </row>
    <row r="259" spans="1:14" ht="16.5" customHeight="1">
      <c r="A259" s="825" t="s">
        <v>3759</v>
      </c>
      <c r="B259" s="808" t="b">
        <v>1</v>
      </c>
      <c r="C259" s="813" t="s">
        <v>3758</v>
      </c>
      <c r="D259" s="814" t="s">
        <v>3748</v>
      </c>
      <c r="E259" s="820">
        <v>8</v>
      </c>
      <c r="F259" s="820">
        <v>1.5</v>
      </c>
      <c r="G259" s="820">
        <v>166</v>
      </c>
      <c r="H259" s="850">
        <v>45</v>
      </c>
      <c r="I259" s="816">
        <v>160006007</v>
      </c>
      <c r="J259" s="820">
        <v>3</v>
      </c>
      <c r="L259" s="854">
        <f t="shared" si="10"/>
        <v>6.666666666666667</v>
      </c>
      <c r="M259" s="854">
        <f t="shared" si="11"/>
        <v>2.2222222222222223</v>
      </c>
    </row>
    <row r="260" spans="1:14" ht="16.5" customHeight="1">
      <c r="A260" s="825" t="s">
        <v>3759</v>
      </c>
      <c r="B260" s="808" t="b">
        <v>1</v>
      </c>
      <c r="C260" s="813" t="s">
        <v>3758</v>
      </c>
      <c r="D260" s="814" t="s">
        <v>3748</v>
      </c>
      <c r="E260" s="820">
        <v>9</v>
      </c>
      <c r="F260" s="820">
        <v>1.5</v>
      </c>
      <c r="G260" s="820">
        <v>168</v>
      </c>
      <c r="H260" s="850">
        <v>30</v>
      </c>
      <c r="I260" s="816">
        <v>160006007</v>
      </c>
      <c r="J260" s="820">
        <v>3</v>
      </c>
      <c r="L260" s="854">
        <f t="shared" si="10"/>
        <v>10</v>
      </c>
      <c r="M260" s="854">
        <f t="shared" si="11"/>
        <v>3.3333333333333335</v>
      </c>
    </row>
    <row r="261" spans="1:14" ht="16.5" customHeight="1">
      <c r="A261" s="825" t="s">
        <v>3759</v>
      </c>
      <c r="B261" s="808" t="b">
        <v>1</v>
      </c>
      <c r="C261" s="813" t="s">
        <v>3758</v>
      </c>
      <c r="D261" s="814" t="s">
        <v>3748</v>
      </c>
      <c r="E261" s="820">
        <v>10</v>
      </c>
      <c r="F261" s="820">
        <v>1.5</v>
      </c>
      <c r="G261" s="820">
        <v>170</v>
      </c>
      <c r="H261" s="850">
        <v>15</v>
      </c>
      <c r="I261" s="816">
        <v>160006007</v>
      </c>
      <c r="J261" s="820">
        <v>6</v>
      </c>
      <c r="K261" s="920">
        <f>AVERAGE(J252:J261)</f>
        <v>3</v>
      </c>
      <c r="L261" s="854">
        <f t="shared" si="10"/>
        <v>40</v>
      </c>
      <c r="M261" s="854">
        <f t="shared" si="11"/>
        <v>6.666666666666667</v>
      </c>
      <c r="N261" s="854">
        <f>SUM(L252:L261)</f>
        <v>78.353973168214651</v>
      </c>
    </row>
    <row r="262" spans="1:14" ht="16.5" customHeight="1">
      <c r="A262" s="825" t="s">
        <v>3760</v>
      </c>
      <c r="B262" s="808" t="b">
        <v>1</v>
      </c>
      <c r="C262" s="809" t="s">
        <v>3758</v>
      </c>
      <c r="D262" s="810" t="s">
        <v>3750</v>
      </c>
      <c r="E262" s="819">
        <v>1</v>
      </c>
      <c r="F262" s="819">
        <v>1.5</v>
      </c>
      <c r="G262" s="819">
        <v>153</v>
      </c>
      <c r="H262" s="851">
        <v>100</v>
      </c>
      <c r="I262" s="819">
        <v>160006007</v>
      </c>
      <c r="J262" s="922">
        <v>1</v>
      </c>
      <c r="L262" s="854">
        <f t="shared" si="10"/>
        <v>1</v>
      </c>
      <c r="M262" s="854">
        <f t="shared" si="11"/>
        <v>1</v>
      </c>
    </row>
    <row r="263" spans="1:14" ht="16.5" customHeight="1">
      <c r="A263" s="825" t="s">
        <v>3760</v>
      </c>
      <c r="B263" s="808" t="b">
        <v>1</v>
      </c>
      <c r="C263" s="809" t="s">
        <v>3758</v>
      </c>
      <c r="D263" s="810" t="s">
        <v>3750</v>
      </c>
      <c r="E263" s="819">
        <v>2</v>
      </c>
      <c r="F263" s="819">
        <v>1.5</v>
      </c>
      <c r="G263" s="819">
        <v>156</v>
      </c>
      <c r="H263" s="851">
        <v>100</v>
      </c>
      <c r="I263" s="819">
        <v>160006007</v>
      </c>
      <c r="J263" s="922">
        <v>2</v>
      </c>
      <c r="L263" s="854">
        <f t="shared" si="10"/>
        <v>2</v>
      </c>
      <c r="M263" s="854">
        <f t="shared" si="11"/>
        <v>1</v>
      </c>
    </row>
    <row r="264" spans="1:14" ht="16.5" customHeight="1">
      <c r="A264" s="825" t="s">
        <v>3760</v>
      </c>
      <c r="B264" s="808" t="b">
        <v>1</v>
      </c>
      <c r="C264" s="809" t="s">
        <v>3758</v>
      </c>
      <c r="D264" s="810" t="s">
        <v>3750</v>
      </c>
      <c r="E264" s="819">
        <v>3</v>
      </c>
      <c r="F264" s="819">
        <v>1.5</v>
      </c>
      <c r="G264" s="819">
        <v>159</v>
      </c>
      <c r="H264" s="851">
        <v>100</v>
      </c>
      <c r="I264" s="819">
        <v>160006007</v>
      </c>
      <c r="J264" s="922">
        <v>3</v>
      </c>
      <c r="L264" s="854">
        <f t="shared" si="10"/>
        <v>3</v>
      </c>
      <c r="M264" s="854">
        <f t="shared" si="11"/>
        <v>1</v>
      </c>
    </row>
    <row r="265" spans="1:14" ht="16.5" customHeight="1">
      <c r="A265" s="825" t="s">
        <v>3760</v>
      </c>
      <c r="B265" s="808" t="b">
        <v>1</v>
      </c>
      <c r="C265" s="809" t="s">
        <v>3758</v>
      </c>
      <c r="D265" s="810" t="s">
        <v>3750</v>
      </c>
      <c r="E265" s="819">
        <v>4</v>
      </c>
      <c r="F265" s="819">
        <v>1.5</v>
      </c>
      <c r="G265" s="819">
        <v>162</v>
      </c>
      <c r="H265" s="851">
        <v>95</v>
      </c>
      <c r="I265" s="819">
        <v>160006007</v>
      </c>
      <c r="J265" s="819">
        <v>4</v>
      </c>
      <c r="L265" s="854">
        <f t="shared" si="10"/>
        <v>4.2105263157894735</v>
      </c>
      <c r="M265" s="854">
        <f t="shared" si="11"/>
        <v>1.0526315789473684</v>
      </c>
    </row>
    <row r="266" spans="1:14" ht="16.5" customHeight="1">
      <c r="A266" s="825" t="s">
        <v>3760</v>
      </c>
      <c r="B266" s="808" t="b">
        <v>1</v>
      </c>
      <c r="C266" s="809" t="s">
        <v>3758</v>
      </c>
      <c r="D266" s="810" t="s">
        <v>3750</v>
      </c>
      <c r="E266" s="819">
        <v>5</v>
      </c>
      <c r="F266" s="819">
        <v>1.5</v>
      </c>
      <c r="G266" s="819">
        <v>165</v>
      </c>
      <c r="H266" s="851">
        <v>85</v>
      </c>
      <c r="I266" s="819">
        <v>160006007</v>
      </c>
      <c r="J266" s="819">
        <v>4</v>
      </c>
      <c r="L266" s="854">
        <f t="shared" si="10"/>
        <v>4.7058823529411766</v>
      </c>
      <c r="M266" s="854">
        <f t="shared" si="11"/>
        <v>1.1764705882352942</v>
      </c>
    </row>
    <row r="267" spans="1:14" ht="16.5" customHeight="1">
      <c r="A267" s="825" t="s">
        <v>3760</v>
      </c>
      <c r="B267" s="808" t="b">
        <v>1</v>
      </c>
      <c r="C267" s="809" t="s">
        <v>3758</v>
      </c>
      <c r="D267" s="810" t="s">
        <v>3750</v>
      </c>
      <c r="E267" s="819">
        <v>6</v>
      </c>
      <c r="F267" s="819">
        <v>1.5</v>
      </c>
      <c r="G267" s="819">
        <v>168</v>
      </c>
      <c r="H267" s="848">
        <v>75</v>
      </c>
      <c r="I267" s="812">
        <v>160006007</v>
      </c>
      <c r="J267" s="819">
        <v>4</v>
      </c>
      <c r="L267" s="854">
        <f t="shared" si="10"/>
        <v>5.333333333333333</v>
      </c>
      <c r="M267" s="854">
        <f t="shared" si="11"/>
        <v>1.3333333333333333</v>
      </c>
    </row>
    <row r="268" spans="1:14" ht="16.5" customHeight="1">
      <c r="A268" s="825" t="s">
        <v>3760</v>
      </c>
      <c r="B268" s="808" t="b">
        <v>1</v>
      </c>
      <c r="C268" s="809" t="s">
        <v>3758</v>
      </c>
      <c r="D268" s="810" t="s">
        <v>3750</v>
      </c>
      <c r="E268" s="819">
        <v>7</v>
      </c>
      <c r="F268" s="819">
        <v>1.5</v>
      </c>
      <c r="G268" s="819">
        <v>171</v>
      </c>
      <c r="H268" s="848">
        <v>60</v>
      </c>
      <c r="I268" s="812">
        <v>160006007</v>
      </c>
      <c r="J268" s="819">
        <v>4</v>
      </c>
      <c r="L268" s="854">
        <f t="shared" ref="L268:L321" si="12">J268*M268</f>
        <v>6.666666666666667</v>
      </c>
      <c r="M268" s="854">
        <f t="shared" ref="M268:M321" si="13">100/H268</f>
        <v>1.6666666666666667</v>
      </c>
    </row>
    <row r="269" spans="1:14" ht="16.5" customHeight="1">
      <c r="A269" s="825" t="s">
        <v>3760</v>
      </c>
      <c r="B269" s="808" t="b">
        <v>1</v>
      </c>
      <c r="C269" s="809" t="s">
        <v>3758</v>
      </c>
      <c r="D269" s="810" t="s">
        <v>3750</v>
      </c>
      <c r="E269" s="819">
        <v>8</v>
      </c>
      <c r="F269" s="819">
        <v>1.5</v>
      </c>
      <c r="G269" s="819">
        <v>174</v>
      </c>
      <c r="H269" s="848">
        <v>45</v>
      </c>
      <c r="I269" s="812">
        <v>160006007</v>
      </c>
      <c r="J269" s="819">
        <v>4</v>
      </c>
      <c r="L269" s="854">
        <f t="shared" si="12"/>
        <v>8.8888888888888893</v>
      </c>
      <c r="M269" s="854">
        <f t="shared" si="13"/>
        <v>2.2222222222222223</v>
      </c>
    </row>
    <row r="270" spans="1:14" ht="16.5" customHeight="1">
      <c r="A270" s="825" t="s">
        <v>3760</v>
      </c>
      <c r="B270" s="808" t="b">
        <v>1</v>
      </c>
      <c r="C270" s="809" t="s">
        <v>3758</v>
      </c>
      <c r="D270" s="810" t="s">
        <v>3750</v>
      </c>
      <c r="E270" s="819">
        <v>9</v>
      </c>
      <c r="F270" s="819">
        <v>1.5</v>
      </c>
      <c r="G270" s="819">
        <v>177</v>
      </c>
      <c r="H270" s="848">
        <v>30</v>
      </c>
      <c r="I270" s="812">
        <v>160006007</v>
      </c>
      <c r="J270" s="819">
        <v>4</v>
      </c>
      <c r="L270" s="854">
        <f t="shared" si="12"/>
        <v>13.333333333333334</v>
      </c>
      <c r="M270" s="854">
        <f t="shared" si="13"/>
        <v>3.3333333333333335</v>
      </c>
    </row>
    <row r="271" spans="1:14" ht="16.5" customHeight="1">
      <c r="A271" s="825" t="s">
        <v>3760</v>
      </c>
      <c r="B271" s="808" t="b">
        <v>1</v>
      </c>
      <c r="C271" s="809" t="s">
        <v>3758</v>
      </c>
      <c r="D271" s="810" t="s">
        <v>3750</v>
      </c>
      <c r="E271" s="819">
        <v>10</v>
      </c>
      <c r="F271" s="819">
        <v>1.5</v>
      </c>
      <c r="G271" s="819">
        <v>180</v>
      </c>
      <c r="H271" s="848">
        <v>15</v>
      </c>
      <c r="I271" s="812">
        <v>160006007</v>
      </c>
      <c r="J271" s="819">
        <v>10</v>
      </c>
      <c r="K271" s="920">
        <f>AVERAGE(J262:J271)</f>
        <v>4</v>
      </c>
      <c r="L271" s="854">
        <f t="shared" si="12"/>
        <v>66.666666666666671</v>
      </c>
      <c r="M271" s="854">
        <f t="shared" si="13"/>
        <v>6.666666666666667</v>
      </c>
      <c r="N271" s="854">
        <f>SUM(L262:L271)</f>
        <v>115.80529755761955</v>
      </c>
    </row>
    <row r="272" spans="1:14" ht="16.5" customHeight="1">
      <c r="A272" s="825" t="s">
        <v>3761</v>
      </c>
      <c r="B272" s="808" t="b">
        <v>1</v>
      </c>
      <c r="C272" s="813" t="s">
        <v>3758</v>
      </c>
      <c r="D272" s="814" t="s">
        <v>3752</v>
      </c>
      <c r="E272" s="820">
        <v>1</v>
      </c>
      <c r="F272" s="820">
        <v>1.5</v>
      </c>
      <c r="G272" s="820">
        <v>154</v>
      </c>
      <c r="H272" s="852">
        <v>100</v>
      </c>
      <c r="I272" s="820">
        <v>160006007</v>
      </c>
      <c r="J272" s="916">
        <v>1</v>
      </c>
      <c r="L272" s="854">
        <f t="shared" si="12"/>
        <v>1</v>
      </c>
      <c r="M272" s="854">
        <f t="shared" si="13"/>
        <v>1</v>
      </c>
    </row>
    <row r="273" spans="1:14" ht="16.5" customHeight="1">
      <c r="A273" s="825" t="s">
        <v>3761</v>
      </c>
      <c r="B273" s="808" t="b">
        <v>1</v>
      </c>
      <c r="C273" s="813" t="s">
        <v>3758</v>
      </c>
      <c r="D273" s="814" t="s">
        <v>3752</v>
      </c>
      <c r="E273" s="820">
        <v>2</v>
      </c>
      <c r="F273" s="820">
        <v>1.5</v>
      </c>
      <c r="G273" s="820">
        <v>158</v>
      </c>
      <c r="H273" s="852">
        <v>100</v>
      </c>
      <c r="I273" s="820">
        <v>160006007</v>
      </c>
      <c r="J273" s="916">
        <v>2</v>
      </c>
      <c r="L273" s="854">
        <f t="shared" si="12"/>
        <v>2</v>
      </c>
      <c r="M273" s="854">
        <f t="shared" si="13"/>
        <v>1</v>
      </c>
    </row>
    <row r="274" spans="1:14" ht="16.5" customHeight="1">
      <c r="A274" s="825" t="s">
        <v>3761</v>
      </c>
      <c r="B274" s="808" t="b">
        <v>1</v>
      </c>
      <c r="C274" s="813" t="s">
        <v>3758</v>
      </c>
      <c r="D274" s="814" t="s">
        <v>3752</v>
      </c>
      <c r="E274" s="820">
        <v>3</v>
      </c>
      <c r="F274" s="820">
        <v>1.5</v>
      </c>
      <c r="G274" s="820">
        <v>162</v>
      </c>
      <c r="H274" s="852">
        <v>100</v>
      </c>
      <c r="I274" s="820">
        <v>160006007</v>
      </c>
      <c r="J274" s="916">
        <v>3</v>
      </c>
      <c r="L274" s="854">
        <f t="shared" si="12"/>
        <v>3</v>
      </c>
      <c r="M274" s="854">
        <f t="shared" si="13"/>
        <v>1</v>
      </c>
    </row>
    <row r="275" spans="1:14" ht="16.5" customHeight="1">
      <c r="A275" s="825" t="s">
        <v>3761</v>
      </c>
      <c r="B275" s="808" t="b">
        <v>1</v>
      </c>
      <c r="C275" s="813" t="s">
        <v>3758</v>
      </c>
      <c r="D275" s="814" t="s">
        <v>3752</v>
      </c>
      <c r="E275" s="820">
        <v>4</v>
      </c>
      <c r="F275" s="820">
        <v>1.5</v>
      </c>
      <c r="G275" s="820">
        <v>166</v>
      </c>
      <c r="H275" s="850">
        <v>70</v>
      </c>
      <c r="I275" s="820">
        <v>160006007</v>
      </c>
      <c r="J275" s="916">
        <v>4</v>
      </c>
      <c r="L275" s="854">
        <f t="shared" si="12"/>
        <v>5.7142857142857144</v>
      </c>
      <c r="M275" s="854">
        <f t="shared" si="13"/>
        <v>1.4285714285714286</v>
      </c>
    </row>
    <row r="276" spans="1:14" ht="16.5" customHeight="1">
      <c r="A276" s="825" t="s">
        <v>3761</v>
      </c>
      <c r="B276" s="808" t="b">
        <v>1</v>
      </c>
      <c r="C276" s="813" t="s">
        <v>3758</v>
      </c>
      <c r="D276" s="814" t="s">
        <v>3752</v>
      </c>
      <c r="E276" s="820">
        <v>5</v>
      </c>
      <c r="F276" s="820">
        <v>1.5</v>
      </c>
      <c r="G276" s="820">
        <v>170</v>
      </c>
      <c r="H276" s="850">
        <v>50</v>
      </c>
      <c r="I276" s="820">
        <v>160006007</v>
      </c>
      <c r="J276" s="820">
        <v>6</v>
      </c>
      <c r="L276" s="854">
        <f t="shared" si="12"/>
        <v>12</v>
      </c>
      <c r="M276" s="854">
        <f t="shared" si="13"/>
        <v>2</v>
      </c>
    </row>
    <row r="277" spans="1:14" ht="16.5" customHeight="1">
      <c r="A277" s="825" t="s">
        <v>3761</v>
      </c>
      <c r="B277" s="808" t="b">
        <v>1</v>
      </c>
      <c r="C277" s="813" t="s">
        <v>3758</v>
      </c>
      <c r="D277" s="814" t="s">
        <v>3752</v>
      </c>
      <c r="E277" s="820">
        <v>6</v>
      </c>
      <c r="F277" s="820">
        <v>1.5</v>
      </c>
      <c r="G277" s="820">
        <v>174</v>
      </c>
      <c r="H277" s="853">
        <v>25</v>
      </c>
      <c r="I277" s="817">
        <v>160006007</v>
      </c>
      <c r="J277" s="917">
        <v>6</v>
      </c>
      <c r="L277" s="854">
        <f t="shared" si="12"/>
        <v>24</v>
      </c>
      <c r="M277" s="854">
        <f t="shared" si="13"/>
        <v>4</v>
      </c>
    </row>
    <row r="278" spans="1:14" ht="16.5" customHeight="1">
      <c r="A278" s="825" t="s">
        <v>3761</v>
      </c>
      <c r="B278" s="808" t="b">
        <v>1</v>
      </c>
      <c r="C278" s="813" t="s">
        <v>3758</v>
      </c>
      <c r="D278" s="814" t="s">
        <v>3752</v>
      </c>
      <c r="E278" s="820">
        <v>7</v>
      </c>
      <c r="F278" s="820">
        <v>1.5</v>
      </c>
      <c r="G278" s="820">
        <v>178</v>
      </c>
      <c r="H278" s="853">
        <v>13</v>
      </c>
      <c r="I278" s="817">
        <v>160006007</v>
      </c>
      <c r="J278" s="917">
        <v>6</v>
      </c>
      <c r="L278" s="854">
        <f t="shared" si="12"/>
        <v>46.153846153846153</v>
      </c>
      <c r="M278" s="854">
        <f t="shared" si="13"/>
        <v>7.6923076923076925</v>
      </c>
    </row>
    <row r="279" spans="1:14" ht="16.5" customHeight="1">
      <c r="A279" s="825" t="s">
        <v>3761</v>
      </c>
      <c r="B279" s="808" t="b">
        <v>1</v>
      </c>
      <c r="C279" s="813" t="s">
        <v>3758</v>
      </c>
      <c r="D279" s="814" t="s">
        <v>3752</v>
      </c>
      <c r="E279" s="820">
        <v>8</v>
      </c>
      <c r="F279" s="820">
        <v>1.5</v>
      </c>
      <c r="G279" s="820">
        <v>182</v>
      </c>
      <c r="H279" s="853">
        <v>9</v>
      </c>
      <c r="I279" s="817">
        <v>160006007</v>
      </c>
      <c r="J279" s="917">
        <v>6</v>
      </c>
      <c r="L279" s="854">
        <f t="shared" si="12"/>
        <v>66.666666666666657</v>
      </c>
      <c r="M279" s="854">
        <f t="shared" si="13"/>
        <v>11.111111111111111</v>
      </c>
    </row>
    <row r="280" spans="1:14" ht="16.5" customHeight="1">
      <c r="A280" s="825" t="s">
        <v>3761</v>
      </c>
      <c r="B280" s="808" t="b">
        <v>1</v>
      </c>
      <c r="C280" s="813" t="s">
        <v>3758</v>
      </c>
      <c r="D280" s="814" t="s">
        <v>3752</v>
      </c>
      <c r="E280" s="820">
        <v>9</v>
      </c>
      <c r="F280" s="820">
        <v>1.5</v>
      </c>
      <c r="G280" s="820">
        <v>186</v>
      </c>
      <c r="H280" s="853">
        <v>7</v>
      </c>
      <c r="I280" s="817">
        <v>160006007</v>
      </c>
      <c r="J280" s="917">
        <v>6</v>
      </c>
      <c r="L280" s="854">
        <f t="shared" si="12"/>
        <v>85.714285714285722</v>
      </c>
      <c r="M280" s="854">
        <f t="shared" si="13"/>
        <v>14.285714285714286</v>
      </c>
    </row>
    <row r="281" spans="1:14" ht="16.5" customHeight="1">
      <c r="A281" s="825" t="s">
        <v>3761</v>
      </c>
      <c r="B281" s="808" t="b">
        <v>1</v>
      </c>
      <c r="C281" s="813" t="s">
        <v>3758</v>
      </c>
      <c r="D281" s="814" t="s">
        <v>3752</v>
      </c>
      <c r="E281" s="820">
        <v>10</v>
      </c>
      <c r="F281" s="820">
        <v>1.5</v>
      </c>
      <c r="G281" s="820">
        <v>190</v>
      </c>
      <c r="H281" s="853">
        <v>3</v>
      </c>
      <c r="I281" s="817">
        <v>160006007</v>
      </c>
      <c r="J281" s="917">
        <v>20</v>
      </c>
      <c r="K281" s="920">
        <f>AVERAGE(J272:J281)</f>
        <v>6</v>
      </c>
      <c r="L281" s="854">
        <f t="shared" si="12"/>
        <v>666.66666666666674</v>
      </c>
      <c r="M281" s="854">
        <f t="shared" si="13"/>
        <v>33.333333333333336</v>
      </c>
      <c r="N281" s="854">
        <f>SUM(L272:L281)</f>
        <v>912.915750915751</v>
      </c>
    </row>
    <row r="282" spans="1:14" ht="16.5" customHeight="1">
      <c r="A282" s="826" t="s">
        <v>3757</v>
      </c>
      <c r="B282" s="808" t="b">
        <v>1</v>
      </c>
      <c r="C282" s="809" t="s">
        <v>3762</v>
      </c>
      <c r="D282" s="810" t="s">
        <v>228</v>
      </c>
      <c r="E282" s="819">
        <v>1</v>
      </c>
      <c r="F282" s="819">
        <v>1.5</v>
      </c>
      <c r="G282" s="819">
        <v>151</v>
      </c>
      <c r="H282" s="851">
        <v>100</v>
      </c>
      <c r="I282" s="819">
        <v>160006008</v>
      </c>
      <c r="J282" s="819">
        <v>1</v>
      </c>
      <c r="L282" s="854">
        <f t="shared" si="12"/>
        <v>1</v>
      </c>
      <c r="M282" s="854">
        <f t="shared" si="13"/>
        <v>1</v>
      </c>
    </row>
    <row r="283" spans="1:14" ht="16.5" customHeight="1">
      <c r="A283" s="826" t="s">
        <v>3757</v>
      </c>
      <c r="B283" s="808" t="b">
        <v>1</v>
      </c>
      <c r="C283" s="809" t="s">
        <v>3762</v>
      </c>
      <c r="D283" s="810" t="s">
        <v>228</v>
      </c>
      <c r="E283" s="819">
        <v>2</v>
      </c>
      <c r="F283" s="819">
        <v>1.5</v>
      </c>
      <c r="G283" s="819">
        <v>152</v>
      </c>
      <c r="H283" s="851">
        <v>100</v>
      </c>
      <c r="I283" s="819">
        <v>160006008</v>
      </c>
      <c r="J283" s="819">
        <v>2</v>
      </c>
      <c r="L283" s="854">
        <f t="shared" si="12"/>
        <v>2</v>
      </c>
      <c r="M283" s="854">
        <f t="shared" si="13"/>
        <v>1</v>
      </c>
    </row>
    <row r="284" spans="1:14" ht="16.5" customHeight="1">
      <c r="A284" s="826" t="s">
        <v>3757</v>
      </c>
      <c r="B284" s="808" t="b">
        <v>1</v>
      </c>
      <c r="C284" s="809" t="s">
        <v>3762</v>
      </c>
      <c r="D284" s="810" t="s">
        <v>228</v>
      </c>
      <c r="E284" s="819">
        <v>3</v>
      </c>
      <c r="F284" s="819">
        <v>1.5</v>
      </c>
      <c r="G284" s="819">
        <v>153</v>
      </c>
      <c r="H284" s="851">
        <v>100</v>
      </c>
      <c r="I284" s="819">
        <v>160006008</v>
      </c>
      <c r="J284" s="819">
        <v>2</v>
      </c>
      <c r="L284" s="854">
        <f t="shared" si="12"/>
        <v>2</v>
      </c>
      <c r="M284" s="854">
        <f t="shared" si="13"/>
        <v>1</v>
      </c>
    </row>
    <row r="285" spans="1:14" ht="16.5" customHeight="1">
      <c r="A285" s="826" t="s">
        <v>3757</v>
      </c>
      <c r="B285" s="808" t="b">
        <v>1</v>
      </c>
      <c r="C285" s="809" t="s">
        <v>3762</v>
      </c>
      <c r="D285" s="810" t="s">
        <v>228</v>
      </c>
      <c r="E285" s="819">
        <v>4</v>
      </c>
      <c r="F285" s="819">
        <v>1.5</v>
      </c>
      <c r="G285" s="819">
        <v>154</v>
      </c>
      <c r="H285" s="851">
        <v>95</v>
      </c>
      <c r="I285" s="819">
        <v>160006008</v>
      </c>
      <c r="J285" s="819">
        <v>2</v>
      </c>
      <c r="L285" s="854">
        <f t="shared" si="12"/>
        <v>2.1052631578947367</v>
      </c>
      <c r="M285" s="854">
        <f t="shared" si="13"/>
        <v>1.0526315789473684</v>
      </c>
    </row>
    <row r="286" spans="1:14" ht="16.5" customHeight="1">
      <c r="A286" s="826" t="s">
        <v>3757</v>
      </c>
      <c r="B286" s="808" t="b">
        <v>1</v>
      </c>
      <c r="C286" s="809" t="s">
        <v>3762</v>
      </c>
      <c r="D286" s="810" t="s">
        <v>228</v>
      </c>
      <c r="E286" s="819">
        <v>5</v>
      </c>
      <c r="F286" s="819">
        <v>1.5</v>
      </c>
      <c r="G286" s="819">
        <v>155</v>
      </c>
      <c r="H286" s="851">
        <v>85</v>
      </c>
      <c r="I286" s="819">
        <v>160006008</v>
      </c>
      <c r="J286" s="819">
        <v>2</v>
      </c>
      <c r="L286" s="854">
        <f t="shared" si="12"/>
        <v>2.3529411764705883</v>
      </c>
      <c r="M286" s="854">
        <f t="shared" si="13"/>
        <v>1.1764705882352942</v>
      </c>
    </row>
    <row r="287" spans="1:14" ht="16.5" customHeight="1">
      <c r="A287" s="826" t="s">
        <v>3757</v>
      </c>
      <c r="B287" s="808" t="b">
        <v>1</v>
      </c>
      <c r="C287" s="809" t="s">
        <v>3762</v>
      </c>
      <c r="D287" s="810" t="s">
        <v>228</v>
      </c>
      <c r="E287" s="819">
        <v>6</v>
      </c>
      <c r="F287" s="819">
        <v>1.5</v>
      </c>
      <c r="G287" s="819">
        <v>156</v>
      </c>
      <c r="H287" s="848">
        <v>75</v>
      </c>
      <c r="I287" s="812">
        <v>160006008</v>
      </c>
      <c r="J287" s="819">
        <v>2</v>
      </c>
      <c r="L287" s="854">
        <f t="shared" si="12"/>
        <v>2.6666666666666665</v>
      </c>
      <c r="M287" s="854">
        <f t="shared" si="13"/>
        <v>1.3333333333333333</v>
      </c>
    </row>
    <row r="288" spans="1:14" ht="16.5" customHeight="1">
      <c r="A288" s="826" t="s">
        <v>3757</v>
      </c>
      <c r="B288" s="808" t="b">
        <v>1</v>
      </c>
      <c r="C288" s="809" t="s">
        <v>3762</v>
      </c>
      <c r="D288" s="810" t="s">
        <v>228</v>
      </c>
      <c r="E288" s="819">
        <v>7</v>
      </c>
      <c r="F288" s="819">
        <v>1.5</v>
      </c>
      <c r="G288" s="819">
        <v>157</v>
      </c>
      <c r="H288" s="848">
        <v>60</v>
      </c>
      <c r="I288" s="812">
        <v>160006008</v>
      </c>
      <c r="J288" s="819">
        <v>2</v>
      </c>
      <c r="L288" s="854">
        <f t="shared" si="12"/>
        <v>3.3333333333333335</v>
      </c>
      <c r="M288" s="854">
        <f t="shared" si="13"/>
        <v>1.6666666666666667</v>
      </c>
    </row>
    <row r="289" spans="1:14" ht="16.5" customHeight="1">
      <c r="A289" s="826" t="s">
        <v>3757</v>
      </c>
      <c r="B289" s="808" t="b">
        <v>1</v>
      </c>
      <c r="C289" s="809" t="s">
        <v>3762</v>
      </c>
      <c r="D289" s="810" t="s">
        <v>228</v>
      </c>
      <c r="E289" s="819">
        <v>8</v>
      </c>
      <c r="F289" s="819">
        <v>1.5</v>
      </c>
      <c r="G289" s="819">
        <v>158</v>
      </c>
      <c r="H289" s="848">
        <v>45</v>
      </c>
      <c r="I289" s="812">
        <v>160006008</v>
      </c>
      <c r="J289" s="819">
        <v>2</v>
      </c>
      <c r="L289" s="854">
        <f t="shared" si="12"/>
        <v>4.4444444444444446</v>
      </c>
      <c r="M289" s="854">
        <f t="shared" si="13"/>
        <v>2.2222222222222223</v>
      </c>
    </row>
    <row r="290" spans="1:14" ht="16.5" customHeight="1">
      <c r="A290" s="826" t="s">
        <v>3757</v>
      </c>
      <c r="B290" s="808" t="b">
        <v>1</v>
      </c>
      <c r="C290" s="809" t="s">
        <v>3762</v>
      </c>
      <c r="D290" s="810" t="s">
        <v>228</v>
      </c>
      <c r="E290" s="819">
        <v>9</v>
      </c>
      <c r="F290" s="819">
        <v>1.5</v>
      </c>
      <c r="G290" s="819">
        <v>159</v>
      </c>
      <c r="H290" s="848">
        <v>30</v>
      </c>
      <c r="I290" s="812">
        <v>160006008</v>
      </c>
      <c r="J290" s="819">
        <v>2</v>
      </c>
      <c r="L290" s="854">
        <f t="shared" si="12"/>
        <v>6.666666666666667</v>
      </c>
      <c r="M290" s="854">
        <f t="shared" si="13"/>
        <v>3.3333333333333335</v>
      </c>
    </row>
    <row r="291" spans="1:14" ht="16.5" customHeight="1">
      <c r="A291" s="826" t="s">
        <v>3757</v>
      </c>
      <c r="B291" s="808" t="b">
        <v>1</v>
      </c>
      <c r="C291" s="809" t="s">
        <v>3762</v>
      </c>
      <c r="D291" s="810" t="s">
        <v>228</v>
      </c>
      <c r="E291" s="819">
        <v>10</v>
      </c>
      <c r="F291" s="819">
        <v>1.5</v>
      </c>
      <c r="G291" s="819">
        <v>160</v>
      </c>
      <c r="H291" s="848">
        <v>15</v>
      </c>
      <c r="I291" s="812">
        <v>160006008</v>
      </c>
      <c r="J291" s="819">
        <v>3</v>
      </c>
      <c r="L291" s="854">
        <f t="shared" si="12"/>
        <v>20</v>
      </c>
      <c r="M291" s="854">
        <f t="shared" si="13"/>
        <v>6.666666666666667</v>
      </c>
      <c r="N291" s="854">
        <f>SUM(L282:L291)</f>
        <v>46.569315445476434</v>
      </c>
    </row>
    <row r="292" spans="1:14" ht="16.5" customHeight="1">
      <c r="A292" s="826" t="s">
        <v>3759</v>
      </c>
      <c r="B292" s="808" t="b">
        <v>1</v>
      </c>
      <c r="C292" s="813" t="s">
        <v>3762</v>
      </c>
      <c r="D292" s="814" t="s">
        <v>3748</v>
      </c>
      <c r="E292" s="820">
        <v>1</v>
      </c>
      <c r="F292" s="820">
        <v>1.5</v>
      </c>
      <c r="G292" s="820">
        <v>152</v>
      </c>
      <c r="H292" s="852">
        <v>100</v>
      </c>
      <c r="I292" s="820">
        <v>160006008</v>
      </c>
      <c r="J292" s="820">
        <v>1</v>
      </c>
      <c r="L292" s="854">
        <f t="shared" si="12"/>
        <v>1</v>
      </c>
      <c r="M292" s="854">
        <f t="shared" si="13"/>
        <v>1</v>
      </c>
    </row>
    <row r="293" spans="1:14" ht="16.5" customHeight="1">
      <c r="A293" s="826" t="s">
        <v>3759</v>
      </c>
      <c r="B293" s="808" t="b">
        <v>1</v>
      </c>
      <c r="C293" s="813" t="s">
        <v>3762</v>
      </c>
      <c r="D293" s="814" t="s">
        <v>3748</v>
      </c>
      <c r="E293" s="820">
        <v>2</v>
      </c>
      <c r="F293" s="820">
        <v>1.5</v>
      </c>
      <c r="G293" s="820">
        <v>154</v>
      </c>
      <c r="H293" s="852">
        <v>100</v>
      </c>
      <c r="I293" s="820">
        <v>160006008</v>
      </c>
      <c r="J293" s="820">
        <v>2</v>
      </c>
      <c r="L293" s="854">
        <f t="shared" si="12"/>
        <v>2</v>
      </c>
      <c r="M293" s="854">
        <f t="shared" si="13"/>
        <v>1</v>
      </c>
    </row>
    <row r="294" spans="1:14" ht="16.5" customHeight="1">
      <c r="A294" s="826" t="s">
        <v>3759</v>
      </c>
      <c r="B294" s="808" t="b">
        <v>1</v>
      </c>
      <c r="C294" s="813" t="s">
        <v>3762</v>
      </c>
      <c r="D294" s="814" t="s">
        <v>3748</v>
      </c>
      <c r="E294" s="820">
        <v>3</v>
      </c>
      <c r="F294" s="820">
        <v>1.5</v>
      </c>
      <c r="G294" s="820">
        <v>156</v>
      </c>
      <c r="H294" s="852">
        <v>100</v>
      </c>
      <c r="I294" s="820">
        <v>160006008</v>
      </c>
      <c r="J294" s="820">
        <v>3</v>
      </c>
      <c r="L294" s="854">
        <f t="shared" si="12"/>
        <v>3</v>
      </c>
      <c r="M294" s="854">
        <f t="shared" si="13"/>
        <v>1</v>
      </c>
    </row>
    <row r="295" spans="1:14" ht="16.5" customHeight="1">
      <c r="A295" s="826" t="s">
        <v>3759</v>
      </c>
      <c r="B295" s="808" t="b">
        <v>1</v>
      </c>
      <c r="C295" s="813" t="s">
        <v>3762</v>
      </c>
      <c r="D295" s="814" t="s">
        <v>3748</v>
      </c>
      <c r="E295" s="820">
        <v>4</v>
      </c>
      <c r="F295" s="820">
        <v>1.5</v>
      </c>
      <c r="G295" s="820">
        <v>158</v>
      </c>
      <c r="H295" s="852">
        <v>95</v>
      </c>
      <c r="I295" s="820">
        <v>160006008</v>
      </c>
      <c r="J295" s="820">
        <v>3</v>
      </c>
      <c r="L295" s="854">
        <f t="shared" si="12"/>
        <v>3.1578947368421053</v>
      </c>
      <c r="M295" s="854">
        <f t="shared" si="13"/>
        <v>1.0526315789473684</v>
      </c>
    </row>
    <row r="296" spans="1:14" ht="16.5" customHeight="1">
      <c r="A296" s="826" t="s">
        <v>3759</v>
      </c>
      <c r="B296" s="808" t="b">
        <v>1</v>
      </c>
      <c r="C296" s="813" t="s">
        <v>3762</v>
      </c>
      <c r="D296" s="814" t="s">
        <v>3748</v>
      </c>
      <c r="E296" s="820">
        <v>5</v>
      </c>
      <c r="F296" s="820">
        <v>1.5</v>
      </c>
      <c r="G296" s="820">
        <v>160</v>
      </c>
      <c r="H296" s="852">
        <v>85</v>
      </c>
      <c r="I296" s="820">
        <v>160006008</v>
      </c>
      <c r="J296" s="820">
        <v>3</v>
      </c>
      <c r="L296" s="854">
        <f t="shared" si="12"/>
        <v>3.5294117647058822</v>
      </c>
      <c r="M296" s="854">
        <f t="shared" si="13"/>
        <v>1.1764705882352942</v>
      </c>
    </row>
    <row r="297" spans="1:14" ht="16.5" customHeight="1">
      <c r="A297" s="826" t="s">
        <v>3759</v>
      </c>
      <c r="B297" s="808" t="b">
        <v>1</v>
      </c>
      <c r="C297" s="813" t="s">
        <v>3762</v>
      </c>
      <c r="D297" s="814" t="s">
        <v>3748</v>
      </c>
      <c r="E297" s="820">
        <v>6</v>
      </c>
      <c r="F297" s="820">
        <v>1.5</v>
      </c>
      <c r="G297" s="820">
        <v>162</v>
      </c>
      <c r="H297" s="850">
        <v>75</v>
      </c>
      <c r="I297" s="816">
        <v>160006008</v>
      </c>
      <c r="J297" s="820">
        <v>3</v>
      </c>
      <c r="L297" s="854">
        <f t="shared" si="12"/>
        <v>4</v>
      </c>
      <c r="M297" s="854">
        <f t="shared" si="13"/>
        <v>1.3333333333333333</v>
      </c>
    </row>
    <row r="298" spans="1:14" ht="16.5" customHeight="1">
      <c r="A298" s="826" t="s">
        <v>3759</v>
      </c>
      <c r="B298" s="808" t="b">
        <v>1</v>
      </c>
      <c r="C298" s="813" t="s">
        <v>3762</v>
      </c>
      <c r="D298" s="814" t="s">
        <v>3748</v>
      </c>
      <c r="E298" s="820">
        <v>7</v>
      </c>
      <c r="F298" s="820">
        <v>1.5</v>
      </c>
      <c r="G298" s="820">
        <v>164</v>
      </c>
      <c r="H298" s="850">
        <v>60</v>
      </c>
      <c r="I298" s="816">
        <v>160006008</v>
      </c>
      <c r="J298" s="820">
        <v>3</v>
      </c>
      <c r="L298" s="854">
        <f t="shared" si="12"/>
        <v>5</v>
      </c>
      <c r="M298" s="854">
        <f t="shared" si="13"/>
        <v>1.6666666666666667</v>
      </c>
    </row>
    <row r="299" spans="1:14" ht="16.5" customHeight="1">
      <c r="A299" s="826" t="s">
        <v>3759</v>
      </c>
      <c r="B299" s="808" t="b">
        <v>1</v>
      </c>
      <c r="C299" s="813" t="s">
        <v>3762</v>
      </c>
      <c r="D299" s="814" t="s">
        <v>3748</v>
      </c>
      <c r="E299" s="820">
        <v>8</v>
      </c>
      <c r="F299" s="820">
        <v>1.5</v>
      </c>
      <c r="G299" s="820">
        <v>166</v>
      </c>
      <c r="H299" s="850">
        <v>45</v>
      </c>
      <c r="I299" s="816">
        <v>160006008</v>
      </c>
      <c r="J299" s="820">
        <v>3</v>
      </c>
      <c r="L299" s="854">
        <f t="shared" si="12"/>
        <v>6.666666666666667</v>
      </c>
      <c r="M299" s="854">
        <f t="shared" si="13"/>
        <v>2.2222222222222223</v>
      </c>
    </row>
    <row r="300" spans="1:14" ht="16.5" customHeight="1">
      <c r="A300" s="826" t="s">
        <v>3759</v>
      </c>
      <c r="B300" s="808" t="b">
        <v>1</v>
      </c>
      <c r="C300" s="813" t="s">
        <v>3762</v>
      </c>
      <c r="D300" s="814" t="s">
        <v>3748</v>
      </c>
      <c r="E300" s="820">
        <v>9</v>
      </c>
      <c r="F300" s="820">
        <v>1.5</v>
      </c>
      <c r="G300" s="820">
        <v>168</v>
      </c>
      <c r="H300" s="850">
        <v>30</v>
      </c>
      <c r="I300" s="816">
        <v>160006008</v>
      </c>
      <c r="J300" s="820">
        <v>3</v>
      </c>
      <c r="L300" s="854">
        <f t="shared" si="12"/>
        <v>10</v>
      </c>
      <c r="M300" s="854">
        <f t="shared" si="13"/>
        <v>3.3333333333333335</v>
      </c>
    </row>
    <row r="301" spans="1:14" ht="16.5" customHeight="1">
      <c r="A301" s="826" t="s">
        <v>3759</v>
      </c>
      <c r="B301" s="808" t="b">
        <v>1</v>
      </c>
      <c r="C301" s="813" t="s">
        <v>3762</v>
      </c>
      <c r="D301" s="814" t="s">
        <v>3748</v>
      </c>
      <c r="E301" s="820">
        <v>10</v>
      </c>
      <c r="F301" s="820">
        <v>1.5</v>
      </c>
      <c r="G301" s="820">
        <v>170</v>
      </c>
      <c r="H301" s="850">
        <v>15</v>
      </c>
      <c r="I301" s="816">
        <v>160006008</v>
      </c>
      <c r="J301" s="820">
        <v>6</v>
      </c>
      <c r="L301" s="854">
        <f t="shared" si="12"/>
        <v>40</v>
      </c>
      <c r="M301" s="854">
        <f t="shared" si="13"/>
        <v>6.666666666666667</v>
      </c>
      <c r="N301" s="854">
        <f>SUM(L292:L301)</f>
        <v>78.353973168214651</v>
      </c>
    </row>
    <row r="302" spans="1:14" ht="16.5" customHeight="1">
      <c r="A302" s="826" t="s">
        <v>3760</v>
      </c>
      <c r="B302" s="808" t="b">
        <v>1</v>
      </c>
      <c r="C302" s="809" t="s">
        <v>3762</v>
      </c>
      <c r="D302" s="810" t="s">
        <v>3750</v>
      </c>
      <c r="E302" s="819">
        <v>1</v>
      </c>
      <c r="F302" s="819">
        <v>1.5</v>
      </c>
      <c r="G302" s="819">
        <v>153</v>
      </c>
      <c r="H302" s="851">
        <v>100</v>
      </c>
      <c r="I302" s="819">
        <v>160006008</v>
      </c>
      <c r="J302" s="819">
        <v>1</v>
      </c>
      <c r="L302" s="854">
        <f t="shared" si="12"/>
        <v>1</v>
      </c>
      <c r="M302" s="854">
        <f t="shared" si="13"/>
        <v>1</v>
      </c>
    </row>
    <row r="303" spans="1:14" ht="16.5" customHeight="1">
      <c r="A303" s="826" t="s">
        <v>3760</v>
      </c>
      <c r="B303" s="808" t="b">
        <v>1</v>
      </c>
      <c r="C303" s="809" t="s">
        <v>3762</v>
      </c>
      <c r="D303" s="810" t="s">
        <v>3750</v>
      </c>
      <c r="E303" s="819">
        <v>2</v>
      </c>
      <c r="F303" s="819">
        <v>1.5</v>
      </c>
      <c r="G303" s="819">
        <v>156</v>
      </c>
      <c r="H303" s="851">
        <v>100</v>
      </c>
      <c r="I303" s="819">
        <v>160006008</v>
      </c>
      <c r="J303" s="819">
        <v>2</v>
      </c>
      <c r="L303" s="854">
        <f t="shared" si="12"/>
        <v>2</v>
      </c>
      <c r="M303" s="854">
        <f t="shared" si="13"/>
        <v>1</v>
      </c>
    </row>
    <row r="304" spans="1:14" ht="16.5" customHeight="1">
      <c r="A304" s="826" t="s">
        <v>3760</v>
      </c>
      <c r="B304" s="808" t="b">
        <v>1</v>
      </c>
      <c r="C304" s="809" t="s">
        <v>3762</v>
      </c>
      <c r="D304" s="810" t="s">
        <v>3750</v>
      </c>
      <c r="E304" s="819">
        <v>3</v>
      </c>
      <c r="F304" s="819">
        <v>1.5</v>
      </c>
      <c r="G304" s="819">
        <v>159</v>
      </c>
      <c r="H304" s="851">
        <v>100</v>
      </c>
      <c r="I304" s="819">
        <v>160006008</v>
      </c>
      <c r="J304" s="819">
        <v>3</v>
      </c>
      <c r="L304" s="854">
        <f t="shared" si="12"/>
        <v>3</v>
      </c>
      <c r="M304" s="854">
        <f t="shared" si="13"/>
        <v>1</v>
      </c>
    </row>
    <row r="305" spans="1:14" ht="16.5" customHeight="1">
      <c r="A305" s="826" t="s">
        <v>3760</v>
      </c>
      <c r="B305" s="808" t="b">
        <v>1</v>
      </c>
      <c r="C305" s="809" t="s">
        <v>3762</v>
      </c>
      <c r="D305" s="810" t="s">
        <v>3750</v>
      </c>
      <c r="E305" s="819">
        <v>4</v>
      </c>
      <c r="F305" s="819">
        <v>1.5</v>
      </c>
      <c r="G305" s="819">
        <v>162</v>
      </c>
      <c r="H305" s="851">
        <v>95</v>
      </c>
      <c r="I305" s="819">
        <v>160006008</v>
      </c>
      <c r="J305" s="819">
        <v>4</v>
      </c>
      <c r="L305" s="854">
        <f t="shared" si="12"/>
        <v>4.2105263157894735</v>
      </c>
      <c r="M305" s="854">
        <f t="shared" si="13"/>
        <v>1.0526315789473684</v>
      </c>
    </row>
    <row r="306" spans="1:14" ht="16.5" customHeight="1">
      <c r="A306" s="826" t="s">
        <v>3760</v>
      </c>
      <c r="B306" s="808" t="b">
        <v>1</v>
      </c>
      <c r="C306" s="809" t="s">
        <v>3762</v>
      </c>
      <c r="D306" s="810" t="s">
        <v>3750</v>
      </c>
      <c r="E306" s="819">
        <v>5</v>
      </c>
      <c r="F306" s="819">
        <v>1.5</v>
      </c>
      <c r="G306" s="819">
        <v>165</v>
      </c>
      <c r="H306" s="851">
        <v>85</v>
      </c>
      <c r="I306" s="819">
        <v>160006008</v>
      </c>
      <c r="J306" s="819">
        <v>4</v>
      </c>
      <c r="L306" s="854">
        <f t="shared" si="12"/>
        <v>4.7058823529411766</v>
      </c>
      <c r="M306" s="854">
        <f t="shared" si="13"/>
        <v>1.1764705882352942</v>
      </c>
    </row>
    <row r="307" spans="1:14" ht="16.5" customHeight="1">
      <c r="A307" s="826" t="s">
        <v>3760</v>
      </c>
      <c r="B307" s="808" t="b">
        <v>1</v>
      </c>
      <c r="C307" s="809" t="s">
        <v>3762</v>
      </c>
      <c r="D307" s="810" t="s">
        <v>3750</v>
      </c>
      <c r="E307" s="819">
        <v>6</v>
      </c>
      <c r="F307" s="819">
        <v>1.5</v>
      </c>
      <c r="G307" s="819">
        <v>168</v>
      </c>
      <c r="H307" s="848">
        <v>75</v>
      </c>
      <c r="I307" s="812">
        <v>160006008</v>
      </c>
      <c r="J307" s="819">
        <v>4</v>
      </c>
      <c r="L307" s="854">
        <f t="shared" si="12"/>
        <v>5.333333333333333</v>
      </c>
      <c r="M307" s="854">
        <f t="shared" si="13"/>
        <v>1.3333333333333333</v>
      </c>
    </row>
    <row r="308" spans="1:14" ht="16.5" customHeight="1">
      <c r="A308" s="826" t="s">
        <v>3760</v>
      </c>
      <c r="B308" s="808" t="b">
        <v>1</v>
      </c>
      <c r="C308" s="809" t="s">
        <v>3762</v>
      </c>
      <c r="D308" s="810" t="s">
        <v>3750</v>
      </c>
      <c r="E308" s="819">
        <v>7</v>
      </c>
      <c r="F308" s="819">
        <v>1.5</v>
      </c>
      <c r="G308" s="819">
        <v>171</v>
      </c>
      <c r="H308" s="848">
        <v>60</v>
      </c>
      <c r="I308" s="812">
        <v>160006008</v>
      </c>
      <c r="J308" s="819">
        <v>4</v>
      </c>
      <c r="L308" s="854">
        <f t="shared" si="12"/>
        <v>6.666666666666667</v>
      </c>
      <c r="M308" s="854">
        <f t="shared" si="13"/>
        <v>1.6666666666666667</v>
      </c>
    </row>
    <row r="309" spans="1:14" ht="16.5" customHeight="1">
      <c r="A309" s="826" t="s">
        <v>3760</v>
      </c>
      <c r="B309" s="808" t="b">
        <v>1</v>
      </c>
      <c r="C309" s="809" t="s">
        <v>3762</v>
      </c>
      <c r="D309" s="810" t="s">
        <v>3750</v>
      </c>
      <c r="E309" s="819">
        <v>8</v>
      </c>
      <c r="F309" s="819">
        <v>1.5</v>
      </c>
      <c r="G309" s="819">
        <v>174</v>
      </c>
      <c r="H309" s="848">
        <v>45</v>
      </c>
      <c r="I309" s="812">
        <v>160006008</v>
      </c>
      <c r="J309" s="819">
        <v>4</v>
      </c>
      <c r="L309" s="854">
        <f t="shared" si="12"/>
        <v>8.8888888888888893</v>
      </c>
      <c r="M309" s="854">
        <f t="shared" si="13"/>
        <v>2.2222222222222223</v>
      </c>
    </row>
    <row r="310" spans="1:14" ht="16.5" customHeight="1">
      <c r="A310" s="826" t="s">
        <v>3760</v>
      </c>
      <c r="B310" s="808" t="b">
        <v>1</v>
      </c>
      <c r="C310" s="809" t="s">
        <v>3762</v>
      </c>
      <c r="D310" s="810" t="s">
        <v>3750</v>
      </c>
      <c r="E310" s="819">
        <v>9</v>
      </c>
      <c r="F310" s="819">
        <v>1.5</v>
      </c>
      <c r="G310" s="819">
        <v>177</v>
      </c>
      <c r="H310" s="848">
        <v>30</v>
      </c>
      <c r="I310" s="812">
        <v>160006008</v>
      </c>
      <c r="J310" s="819">
        <v>4</v>
      </c>
      <c r="L310" s="854">
        <f t="shared" si="12"/>
        <v>13.333333333333334</v>
      </c>
      <c r="M310" s="854">
        <f t="shared" si="13"/>
        <v>3.3333333333333335</v>
      </c>
    </row>
    <row r="311" spans="1:14" ht="16.5" customHeight="1">
      <c r="A311" s="826" t="s">
        <v>3760</v>
      </c>
      <c r="B311" s="808" t="b">
        <v>1</v>
      </c>
      <c r="C311" s="809" t="s">
        <v>3762</v>
      </c>
      <c r="D311" s="810" t="s">
        <v>3750</v>
      </c>
      <c r="E311" s="819">
        <v>10</v>
      </c>
      <c r="F311" s="819">
        <v>1.5</v>
      </c>
      <c r="G311" s="819">
        <v>180</v>
      </c>
      <c r="H311" s="848">
        <v>15</v>
      </c>
      <c r="I311" s="812">
        <v>160006008</v>
      </c>
      <c r="J311" s="819">
        <v>10</v>
      </c>
      <c r="L311" s="854">
        <f t="shared" si="12"/>
        <v>66.666666666666671</v>
      </c>
      <c r="M311" s="854">
        <f t="shared" si="13"/>
        <v>6.666666666666667</v>
      </c>
      <c r="N311" s="854">
        <f>SUM(L302:L311)</f>
        <v>115.80529755761955</v>
      </c>
    </row>
    <row r="312" spans="1:14" ht="16.5" customHeight="1">
      <c r="A312" s="826" t="s">
        <v>3761</v>
      </c>
      <c r="B312" s="808" t="b">
        <v>1</v>
      </c>
      <c r="C312" s="813" t="s">
        <v>3762</v>
      </c>
      <c r="D312" s="814" t="s">
        <v>3752</v>
      </c>
      <c r="E312" s="820">
        <v>1</v>
      </c>
      <c r="F312" s="820">
        <v>1.5</v>
      </c>
      <c r="G312" s="820">
        <v>154</v>
      </c>
      <c r="H312" s="852">
        <v>100</v>
      </c>
      <c r="I312" s="820">
        <v>160006008</v>
      </c>
      <c r="J312" s="820">
        <v>1</v>
      </c>
      <c r="L312" s="854">
        <f t="shared" si="12"/>
        <v>1</v>
      </c>
      <c r="M312" s="854">
        <f t="shared" si="13"/>
        <v>1</v>
      </c>
    </row>
    <row r="313" spans="1:14" ht="16.5" customHeight="1">
      <c r="A313" s="826" t="s">
        <v>3761</v>
      </c>
      <c r="B313" s="808" t="b">
        <v>1</v>
      </c>
      <c r="C313" s="813" t="s">
        <v>3762</v>
      </c>
      <c r="D313" s="814" t="s">
        <v>3752</v>
      </c>
      <c r="E313" s="820">
        <v>2</v>
      </c>
      <c r="F313" s="820">
        <v>1.5</v>
      </c>
      <c r="G313" s="820">
        <v>158</v>
      </c>
      <c r="H313" s="852">
        <v>100</v>
      </c>
      <c r="I313" s="820">
        <v>160006008</v>
      </c>
      <c r="J313" s="820">
        <v>2</v>
      </c>
      <c r="L313" s="854">
        <f t="shared" si="12"/>
        <v>2</v>
      </c>
      <c r="M313" s="854">
        <f t="shared" si="13"/>
        <v>1</v>
      </c>
    </row>
    <row r="314" spans="1:14" ht="16.5" customHeight="1">
      <c r="A314" s="826" t="s">
        <v>3761</v>
      </c>
      <c r="B314" s="808" t="b">
        <v>1</v>
      </c>
      <c r="C314" s="813" t="s">
        <v>3762</v>
      </c>
      <c r="D314" s="814" t="s">
        <v>3752</v>
      </c>
      <c r="E314" s="820">
        <v>3</v>
      </c>
      <c r="F314" s="820">
        <v>1.5</v>
      </c>
      <c r="G314" s="820">
        <v>162</v>
      </c>
      <c r="H314" s="852">
        <v>100</v>
      </c>
      <c r="I314" s="820">
        <v>160006008</v>
      </c>
      <c r="J314" s="820">
        <v>3</v>
      </c>
      <c r="L314" s="854">
        <f t="shared" si="12"/>
        <v>3</v>
      </c>
      <c r="M314" s="854">
        <f t="shared" si="13"/>
        <v>1</v>
      </c>
    </row>
    <row r="315" spans="1:14" ht="16.5" customHeight="1">
      <c r="A315" s="826" t="s">
        <v>3761</v>
      </c>
      <c r="B315" s="808" t="b">
        <v>1</v>
      </c>
      <c r="C315" s="813" t="s">
        <v>3762</v>
      </c>
      <c r="D315" s="814" t="s">
        <v>3752</v>
      </c>
      <c r="E315" s="820">
        <v>4</v>
      </c>
      <c r="F315" s="820">
        <v>1.5</v>
      </c>
      <c r="G315" s="820">
        <v>166</v>
      </c>
      <c r="H315" s="852">
        <v>70</v>
      </c>
      <c r="I315" s="820">
        <v>160006008</v>
      </c>
      <c r="J315" s="820">
        <v>4</v>
      </c>
      <c r="L315" s="854">
        <f t="shared" si="12"/>
        <v>5.7142857142857144</v>
      </c>
      <c r="M315" s="854">
        <f t="shared" si="13"/>
        <v>1.4285714285714286</v>
      </c>
    </row>
    <row r="316" spans="1:14" ht="16.5" customHeight="1">
      <c r="A316" s="826" t="s">
        <v>3761</v>
      </c>
      <c r="B316" s="808" t="b">
        <v>1</v>
      </c>
      <c r="C316" s="813" t="s">
        <v>3762</v>
      </c>
      <c r="D316" s="814" t="s">
        <v>3752</v>
      </c>
      <c r="E316" s="820">
        <v>5</v>
      </c>
      <c r="F316" s="820">
        <v>1.5</v>
      </c>
      <c r="G316" s="820">
        <v>170</v>
      </c>
      <c r="H316" s="852">
        <v>50</v>
      </c>
      <c r="I316" s="820">
        <v>160006008</v>
      </c>
      <c r="J316" s="820">
        <v>6</v>
      </c>
      <c r="L316" s="854">
        <f t="shared" si="12"/>
        <v>12</v>
      </c>
      <c r="M316" s="854">
        <f t="shared" si="13"/>
        <v>2</v>
      </c>
    </row>
    <row r="317" spans="1:14" ht="16.5" customHeight="1">
      <c r="A317" s="826" t="s">
        <v>3761</v>
      </c>
      <c r="B317" s="808" t="b">
        <v>1</v>
      </c>
      <c r="C317" s="813" t="s">
        <v>3762</v>
      </c>
      <c r="D317" s="814" t="s">
        <v>3752</v>
      </c>
      <c r="E317" s="820">
        <v>6</v>
      </c>
      <c r="F317" s="820">
        <v>1.5</v>
      </c>
      <c r="G317" s="820">
        <v>174</v>
      </c>
      <c r="H317" s="853">
        <v>25</v>
      </c>
      <c r="I317" s="817">
        <v>160006008</v>
      </c>
      <c r="J317" s="917">
        <v>6</v>
      </c>
      <c r="L317" s="854">
        <f t="shared" si="12"/>
        <v>24</v>
      </c>
      <c r="M317" s="854">
        <f t="shared" si="13"/>
        <v>4</v>
      </c>
    </row>
    <row r="318" spans="1:14" ht="16.5" customHeight="1">
      <c r="A318" s="826" t="s">
        <v>3761</v>
      </c>
      <c r="B318" s="808" t="b">
        <v>1</v>
      </c>
      <c r="C318" s="813" t="s">
        <v>3762</v>
      </c>
      <c r="D318" s="814" t="s">
        <v>3752</v>
      </c>
      <c r="E318" s="820">
        <v>7</v>
      </c>
      <c r="F318" s="820">
        <v>1.5</v>
      </c>
      <c r="G318" s="820">
        <v>178</v>
      </c>
      <c r="H318" s="853">
        <v>13</v>
      </c>
      <c r="I318" s="817">
        <v>160006008</v>
      </c>
      <c r="J318" s="917">
        <v>6</v>
      </c>
      <c r="L318" s="854">
        <f t="shared" si="12"/>
        <v>46.153846153846153</v>
      </c>
      <c r="M318" s="854">
        <f t="shared" si="13"/>
        <v>7.6923076923076925</v>
      </c>
    </row>
    <row r="319" spans="1:14" ht="16.5" customHeight="1">
      <c r="A319" s="826" t="s">
        <v>3761</v>
      </c>
      <c r="B319" s="808" t="b">
        <v>1</v>
      </c>
      <c r="C319" s="813" t="s">
        <v>3762</v>
      </c>
      <c r="D319" s="814" t="s">
        <v>3752</v>
      </c>
      <c r="E319" s="820">
        <v>8</v>
      </c>
      <c r="F319" s="820">
        <v>1.5</v>
      </c>
      <c r="G319" s="820">
        <v>182</v>
      </c>
      <c r="H319" s="853">
        <v>9</v>
      </c>
      <c r="I319" s="817">
        <v>160006008</v>
      </c>
      <c r="J319" s="917">
        <v>6</v>
      </c>
      <c r="L319" s="854">
        <f t="shared" si="12"/>
        <v>66.666666666666657</v>
      </c>
      <c r="M319" s="854">
        <f t="shared" si="13"/>
        <v>11.111111111111111</v>
      </c>
    </row>
    <row r="320" spans="1:14" ht="16.5" customHeight="1">
      <c r="A320" s="826" t="s">
        <v>3761</v>
      </c>
      <c r="B320" s="808" t="b">
        <v>1</v>
      </c>
      <c r="C320" s="813" t="s">
        <v>3762</v>
      </c>
      <c r="D320" s="814" t="s">
        <v>3752</v>
      </c>
      <c r="E320" s="820">
        <v>9</v>
      </c>
      <c r="F320" s="820">
        <v>1.5</v>
      </c>
      <c r="G320" s="820">
        <v>186</v>
      </c>
      <c r="H320" s="853">
        <v>7</v>
      </c>
      <c r="I320" s="817">
        <v>160006008</v>
      </c>
      <c r="J320" s="917">
        <v>6</v>
      </c>
      <c r="L320" s="854">
        <f t="shared" si="12"/>
        <v>85.714285714285722</v>
      </c>
      <c r="M320" s="854">
        <f t="shared" si="13"/>
        <v>14.285714285714286</v>
      </c>
    </row>
    <row r="321" spans="1:14" ht="16.5" customHeight="1">
      <c r="A321" s="826" t="s">
        <v>3761</v>
      </c>
      <c r="B321" s="808" t="b">
        <v>1</v>
      </c>
      <c r="C321" s="813" t="s">
        <v>3762</v>
      </c>
      <c r="D321" s="814" t="s">
        <v>3752</v>
      </c>
      <c r="E321" s="820">
        <v>10</v>
      </c>
      <c r="F321" s="820">
        <v>1.5</v>
      </c>
      <c r="G321" s="820">
        <v>190</v>
      </c>
      <c r="H321" s="853">
        <v>3</v>
      </c>
      <c r="I321" s="817">
        <v>160006008</v>
      </c>
      <c r="J321" s="917">
        <v>20</v>
      </c>
      <c r="L321" s="854">
        <f t="shared" si="12"/>
        <v>666.66666666666674</v>
      </c>
      <c r="M321" s="854">
        <f t="shared" si="13"/>
        <v>33.333333333333336</v>
      </c>
      <c r="N321" s="854">
        <f>SUM(L312:L321)</f>
        <v>912.915750915751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7"/>
  <sheetViews>
    <sheetView zoomScaleNormal="100" workbookViewId="0">
      <selection activeCell="I28" sqref="I2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3978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966"/>
      <c r="C4" s="967"/>
      <c r="D4" s="17"/>
      <c r="E4" s="5"/>
      <c r="F4" s="18"/>
    </row>
    <row r="5" spans="2:9">
      <c r="B5" s="866"/>
      <c r="C5" s="21"/>
      <c r="D5" s="22" t="s">
        <v>3</v>
      </c>
      <c r="E5" s="7"/>
      <c r="F5" s="24"/>
    </row>
    <row r="6" spans="2:9">
      <c r="B6" s="866"/>
      <c r="C6" s="21"/>
      <c r="D6" s="500" t="s">
        <v>3979</v>
      </c>
      <c r="F6" s="24"/>
      <c r="I6" s="13"/>
    </row>
    <row r="7" spans="2:9">
      <c r="B7" s="866"/>
      <c r="C7" s="21"/>
      <c r="D7" s="29"/>
      <c r="E7" s="162" t="s">
        <v>3980</v>
      </c>
      <c r="F7" s="24"/>
      <c r="I7" s="13"/>
    </row>
    <row r="8" spans="2:9">
      <c r="B8" s="866"/>
      <c r="C8" s="21"/>
      <c r="E8" s="162" t="s">
        <v>3832</v>
      </c>
      <c r="F8" s="24"/>
    </row>
    <row r="9" spans="2:9">
      <c r="B9" s="866"/>
      <c r="C9" s="21"/>
      <c r="E9" s="162"/>
      <c r="F9" s="24"/>
    </row>
    <row r="10" spans="2:9">
      <c r="B10" s="866"/>
      <c r="C10" s="21"/>
      <c r="E10" s="605"/>
      <c r="F10" s="24"/>
    </row>
    <row r="11" spans="2:9">
      <c r="B11" s="866"/>
      <c r="C11" s="21"/>
      <c r="D11" s="26" t="s">
        <v>4</v>
      </c>
      <c r="F11" s="24"/>
    </row>
    <row r="12" spans="2:9">
      <c r="B12" s="866"/>
      <c r="C12" s="21"/>
      <c r="D12" s="23" t="s">
        <v>3795</v>
      </c>
      <c r="F12" s="24"/>
    </row>
    <row r="13" spans="2:9">
      <c r="B13" s="866"/>
      <c r="C13" s="21"/>
      <c r="D13" s="26"/>
      <c r="E13" s="9" t="s">
        <v>3981</v>
      </c>
      <c r="F13" s="24"/>
    </row>
    <row r="14" spans="2:9">
      <c r="B14" s="866"/>
      <c r="C14" s="21"/>
      <c r="F14" s="24"/>
    </row>
    <row r="15" spans="2:9">
      <c r="B15" s="866"/>
      <c r="C15" s="21"/>
      <c r="D15" s="19" t="s">
        <v>3693</v>
      </c>
      <c r="F15" s="24"/>
    </row>
    <row r="16" spans="2:9">
      <c r="B16" s="866"/>
      <c r="C16" s="21"/>
      <c r="D16" s="19"/>
      <c r="E16" s="9" t="s">
        <v>3829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3982</v>
      </c>
      <c r="F18" s="24"/>
    </row>
    <row r="19" spans="2:6">
      <c r="B19" s="866"/>
      <c r="C19" s="21"/>
      <c r="D19" s="19"/>
      <c r="E19" s="893" t="s">
        <v>3983</v>
      </c>
      <c r="F19" s="24"/>
    </row>
    <row r="20" spans="2:6">
      <c r="B20" s="866"/>
      <c r="C20" s="21"/>
      <c r="D20" s="29"/>
      <c r="F20" s="24"/>
    </row>
    <row r="21" spans="2:6">
      <c r="B21" s="866"/>
      <c r="C21" s="21"/>
      <c r="D21" s="500" t="s">
        <v>3985</v>
      </c>
      <c r="F21" s="24"/>
    </row>
    <row r="22" spans="2:6">
      <c r="B22" s="866"/>
      <c r="C22" s="21"/>
      <c r="D22" s="29"/>
      <c r="E22" s="9" t="s">
        <v>3986</v>
      </c>
      <c r="F22" s="24"/>
    </row>
    <row r="23" spans="2:6">
      <c r="B23" s="866"/>
      <c r="C23" s="21"/>
      <c r="F23" s="24"/>
    </row>
    <row r="24" spans="2:6">
      <c r="B24" s="866"/>
      <c r="C24" s="21"/>
      <c r="D24" s="19" t="s">
        <v>3987</v>
      </c>
      <c r="F24" s="24"/>
    </row>
    <row r="25" spans="2:6">
      <c r="B25" s="866"/>
      <c r="C25" s="21"/>
      <c r="E25" s="9" t="s">
        <v>3988</v>
      </c>
      <c r="F25" s="24"/>
    </row>
    <row r="26" spans="2:6">
      <c r="B26" s="866"/>
      <c r="C26" s="21"/>
      <c r="F26" s="24"/>
    </row>
    <row r="27" spans="2:6">
      <c r="B27" s="866"/>
      <c r="C27" s="21"/>
      <c r="D27" s="25" t="s">
        <v>3989</v>
      </c>
      <c r="F27" s="24"/>
    </row>
    <row r="28" spans="2:6">
      <c r="B28" s="866"/>
      <c r="C28" s="21"/>
      <c r="E28" s="9" t="s">
        <v>3990</v>
      </c>
      <c r="F28" s="24"/>
    </row>
    <row r="29" spans="2:6">
      <c r="B29" s="866"/>
      <c r="C29" s="21"/>
      <c r="E29" s="9" t="s">
        <v>3991</v>
      </c>
      <c r="F29" s="24"/>
    </row>
    <row r="30" spans="2:6">
      <c r="B30" s="866"/>
      <c r="C30" s="21"/>
      <c r="E30" s="9" t="s">
        <v>3992</v>
      </c>
      <c r="F30" s="24"/>
    </row>
    <row r="31" spans="2:6">
      <c r="B31" s="866"/>
      <c r="C31" s="21"/>
      <c r="E31" s="9" t="s">
        <v>3993</v>
      </c>
      <c r="F31" s="24"/>
    </row>
    <row r="32" spans="2:6">
      <c r="B32" s="866"/>
      <c r="C32" s="21"/>
      <c r="F32" s="24"/>
    </row>
    <row r="33" spans="2:8">
      <c r="B33" s="866"/>
      <c r="C33" s="21"/>
      <c r="D33" s="19" t="s">
        <v>3994</v>
      </c>
      <c r="F33" s="24"/>
    </row>
    <row r="34" spans="2:8">
      <c r="B34" s="866"/>
      <c r="C34" s="21"/>
      <c r="E34" s="9" t="s">
        <v>3995</v>
      </c>
      <c r="F34" s="24"/>
    </row>
    <row r="35" spans="2:8">
      <c r="B35" s="866"/>
      <c r="C35" s="21"/>
      <c r="F35" s="24"/>
    </row>
    <row r="36" spans="2:8">
      <c r="B36" s="866"/>
      <c r="C36" s="21"/>
      <c r="D36" s="500" t="s">
        <v>3833</v>
      </c>
      <c r="F36" s="24"/>
    </row>
    <row r="37" spans="2:8">
      <c r="B37" s="866"/>
      <c r="C37" s="21"/>
      <c r="D37" s="29"/>
      <c r="E37" s="162" t="s">
        <v>3974</v>
      </c>
      <c r="F37" s="24"/>
    </row>
    <row r="38" spans="2:8">
      <c r="B38" s="866"/>
      <c r="C38" s="21"/>
      <c r="D38" s="29"/>
      <c r="E38" s="9" t="s">
        <v>3996</v>
      </c>
      <c r="F38" s="24"/>
    </row>
    <row r="39" spans="2:8">
      <c r="B39" s="866"/>
      <c r="C39" s="21"/>
      <c r="F39" s="24"/>
    </row>
    <row r="40" spans="2:8">
      <c r="B40" s="866"/>
      <c r="C40" s="21"/>
      <c r="D40" s="25" t="s">
        <v>3997</v>
      </c>
      <c r="F40" s="24"/>
    </row>
    <row r="41" spans="2:8">
      <c r="B41" s="866"/>
      <c r="C41" s="21"/>
      <c r="E41" s="968" t="s">
        <v>3998</v>
      </c>
      <c r="F41" s="24"/>
    </row>
    <row r="42" spans="2:8">
      <c r="B42" s="866"/>
      <c r="C42" s="21"/>
      <c r="E42" s="968" t="s">
        <v>3999</v>
      </c>
      <c r="F42" s="24"/>
    </row>
    <row r="43" spans="2:8">
      <c r="B43" s="866"/>
      <c r="C43" s="21"/>
      <c r="D43" s="26"/>
      <c r="E43" s="968" t="s">
        <v>4000</v>
      </c>
      <c r="F43" s="24"/>
      <c r="H43" s="19"/>
    </row>
    <row r="44" spans="2:8">
      <c r="B44" s="866"/>
      <c r="C44" s="21"/>
      <c r="D44" s="10"/>
      <c r="E44" s="7"/>
      <c r="F44" s="24"/>
      <c r="H44" s="19"/>
    </row>
    <row r="45" spans="2:8">
      <c r="B45" s="866"/>
      <c r="C45" s="21"/>
      <c r="D45" s="23" t="s">
        <v>4001</v>
      </c>
      <c r="E45" s="7"/>
      <c r="F45" s="24"/>
      <c r="H45" s="19"/>
    </row>
    <row r="46" spans="2:8" ht="27">
      <c r="B46" s="866"/>
      <c r="C46" s="21"/>
      <c r="D46" s="26"/>
      <c r="E46" s="6" t="s">
        <v>4002</v>
      </c>
      <c r="F46" s="24"/>
      <c r="H46" s="19"/>
    </row>
    <row r="47" spans="2:8">
      <c r="B47" s="866"/>
      <c r="C47" s="21"/>
      <c r="E47" s="19" t="s">
        <v>4003</v>
      </c>
      <c r="F47" s="24"/>
      <c r="H47" s="19"/>
    </row>
    <row r="48" spans="2:8">
      <c r="B48" s="866"/>
      <c r="C48" s="21"/>
      <c r="E48" s="19" t="s">
        <v>4004</v>
      </c>
      <c r="F48" s="24"/>
      <c r="H48" s="19"/>
    </row>
    <row r="49" spans="2:6">
      <c r="B49" s="866"/>
      <c r="C49" s="21"/>
      <c r="D49" s="26"/>
      <c r="E49" s="19" t="s">
        <v>4005</v>
      </c>
      <c r="F49" s="24"/>
    </row>
    <row r="50" spans="2:6">
      <c r="B50" s="866"/>
      <c r="C50" s="21"/>
      <c r="D50" s="26"/>
      <c r="E50" s="19" t="s">
        <v>4006</v>
      </c>
      <c r="F50" s="24"/>
    </row>
    <row r="51" spans="2:6">
      <c r="B51" s="866"/>
      <c r="C51" s="21"/>
      <c r="D51" s="26"/>
      <c r="E51" s="19"/>
      <c r="F51" s="24"/>
    </row>
    <row r="52" spans="2:6">
      <c r="B52" s="866"/>
      <c r="C52" s="21"/>
      <c r="D52" s="26" t="s">
        <v>4007</v>
      </c>
      <c r="F52" s="24"/>
    </row>
    <row r="53" spans="2:6">
      <c r="B53" s="866"/>
      <c r="C53" s="21"/>
      <c r="D53" s="26"/>
      <c r="F53" s="24"/>
    </row>
    <row r="54" spans="2:6">
      <c r="B54" s="969"/>
      <c r="C54" s="49"/>
      <c r="D54" s="23"/>
      <c r="E54" s="7"/>
      <c r="F54" s="24"/>
    </row>
    <row r="55" spans="2:6">
      <c r="B55" s="969"/>
      <c r="C55" s="49"/>
      <c r="D55" s="23"/>
      <c r="F55" s="24"/>
    </row>
    <row r="56" spans="2:6">
      <c r="B56" s="969"/>
      <c r="C56" s="49"/>
      <c r="D56" s="23"/>
      <c r="F56" s="24"/>
    </row>
    <row r="57" spans="2:6">
      <c r="B57" s="970"/>
      <c r="C57" s="50"/>
      <c r="D57" s="27"/>
      <c r="E57" s="8"/>
      <c r="F57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I11" sqref="I11:I13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3984</v>
      </c>
      <c r="D4" s="10"/>
      <c r="E4" s="565"/>
    </row>
    <row r="5" spans="1:9">
      <c r="A5" s="1"/>
      <c r="B5" s="1"/>
      <c r="C5" s="1"/>
      <c r="D5" t="s">
        <v>4008</v>
      </c>
    </row>
    <row r="6" spans="1:9">
      <c r="D6" t="s">
        <v>4009</v>
      </c>
    </row>
    <row r="8" spans="1:9">
      <c r="B8">
        <v>2</v>
      </c>
      <c r="C8" t="s">
        <v>4010</v>
      </c>
    </row>
    <row r="9" spans="1:9">
      <c r="D9" t="s">
        <v>4011</v>
      </c>
    </row>
    <row r="10" spans="1:9">
      <c r="D10" s="971" t="s">
        <v>3613</v>
      </c>
      <c r="E10" s="971" t="s">
        <v>3617</v>
      </c>
      <c r="F10" s="971" t="s">
        <v>3615</v>
      </c>
      <c r="G10" s="971" t="s">
        <v>3614</v>
      </c>
      <c r="H10" s="971" t="s">
        <v>3616</v>
      </c>
      <c r="I10" s="971" t="s">
        <v>3618</v>
      </c>
    </row>
    <row r="11" spans="1:9" ht="16.5" customHeight="1">
      <c r="D11" s="972">
        <v>2</v>
      </c>
      <c r="E11" s="973" t="s">
        <v>4012</v>
      </c>
      <c r="F11" s="974" t="s">
        <v>3620</v>
      </c>
      <c r="G11" s="974" t="s">
        <v>3619</v>
      </c>
      <c r="H11" s="975" t="s">
        <v>4013</v>
      </c>
      <c r="I11" s="973" t="s">
        <v>3637</v>
      </c>
    </row>
    <row r="12" spans="1:9">
      <c r="D12" s="972">
        <v>3</v>
      </c>
      <c r="E12" s="973" t="s">
        <v>3632</v>
      </c>
      <c r="F12" s="975" t="s">
        <v>3634</v>
      </c>
      <c r="G12" s="974" t="s">
        <v>3621</v>
      </c>
      <c r="H12" s="974" t="s">
        <v>3622</v>
      </c>
      <c r="I12" s="973" t="s">
        <v>3638</v>
      </c>
    </row>
    <row r="13" spans="1:9" ht="16.5" customHeight="1">
      <c r="D13" s="972">
        <v>5</v>
      </c>
      <c r="E13" s="973" t="s">
        <v>3633</v>
      </c>
      <c r="F13" s="975" t="s">
        <v>4014</v>
      </c>
      <c r="G13" s="974" t="s">
        <v>3623</v>
      </c>
      <c r="H13" s="975" t="s">
        <v>3636</v>
      </c>
      <c r="I13" s="973" t="s">
        <v>4015</v>
      </c>
    </row>
    <row r="14" spans="1:9">
      <c r="D14" t="s">
        <v>4016</v>
      </c>
    </row>
    <row r="15" spans="1:9">
      <c r="D15" s="971" t="s">
        <v>3613</v>
      </c>
      <c r="E15" s="971" t="s">
        <v>3617</v>
      </c>
      <c r="F15" s="971" t="s">
        <v>3615</v>
      </c>
      <c r="G15" s="971" t="s">
        <v>3614</v>
      </c>
      <c r="H15" s="971" t="s">
        <v>3616</v>
      </c>
      <c r="I15" s="971" t="s">
        <v>3618</v>
      </c>
    </row>
    <row r="16" spans="1:9">
      <c r="D16" s="972">
        <v>2</v>
      </c>
      <c r="E16" s="976" t="s">
        <v>3625</v>
      </c>
      <c r="F16" s="977" t="s">
        <v>3620</v>
      </c>
      <c r="G16" s="977" t="s">
        <v>3619</v>
      </c>
      <c r="H16" s="978" t="s">
        <v>3624</v>
      </c>
      <c r="I16" s="976" t="s">
        <v>3626</v>
      </c>
    </row>
    <row r="17" spans="2:9">
      <c r="D17" s="972">
        <v>3</v>
      </c>
      <c r="E17" s="976" t="s">
        <v>3627</v>
      </c>
      <c r="F17" s="979" t="s">
        <v>3639</v>
      </c>
      <c r="G17" s="977" t="s">
        <v>3621</v>
      </c>
      <c r="H17" s="977" t="s">
        <v>3622</v>
      </c>
      <c r="I17" s="976" t="s">
        <v>3628</v>
      </c>
    </row>
    <row r="18" spans="2:9">
      <c r="D18" s="972">
        <v>5</v>
      </c>
      <c r="E18" s="976" t="s">
        <v>3630</v>
      </c>
      <c r="F18" s="979" t="s">
        <v>3640</v>
      </c>
      <c r="G18" s="977" t="s">
        <v>3623</v>
      </c>
      <c r="H18" s="978" t="s">
        <v>3629</v>
      </c>
      <c r="I18" s="976" t="s">
        <v>3631</v>
      </c>
    </row>
    <row r="20" spans="2:9">
      <c r="B20">
        <v>3</v>
      </c>
      <c r="C20" t="s">
        <v>4017</v>
      </c>
    </row>
    <row r="21" spans="2:9">
      <c r="D21" s="980" t="s">
        <v>3644</v>
      </c>
      <c r="E21" s="980" t="s">
        <v>3645</v>
      </c>
      <c r="F21" s="980" t="s">
        <v>3646</v>
      </c>
      <c r="G21" s="980" t="s">
        <v>4018</v>
      </c>
      <c r="H21" s="980" t="s">
        <v>4019</v>
      </c>
    </row>
    <row r="22" spans="2:9">
      <c r="D22" s="981" t="s">
        <v>3680</v>
      </c>
      <c r="E22" s="981" t="s">
        <v>3684</v>
      </c>
      <c r="F22" s="982" t="s">
        <v>3647</v>
      </c>
      <c r="G22" s="982" t="s">
        <v>4020</v>
      </c>
      <c r="H22" s="982">
        <v>500</v>
      </c>
    </row>
    <row r="23" spans="2:9">
      <c r="D23" s="981" t="s">
        <v>3680</v>
      </c>
      <c r="E23" s="981" t="s">
        <v>3685</v>
      </c>
      <c r="F23" s="982" t="s">
        <v>3649</v>
      </c>
      <c r="G23" s="982" t="s">
        <v>3690</v>
      </c>
      <c r="H23" s="982">
        <v>500</v>
      </c>
    </row>
    <row r="24" spans="2:9">
      <c r="D24" s="981" t="s">
        <v>3680</v>
      </c>
      <c r="E24" s="981" t="s">
        <v>3687</v>
      </c>
      <c r="F24" s="982" t="s">
        <v>3651</v>
      </c>
      <c r="G24" s="982" t="s">
        <v>3690</v>
      </c>
      <c r="H24" s="982">
        <v>500</v>
      </c>
    </row>
    <row r="25" spans="2:9">
      <c r="D25" s="981" t="s">
        <v>3680</v>
      </c>
      <c r="E25" s="981" t="s">
        <v>3686</v>
      </c>
      <c r="F25" s="982" t="s">
        <v>3653</v>
      </c>
      <c r="G25" s="982" t="s">
        <v>3690</v>
      </c>
      <c r="H25" s="982">
        <v>500</v>
      </c>
    </row>
    <row r="26" spans="2:9">
      <c r="D26" s="983" t="s">
        <v>3680</v>
      </c>
      <c r="E26" s="983" t="s">
        <v>3684</v>
      </c>
      <c r="F26" s="984" t="s">
        <v>3648</v>
      </c>
      <c r="G26" s="984" t="s">
        <v>4021</v>
      </c>
      <c r="H26" s="984">
        <v>300</v>
      </c>
    </row>
    <row r="27" spans="2:9">
      <c r="D27" s="983" t="s">
        <v>3680</v>
      </c>
      <c r="E27" s="983" t="s">
        <v>3685</v>
      </c>
      <c r="F27" s="984" t="s">
        <v>3650</v>
      </c>
      <c r="G27" s="984" t="s">
        <v>4021</v>
      </c>
      <c r="H27" s="984">
        <v>300</v>
      </c>
    </row>
    <row r="28" spans="2:9">
      <c r="D28" s="983" t="s">
        <v>3680</v>
      </c>
      <c r="E28" s="983" t="s">
        <v>3687</v>
      </c>
      <c r="F28" s="984" t="s">
        <v>3652</v>
      </c>
      <c r="G28" s="984" t="s">
        <v>4021</v>
      </c>
      <c r="H28" s="984">
        <v>300</v>
      </c>
    </row>
    <row r="29" spans="2:9">
      <c r="D29" s="983" t="s">
        <v>3680</v>
      </c>
      <c r="E29" s="983" t="s">
        <v>3686</v>
      </c>
      <c r="F29" s="984" t="s">
        <v>3654</v>
      </c>
      <c r="G29" s="984" t="s">
        <v>4021</v>
      </c>
      <c r="H29" s="984">
        <v>300</v>
      </c>
    </row>
    <row r="30" spans="2:9">
      <c r="D30" s="985" t="s">
        <v>3681</v>
      </c>
      <c r="E30" s="985" t="s">
        <v>3684</v>
      </c>
      <c r="F30" s="986" t="s">
        <v>3655</v>
      </c>
      <c r="G30" s="986" t="s">
        <v>3690</v>
      </c>
      <c r="H30" s="986">
        <v>500</v>
      </c>
    </row>
    <row r="31" spans="2:9">
      <c r="D31" s="985" t="s">
        <v>3681</v>
      </c>
      <c r="E31" s="985" t="s">
        <v>3685</v>
      </c>
      <c r="F31" s="986" t="s">
        <v>3657</v>
      </c>
      <c r="G31" s="986" t="s">
        <v>3690</v>
      </c>
      <c r="H31" s="986">
        <v>500</v>
      </c>
    </row>
    <row r="32" spans="2:9">
      <c r="D32" s="985" t="s">
        <v>3681</v>
      </c>
      <c r="E32" s="985" t="s">
        <v>3687</v>
      </c>
      <c r="F32" s="986" t="s">
        <v>3659</v>
      </c>
      <c r="G32" s="986" t="s">
        <v>3690</v>
      </c>
      <c r="H32" s="986">
        <v>500</v>
      </c>
    </row>
    <row r="33" spans="4:8">
      <c r="D33" s="987" t="s">
        <v>3681</v>
      </c>
      <c r="E33" s="987" t="s">
        <v>3686</v>
      </c>
      <c r="F33" s="988" t="s">
        <v>3661</v>
      </c>
      <c r="G33" s="988" t="s">
        <v>3690</v>
      </c>
      <c r="H33" s="988">
        <v>500</v>
      </c>
    </row>
    <row r="34" spans="4:8">
      <c r="D34" s="987" t="s">
        <v>3681</v>
      </c>
      <c r="E34" s="987" t="s">
        <v>3684</v>
      </c>
      <c r="F34" s="988" t="s">
        <v>3656</v>
      </c>
      <c r="G34" s="988" t="s">
        <v>639</v>
      </c>
      <c r="H34" s="988">
        <v>300</v>
      </c>
    </row>
    <row r="35" spans="4:8">
      <c r="D35" s="987" t="s">
        <v>3681</v>
      </c>
      <c r="E35" s="987" t="s">
        <v>3685</v>
      </c>
      <c r="F35" s="988" t="s">
        <v>3658</v>
      </c>
      <c r="G35" s="988" t="s">
        <v>639</v>
      </c>
      <c r="H35" s="988">
        <v>300</v>
      </c>
    </row>
    <row r="36" spans="4:8">
      <c r="D36" s="987" t="s">
        <v>3681</v>
      </c>
      <c r="E36" s="987" t="s">
        <v>3687</v>
      </c>
      <c r="F36" s="988" t="s">
        <v>3660</v>
      </c>
      <c r="G36" s="988" t="s">
        <v>639</v>
      </c>
      <c r="H36" s="988">
        <v>300</v>
      </c>
    </row>
    <row r="37" spans="4:8">
      <c r="D37" s="987" t="s">
        <v>3681</v>
      </c>
      <c r="E37" s="987" t="s">
        <v>3686</v>
      </c>
      <c r="F37" s="988" t="s">
        <v>3662</v>
      </c>
      <c r="G37" s="988" t="s">
        <v>639</v>
      </c>
      <c r="H37" s="988">
        <v>300</v>
      </c>
    </row>
    <row r="38" spans="4:8">
      <c r="D38" s="989" t="s">
        <v>3682</v>
      </c>
      <c r="E38" s="989" t="s">
        <v>3684</v>
      </c>
      <c r="F38" s="990" t="s">
        <v>3663</v>
      </c>
      <c r="G38" s="990" t="s">
        <v>3690</v>
      </c>
      <c r="H38" s="990">
        <v>500</v>
      </c>
    </row>
    <row r="39" spans="4:8">
      <c r="D39" s="989" t="s">
        <v>3682</v>
      </c>
      <c r="E39" s="989" t="s">
        <v>3685</v>
      </c>
      <c r="F39" s="990" t="s">
        <v>3665</v>
      </c>
      <c r="G39" s="990" t="s">
        <v>3690</v>
      </c>
      <c r="H39" s="990">
        <v>500</v>
      </c>
    </row>
    <row r="40" spans="4:8">
      <c r="D40" s="989" t="s">
        <v>3682</v>
      </c>
      <c r="E40" s="989" t="s">
        <v>3687</v>
      </c>
      <c r="F40" s="990" t="s">
        <v>3667</v>
      </c>
      <c r="G40" s="990" t="s">
        <v>3690</v>
      </c>
      <c r="H40" s="990">
        <v>500</v>
      </c>
    </row>
    <row r="41" spans="4:8">
      <c r="D41" s="989" t="s">
        <v>3682</v>
      </c>
      <c r="E41" s="989" t="s">
        <v>3686</v>
      </c>
      <c r="F41" s="990" t="s">
        <v>3669</v>
      </c>
      <c r="G41" s="990" t="s">
        <v>3690</v>
      </c>
      <c r="H41" s="990">
        <v>500</v>
      </c>
    </row>
    <row r="42" spans="4:8">
      <c r="D42" s="991" t="s">
        <v>3682</v>
      </c>
      <c r="E42" s="991" t="s">
        <v>3684</v>
      </c>
      <c r="F42" s="992" t="s">
        <v>3664</v>
      </c>
      <c r="G42" s="992" t="s">
        <v>639</v>
      </c>
      <c r="H42" s="992">
        <v>300</v>
      </c>
    </row>
    <row r="43" spans="4:8">
      <c r="D43" s="991" t="s">
        <v>3682</v>
      </c>
      <c r="E43" s="991" t="s">
        <v>3685</v>
      </c>
      <c r="F43" s="992" t="s">
        <v>3666</v>
      </c>
      <c r="G43" s="992" t="s">
        <v>639</v>
      </c>
      <c r="H43" s="992">
        <v>300</v>
      </c>
    </row>
    <row r="44" spans="4:8">
      <c r="D44" s="991" t="s">
        <v>3682</v>
      </c>
      <c r="E44" s="991" t="s">
        <v>3687</v>
      </c>
      <c r="F44" s="992" t="s">
        <v>3668</v>
      </c>
      <c r="G44" s="992" t="s">
        <v>639</v>
      </c>
      <c r="H44" s="992">
        <v>300</v>
      </c>
    </row>
    <row r="45" spans="4:8">
      <c r="D45" s="991" t="s">
        <v>3682</v>
      </c>
      <c r="E45" s="991" t="s">
        <v>3686</v>
      </c>
      <c r="F45" s="992" t="s">
        <v>3670</v>
      </c>
      <c r="G45" s="992" t="s">
        <v>639</v>
      </c>
      <c r="H45" s="992">
        <v>300</v>
      </c>
    </row>
    <row r="46" spans="4:8">
      <c r="D46" s="993" t="s">
        <v>3683</v>
      </c>
      <c r="E46" s="993" t="s">
        <v>3684</v>
      </c>
      <c r="F46" s="994" t="s">
        <v>3671</v>
      </c>
      <c r="G46" s="994" t="s">
        <v>3690</v>
      </c>
      <c r="H46" s="994">
        <v>500</v>
      </c>
    </row>
    <row r="47" spans="4:8">
      <c r="D47" s="993" t="s">
        <v>3683</v>
      </c>
      <c r="E47" s="993" t="s">
        <v>3685</v>
      </c>
      <c r="F47" s="994" t="s">
        <v>3673</v>
      </c>
      <c r="G47" s="994" t="s">
        <v>3690</v>
      </c>
      <c r="H47" s="994">
        <v>500</v>
      </c>
    </row>
    <row r="48" spans="4:8">
      <c r="D48" s="993" t="s">
        <v>3683</v>
      </c>
      <c r="E48" s="993" t="s">
        <v>3687</v>
      </c>
      <c r="F48" s="994" t="s">
        <v>3675</v>
      </c>
      <c r="G48" s="994" t="s">
        <v>3690</v>
      </c>
      <c r="H48" s="994">
        <v>500</v>
      </c>
    </row>
    <row r="49" spans="3:8">
      <c r="D49" s="993" t="s">
        <v>3683</v>
      </c>
      <c r="E49" s="993" t="s">
        <v>3686</v>
      </c>
      <c r="F49" s="994" t="s">
        <v>3677</v>
      </c>
      <c r="G49" s="994" t="s">
        <v>3690</v>
      </c>
      <c r="H49" s="994">
        <v>500</v>
      </c>
    </row>
    <row r="50" spans="3:8">
      <c r="D50" s="995" t="s">
        <v>3683</v>
      </c>
      <c r="E50" s="995" t="s">
        <v>3684</v>
      </c>
      <c r="F50" s="996" t="s">
        <v>3672</v>
      </c>
      <c r="G50" s="996" t="s">
        <v>639</v>
      </c>
      <c r="H50" s="996">
        <v>300</v>
      </c>
    </row>
    <row r="51" spans="3:8">
      <c r="D51" s="995" t="s">
        <v>3683</v>
      </c>
      <c r="E51" s="995" t="s">
        <v>3685</v>
      </c>
      <c r="F51" s="996" t="s">
        <v>3674</v>
      </c>
      <c r="G51" s="996" t="s">
        <v>639</v>
      </c>
      <c r="H51" s="996">
        <v>300</v>
      </c>
    </row>
    <row r="52" spans="3:8">
      <c r="D52" s="995" t="s">
        <v>3683</v>
      </c>
      <c r="E52" s="995" t="s">
        <v>3687</v>
      </c>
      <c r="F52" s="996" t="s">
        <v>3676</v>
      </c>
      <c r="G52" s="996" t="s">
        <v>639</v>
      </c>
      <c r="H52" s="996">
        <v>300</v>
      </c>
    </row>
    <row r="53" spans="3:8">
      <c r="D53" s="995" t="s">
        <v>3683</v>
      </c>
      <c r="E53" s="995" t="s">
        <v>3686</v>
      </c>
      <c r="F53" s="996" t="s">
        <v>3678</v>
      </c>
      <c r="G53" s="996" t="s">
        <v>639</v>
      </c>
      <c r="H53" s="996">
        <v>300</v>
      </c>
    </row>
    <row r="57" spans="3:8">
      <c r="C57">
        <v>4</v>
      </c>
      <c r="D57" t="s">
        <v>4022</v>
      </c>
    </row>
    <row r="58" spans="3:8">
      <c r="D58" s="997" t="s">
        <v>4023</v>
      </c>
      <c r="E58" s="997" t="s">
        <v>4024</v>
      </c>
      <c r="F58" s="997" t="s">
        <v>4025</v>
      </c>
      <c r="G58" s="997" t="s">
        <v>4026</v>
      </c>
      <c r="H58" s="997" t="s">
        <v>4027</v>
      </c>
    </row>
    <row r="59" spans="3:8">
      <c r="D59" s="1092" t="s">
        <v>3568</v>
      </c>
      <c r="E59" s="1094">
        <v>160006001</v>
      </c>
      <c r="F59" s="998">
        <v>160006000</v>
      </c>
      <c r="G59" s="998">
        <v>70</v>
      </c>
      <c r="H59" s="999" t="s">
        <v>3567</v>
      </c>
    </row>
    <row r="60" spans="3:8">
      <c r="D60" s="1107"/>
      <c r="E60" s="1108"/>
      <c r="F60" s="1000">
        <v>160006009</v>
      </c>
      <c r="G60" s="1001">
        <v>7</v>
      </c>
      <c r="H60" s="1002" t="s">
        <v>3576</v>
      </c>
    </row>
    <row r="61" spans="3:8">
      <c r="D61" s="1096" t="s">
        <v>3569</v>
      </c>
      <c r="E61" s="1098">
        <v>160006002</v>
      </c>
      <c r="F61" s="1003">
        <v>160006000</v>
      </c>
      <c r="G61" s="1003">
        <v>30</v>
      </c>
      <c r="H61" s="1004" t="s">
        <v>3567</v>
      </c>
    </row>
    <row r="62" spans="3:8">
      <c r="D62" s="1109"/>
      <c r="E62" s="1108"/>
      <c r="F62" s="1005">
        <v>160006010</v>
      </c>
      <c r="G62" s="1003">
        <v>3</v>
      </c>
      <c r="H62" s="1002" t="s">
        <v>3577</v>
      </c>
    </row>
    <row r="63" spans="3:8">
      <c r="D63" s="1099" t="s">
        <v>3570</v>
      </c>
      <c r="E63" s="1098">
        <v>160006003</v>
      </c>
      <c r="F63" s="1001">
        <v>160006000</v>
      </c>
      <c r="G63" s="1001">
        <v>50</v>
      </c>
      <c r="H63" s="1004" t="s">
        <v>3567</v>
      </c>
    </row>
    <row r="64" spans="3:8">
      <c r="D64" s="1107"/>
      <c r="E64" s="1108"/>
      <c r="F64" s="1000">
        <v>160006011</v>
      </c>
      <c r="G64" s="1001">
        <v>5</v>
      </c>
      <c r="H64" s="1002" t="s">
        <v>3578</v>
      </c>
    </row>
    <row r="65" spans="4:8">
      <c r="D65" s="1096" t="s">
        <v>3571</v>
      </c>
      <c r="E65" s="1098">
        <v>160006004</v>
      </c>
      <c r="F65" s="1003">
        <v>160006000</v>
      </c>
      <c r="G65" s="1003">
        <v>50</v>
      </c>
      <c r="H65" s="1004" t="s">
        <v>3567</v>
      </c>
    </row>
    <row r="66" spans="4:8">
      <c r="D66" s="1109"/>
      <c r="E66" s="1108"/>
      <c r="F66" s="1005">
        <v>160006012</v>
      </c>
      <c r="G66" s="1003">
        <v>5</v>
      </c>
      <c r="H66" s="1002" t="s">
        <v>3579</v>
      </c>
    </row>
    <row r="67" spans="4:8">
      <c r="D67" s="1099" t="s">
        <v>3572</v>
      </c>
      <c r="E67" s="1098">
        <v>160006005</v>
      </c>
      <c r="F67" s="1001">
        <v>160006000</v>
      </c>
      <c r="G67" s="1001">
        <v>30</v>
      </c>
      <c r="H67" s="1004" t="s">
        <v>3567</v>
      </c>
    </row>
    <row r="68" spans="4:8">
      <c r="D68" s="1107"/>
      <c r="E68" s="1108"/>
      <c r="F68" s="1000">
        <v>160006013</v>
      </c>
      <c r="G68" s="1001">
        <v>3</v>
      </c>
      <c r="H68" s="1002" t="s">
        <v>3580</v>
      </c>
    </row>
    <row r="69" spans="4:8">
      <c r="D69" s="1096" t="s">
        <v>3573</v>
      </c>
      <c r="E69" s="1098">
        <v>160006006</v>
      </c>
      <c r="F69" s="1003">
        <v>160006000</v>
      </c>
      <c r="G69" s="1003">
        <v>30</v>
      </c>
      <c r="H69" s="1004" t="s">
        <v>3567</v>
      </c>
    </row>
    <row r="70" spans="4:8">
      <c r="D70" s="1109"/>
      <c r="E70" s="1108"/>
      <c r="F70" s="1005">
        <v>160006014</v>
      </c>
      <c r="G70" s="1003">
        <v>3</v>
      </c>
      <c r="H70" s="1002" t="s">
        <v>3581</v>
      </c>
    </row>
    <row r="71" spans="4:8">
      <c r="D71" s="1099" t="s">
        <v>3574</v>
      </c>
      <c r="E71" s="1098">
        <v>160006007</v>
      </c>
      <c r="F71" s="1001">
        <v>160006000</v>
      </c>
      <c r="G71" s="1001">
        <v>50</v>
      </c>
      <c r="H71" s="1004" t="s">
        <v>3567</v>
      </c>
    </row>
    <row r="72" spans="4:8">
      <c r="D72" s="1107"/>
      <c r="E72" s="1108"/>
      <c r="F72" s="1000">
        <v>160006015</v>
      </c>
      <c r="G72" s="1001">
        <v>5</v>
      </c>
      <c r="H72" s="1002" t="s">
        <v>3582</v>
      </c>
    </row>
    <row r="73" spans="4:8">
      <c r="D73" s="1096" t="s">
        <v>3575</v>
      </c>
      <c r="E73" s="1098">
        <v>160006008</v>
      </c>
      <c r="F73" s="1003">
        <v>160006000</v>
      </c>
      <c r="G73" s="1003">
        <v>50</v>
      </c>
      <c r="H73" s="1004" t="s">
        <v>3567</v>
      </c>
    </row>
    <row r="74" spans="4:8">
      <c r="D74" s="1109"/>
      <c r="E74" s="1108"/>
      <c r="F74" s="1005">
        <v>160006016</v>
      </c>
      <c r="G74" s="1003">
        <v>5</v>
      </c>
      <c r="H74" s="1002" t="s">
        <v>3583</v>
      </c>
    </row>
    <row r="97" spans="3:6">
      <c r="C97" t="s">
        <v>4028</v>
      </c>
    </row>
    <row r="98" spans="3:6">
      <c r="D98" s="1006"/>
      <c r="E98" s="1007" t="s">
        <v>1051</v>
      </c>
      <c r="F98" s="1007" t="s">
        <v>6</v>
      </c>
    </row>
    <row r="99" spans="3:6">
      <c r="D99" s="1008" t="s">
        <v>21</v>
      </c>
      <c r="E99" s="1009">
        <v>121.13</v>
      </c>
      <c r="F99" s="1010">
        <v>101.06</v>
      </c>
    </row>
    <row r="100" spans="3:6">
      <c r="D100" s="1008" t="s">
        <v>22</v>
      </c>
      <c r="E100" s="1009">
        <v>122</v>
      </c>
      <c r="F100" s="1010">
        <v>101.35</v>
      </c>
    </row>
    <row r="101" spans="3:6">
      <c r="D101" s="1008" t="s">
        <v>23</v>
      </c>
      <c r="E101" s="1009">
        <v>125</v>
      </c>
      <c r="F101" s="1010">
        <v>101.68</v>
      </c>
    </row>
    <row r="102" spans="3:6">
      <c r="D102" s="1008" t="s">
        <v>24</v>
      </c>
      <c r="E102" s="1009">
        <v>129</v>
      </c>
      <c r="F102" s="1010">
        <v>102.05</v>
      </c>
    </row>
    <row r="103" spans="3:6">
      <c r="D103" s="1008" t="s">
        <v>25</v>
      </c>
      <c r="E103" s="1009">
        <v>133</v>
      </c>
      <c r="F103" s="1010">
        <v>102.45</v>
      </c>
    </row>
    <row r="104" spans="3:6">
      <c r="D104" s="1008" t="s">
        <v>26</v>
      </c>
      <c r="E104" s="1009">
        <v>137</v>
      </c>
      <c r="F104" s="1010">
        <v>102.89</v>
      </c>
    </row>
    <row r="105" spans="3:6">
      <c r="D105" s="1008" t="s">
        <v>27</v>
      </c>
      <c r="E105" s="1009">
        <v>142</v>
      </c>
      <c r="F105" s="1010">
        <v>103.36</v>
      </c>
    </row>
    <row r="106" spans="3:6">
      <c r="D106" s="1008" t="s">
        <v>28</v>
      </c>
      <c r="E106" s="1009">
        <v>146</v>
      </c>
      <c r="F106" s="1010">
        <v>103.87</v>
      </c>
    </row>
    <row r="107" spans="3:6">
      <c r="D107" s="1008" t="s">
        <v>29</v>
      </c>
      <c r="E107" s="1009">
        <v>151</v>
      </c>
      <c r="F107" s="1010">
        <v>104.42</v>
      </c>
    </row>
    <row r="108" spans="3:6">
      <c r="D108" s="1008" t="s">
        <v>30</v>
      </c>
      <c r="E108" s="1009">
        <v>156</v>
      </c>
      <c r="F108" s="1010">
        <v>105</v>
      </c>
    </row>
    <row r="109" spans="3:6">
      <c r="D109" s="1008" t="s">
        <v>31</v>
      </c>
      <c r="E109" s="1009">
        <v>162</v>
      </c>
      <c r="F109" s="1010">
        <v>105.62</v>
      </c>
    </row>
    <row r="110" spans="3:6">
      <c r="D110" s="1008" t="s">
        <v>32</v>
      </c>
      <c r="E110" s="1009">
        <v>168</v>
      </c>
      <c r="F110" s="1010">
        <v>106.27</v>
      </c>
    </row>
    <row r="111" spans="3:6">
      <c r="D111" s="1008" t="s">
        <v>33</v>
      </c>
      <c r="E111" s="1009">
        <v>174</v>
      </c>
      <c r="F111" s="1010">
        <v>106.96</v>
      </c>
    </row>
    <row r="112" spans="3:6">
      <c r="D112" s="1008" t="s">
        <v>34</v>
      </c>
      <c r="E112" s="1009">
        <v>180</v>
      </c>
      <c r="F112" s="1010">
        <v>107.69</v>
      </c>
    </row>
    <row r="113" spans="4:6">
      <c r="D113" s="1008" t="s">
        <v>35</v>
      </c>
      <c r="E113" s="1009">
        <v>186</v>
      </c>
      <c r="F113" s="1010">
        <v>108.45</v>
      </c>
    </row>
    <row r="114" spans="4:6">
      <c r="D114" s="1008" t="s">
        <v>36</v>
      </c>
      <c r="E114" s="1009">
        <v>193</v>
      </c>
      <c r="F114" s="1010">
        <v>109.25</v>
      </c>
    </row>
    <row r="115" spans="4:6">
      <c r="D115" s="1008" t="s">
        <v>37</v>
      </c>
      <c r="E115" s="1009">
        <v>200</v>
      </c>
      <c r="F115" s="1010">
        <v>110.08</v>
      </c>
    </row>
    <row r="116" spans="4:6">
      <c r="D116" s="1008" t="s">
        <v>38</v>
      </c>
      <c r="E116" s="1009">
        <v>207</v>
      </c>
      <c r="F116" s="1010">
        <v>110.95</v>
      </c>
    </row>
    <row r="117" spans="4:6">
      <c r="D117" s="1008" t="s">
        <v>39</v>
      </c>
      <c r="E117" s="1009">
        <v>215</v>
      </c>
      <c r="F117" s="1010">
        <v>111.86</v>
      </c>
    </row>
    <row r="118" spans="4:6">
      <c r="D118" s="1008" t="s">
        <v>40</v>
      </c>
      <c r="E118" s="1009">
        <v>222</v>
      </c>
      <c r="F118" s="1010">
        <v>112.8</v>
      </c>
    </row>
    <row r="119" spans="4:6">
      <c r="D119" s="1008" t="s">
        <v>41</v>
      </c>
      <c r="E119" s="1009">
        <v>230</v>
      </c>
      <c r="F119" s="1010">
        <v>126.9</v>
      </c>
    </row>
    <row r="120" spans="4:6">
      <c r="D120" s="1008" t="s">
        <v>42</v>
      </c>
      <c r="E120" s="1009">
        <v>268</v>
      </c>
      <c r="F120" s="1010">
        <v>128.22</v>
      </c>
    </row>
    <row r="121" spans="4:6">
      <c r="D121" s="1008" t="s">
        <v>43</v>
      </c>
      <c r="E121" s="1009">
        <v>280</v>
      </c>
      <c r="F121" s="1010">
        <v>129.58000000000001</v>
      </c>
    </row>
    <row r="122" spans="4:6">
      <c r="D122" s="1008" t="s">
        <v>44</v>
      </c>
      <c r="E122" s="1009">
        <v>293</v>
      </c>
      <c r="F122" s="1010">
        <v>130.97999999999999</v>
      </c>
    </row>
    <row r="123" spans="4:6">
      <c r="D123" s="1008" t="s">
        <v>45</v>
      </c>
      <c r="E123" s="1009">
        <v>306</v>
      </c>
      <c r="F123" s="1010">
        <v>132.4</v>
      </c>
    </row>
    <row r="124" spans="4:6">
      <c r="D124" s="1008" t="s">
        <v>46</v>
      </c>
      <c r="E124" s="1009">
        <v>320</v>
      </c>
      <c r="F124" s="1010">
        <v>133.86000000000001</v>
      </c>
    </row>
    <row r="125" spans="4:6">
      <c r="D125" s="1008" t="s">
        <v>47</v>
      </c>
      <c r="E125" s="1009">
        <v>334</v>
      </c>
      <c r="F125" s="1010">
        <v>135.34</v>
      </c>
    </row>
    <row r="126" spans="4:6">
      <c r="D126" s="1008" t="s">
        <v>48</v>
      </c>
      <c r="E126" s="1009">
        <v>348</v>
      </c>
      <c r="F126" s="1010">
        <v>136.86000000000001</v>
      </c>
    </row>
    <row r="127" spans="4:6">
      <c r="D127" s="1008" t="s">
        <v>49</v>
      </c>
      <c r="E127" s="1009">
        <v>363</v>
      </c>
      <c r="F127" s="1010">
        <v>138.41999999999999</v>
      </c>
    </row>
    <row r="128" spans="4:6">
      <c r="D128" s="1008" t="s">
        <v>50</v>
      </c>
      <c r="E128" s="1009">
        <v>379</v>
      </c>
      <c r="F128" s="1010">
        <v>140</v>
      </c>
    </row>
    <row r="129" spans="4:6">
      <c r="D129" s="1008" t="s">
        <v>51</v>
      </c>
      <c r="E129" s="1009">
        <v>395</v>
      </c>
      <c r="F129" s="1010">
        <v>141.62</v>
      </c>
    </row>
    <row r="130" spans="4:6">
      <c r="D130" s="1008" t="s">
        <v>52</v>
      </c>
      <c r="E130" s="1009">
        <v>411</v>
      </c>
      <c r="F130" s="1010">
        <v>143.26</v>
      </c>
    </row>
    <row r="131" spans="4:6">
      <c r="D131" s="1008" t="s">
        <v>53</v>
      </c>
      <c r="E131" s="1009">
        <v>428</v>
      </c>
      <c r="F131" s="1010">
        <v>144.94</v>
      </c>
    </row>
    <row r="132" spans="4:6">
      <c r="D132" s="1008" t="s">
        <v>54</v>
      </c>
      <c r="E132" s="1009">
        <v>445</v>
      </c>
      <c r="F132" s="1010">
        <v>146.66</v>
      </c>
    </row>
    <row r="133" spans="4:6">
      <c r="D133" s="1008" t="s">
        <v>55</v>
      </c>
      <c r="E133" s="1009">
        <v>462</v>
      </c>
      <c r="F133" s="1010">
        <v>148.4</v>
      </c>
    </row>
    <row r="134" spans="4:6">
      <c r="D134" s="1008" t="s">
        <v>56</v>
      </c>
      <c r="E134" s="1009">
        <v>480</v>
      </c>
      <c r="F134" s="1010">
        <v>150.18</v>
      </c>
    </row>
    <row r="135" spans="4:6">
      <c r="D135" s="1008" t="s">
        <v>57</v>
      </c>
      <c r="E135" s="1009">
        <v>499</v>
      </c>
      <c r="F135" s="1010">
        <v>151.97999999999999</v>
      </c>
    </row>
    <row r="136" spans="4:6">
      <c r="D136" s="1008" t="s">
        <v>58</v>
      </c>
      <c r="E136" s="1009">
        <v>518</v>
      </c>
      <c r="F136" s="1010">
        <v>153.82</v>
      </c>
    </row>
    <row r="137" spans="4:6">
      <c r="D137" s="1008" t="s">
        <v>59</v>
      </c>
      <c r="E137" s="1009">
        <v>537</v>
      </c>
      <c r="F137" s="1010">
        <v>155.69999999999999</v>
      </c>
    </row>
    <row r="138" spans="4:6">
      <c r="D138" s="1008" t="s">
        <v>60</v>
      </c>
      <c r="E138" s="1009">
        <v>557</v>
      </c>
      <c r="F138" s="1010">
        <v>157.6</v>
      </c>
    </row>
    <row r="139" spans="4:6">
      <c r="D139" s="1008" t="s">
        <v>61</v>
      </c>
      <c r="E139" s="1009">
        <v>577</v>
      </c>
      <c r="F139" s="1010">
        <v>159.54</v>
      </c>
    </row>
    <row r="140" spans="4:6">
      <c r="D140" s="1008" t="s">
        <v>62</v>
      </c>
      <c r="E140" s="1009">
        <v>597</v>
      </c>
      <c r="F140" s="1010">
        <v>161.5</v>
      </c>
    </row>
    <row r="141" spans="4:6">
      <c r="D141" s="1008" t="s">
        <v>63</v>
      </c>
      <c r="E141" s="1009">
        <v>618</v>
      </c>
      <c r="F141" s="1010">
        <v>163.5</v>
      </c>
    </row>
    <row r="142" spans="4:6">
      <c r="D142" s="1008" t="s">
        <v>64</v>
      </c>
      <c r="E142" s="1009">
        <v>640</v>
      </c>
      <c r="F142" s="1010">
        <v>165.54</v>
      </c>
    </row>
    <row r="143" spans="4:6">
      <c r="D143" s="1008" t="s">
        <v>65</v>
      </c>
      <c r="E143" s="1009">
        <v>662</v>
      </c>
      <c r="F143" s="1010">
        <v>167.6</v>
      </c>
    </row>
    <row r="144" spans="4:6">
      <c r="D144" s="1008" t="s">
        <v>66</v>
      </c>
      <c r="E144" s="1009">
        <v>684</v>
      </c>
      <c r="F144" s="1010">
        <v>169.7</v>
      </c>
    </row>
    <row r="145" spans="4:15">
      <c r="D145" s="1008" t="s">
        <v>67</v>
      </c>
      <c r="E145" s="1009">
        <v>707</v>
      </c>
      <c r="F145" s="1010">
        <v>171.82</v>
      </c>
    </row>
    <row r="146" spans="4:15">
      <c r="D146" s="1008" t="s">
        <v>68</v>
      </c>
      <c r="E146" s="1009">
        <v>730</v>
      </c>
      <c r="F146" s="1010">
        <v>173.98</v>
      </c>
    </row>
    <row r="147" spans="4:15">
      <c r="D147" s="1008" t="s">
        <v>69</v>
      </c>
      <c r="E147" s="1009">
        <v>754</v>
      </c>
      <c r="F147" s="1010">
        <v>176.18</v>
      </c>
    </row>
    <row r="148" spans="4:15">
      <c r="D148" s="1008" t="s">
        <v>70</v>
      </c>
      <c r="E148" s="1009">
        <v>778</v>
      </c>
      <c r="F148" s="1011">
        <v>178.4</v>
      </c>
    </row>
    <row r="151" spans="4:15" ht="27">
      <c r="D151" s="873" t="s">
        <v>4029</v>
      </c>
      <c r="E151" s="38" t="s">
        <v>1452</v>
      </c>
      <c r="F151" s="38" t="s">
        <v>1453</v>
      </c>
      <c r="G151" s="38" t="s">
        <v>3818</v>
      </c>
      <c r="H151" s="38" t="s">
        <v>4030</v>
      </c>
      <c r="I151" s="874" t="s">
        <v>4031</v>
      </c>
      <c r="J151" s="1012" t="s">
        <v>4032</v>
      </c>
      <c r="K151" s="1012" t="s">
        <v>1452</v>
      </c>
      <c r="L151" s="1012" t="s">
        <v>1453</v>
      </c>
      <c r="M151" s="1012" t="s">
        <v>3818</v>
      </c>
      <c r="N151" s="1012" t="s">
        <v>4033</v>
      </c>
      <c r="O151" s="1012" t="s">
        <v>4031</v>
      </c>
    </row>
    <row r="152" spans="4:15">
      <c r="D152" s="1013" t="s">
        <v>3798</v>
      </c>
      <c r="E152" s="1014">
        <v>7.27</v>
      </c>
      <c r="F152" s="1014">
        <v>7.84</v>
      </c>
      <c r="G152" s="1015">
        <v>242524090</v>
      </c>
      <c r="H152" s="1014">
        <v>680</v>
      </c>
      <c r="I152" s="1016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1013" t="s">
        <v>3799</v>
      </c>
      <c r="E153" s="1014">
        <v>7.3</v>
      </c>
      <c r="F153" s="1014">
        <v>7.88</v>
      </c>
      <c r="G153" s="1015">
        <v>261926017</v>
      </c>
      <c r="H153" s="1014">
        <v>680</v>
      </c>
      <c r="I153" s="1016">
        <v>110.7</v>
      </c>
      <c r="K153" s="1017">
        <v>15.71</v>
      </c>
      <c r="L153" s="1017">
        <v>11.57</v>
      </c>
      <c r="M153" s="1018">
        <v>556631040</v>
      </c>
      <c r="N153" s="1017">
        <v>683</v>
      </c>
      <c r="O153" s="1019">
        <v>105.4</v>
      </c>
    </row>
    <row r="154" spans="4:15">
      <c r="D154" s="1013" t="s">
        <v>3800</v>
      </c>
      <c r="E154" s="1014">
        <v>7.34</v>
      </c>
      <c r="F154" s="1014">
        <v>7.92</v>
      </c>
      <c r="G154" s="1015">
        <v>282880098</v>
      </c>
      <c r="H154" s="1014">
        <v>681</v>
      </c>
      <c r="I154" s="1016">
        <v>116.2</v>
      </c>
      <c r="K154" s="1017">
        <v>15.79</v>
      </c>
      <c r="L154" s="1017">
        <v>11.63</v>
      </c>
      <c r="M154" s="1018">
        <v>570094960</v>
      </c>
      <c r="N154" s="1017">
        <v>686</v>
      </c>
      <c r="O154" s="1019">
        <v>105.4</v>
      </c>
    </row>
    <row r="155" spans="4:15">
      <c r="D155" s="1013" t="s">
        <v>3801</v>
      </c>
      <c r="E155" s="1014">
        <v>7.37</v>
      </c>
      <c r="F155" s="1014">
        <v>7.96</v>
      </c>
      <c r="G155" s="1015">
        <v>305510505</v>
      </c>
      <c r="H155" s="1014">
        <v>681</v>
      </c>
      <c r="I155" s="1016">
        <v>116.2</v>
      </c>
      <c r="K155" s="1017">
        <v>15.87</v>
      </c>
      <c r="L155" s="1017">
        <v>11.69</v>
      </c>
      <c r="M155" s="1018">
        <v>583886240</v>
      </c>
      <c r="N155" s="1017">
        <v>689</v>
      </c>
      <c r="O155" s="1019">
        <v>105.4</v>
      </c>
    </row>
    <row r="156" spans="4:15">
      <c r="D156" s="1013" t="s">
        <v>3802</v>
      </c>
      <c r="E156" s="1014">
        <v>7.41</v>
      </c>
      <c r="F156" s="1014">
        <v>7.99</v>
      </c>
      <c r="G156" s="1015">
        <v>329951345</v>
      </c>
      <c r="H156" s="1014">
        <v>682</v>
      </c>
      <c r="I156" s="1016">
        <v>122</v>
      </c>
      <c r="K156" s="1017">
        <v>15.95</v>
      </c>
      <c r="L156" s="1017">
        <v>11.75</v>
      </c>
      <c r="M156" s="1018">
        <v>747513850</v>
      </c>
      <c r="N156" s="1017">
        <v>692</v>
      </c>
      <c r="O156" s="1019">
        <v>105.4</v>
      </c>
    </row>
    <row r="157" spans="4:15">
      <c r="D157" s="1013" t="s">
        <v>3803</v>
      </c>
      <c r="E157" s="1014">
        <v>7.44</v>
      </c>
      <c r="F157" s="1014">
        <v>8.0300000000000011</v>
      </c>
      <c r="G157" s="1015">
        <v>356347452</v>
      </c>
      <c r="H157" s="1014">
        <v>682</v>
      </c>
      <c r="I157" s="1016">
        <v>122</v>
      </c>
      <c r="K157" s="1017">
        <v>16.03</v>
      </c>
      <c r="L157" s="1017">
        <v>11.8</v>
      </c>
      <c r="M157" s="1018">
        <v>765597700</v>
      </c>
      <c r="N157" s="1017">
        <v>695</v>
      </c>
      <c r="O157" s="1019">
        <v>105.4</v>
      </c>
    </row>
    <row r="158" spans="4:15">
      <c r="D158" s="1013" t="s">
        <v>3804</v>
      </c>
      <c r="E158" s="1014">
        <v>7.47</v>
      </c>
      <c r="F158" s="1014">
        <v>8.07</v>
      </c>
      <c r="G158" s="1015">
        <v>384855248</v>
      </c>
      <c r="H158" s="1014">
        <v>683</v>
      </c>
      <c r="I158" s="1016">
        <v>128.1</v>
      </c>
      <c r="K158" s="1017">
        <v>16.11</v>
      </c>
      <c r="L158" s="1017">
        <v>11.86</v>
      </c>
      <c r="M158" s="1018">
        <v>784117100</v>
      </c>
      <c r="N158" s="1017">
        <v>698</v>
      </c>
      <c r="O158" s="1019">
        <v>105.4</v>
      </c>
    </row>
    <row r="159" spans="4:15">
      <c r="D159" s="1013" t="s">
        <v>3805</v>
      </c>
      <c r="E159" s="1014">
        <v>7.51</v>
      </c>
      <c r="F159" s="1014">
        <v>8.11</v>
      </c>
      <c r="G159" s="1015">
        <v>415643667</v>
      </c>
      <c r="H159" s="1014">
        <v>683</v>
      </c>
      <c r="I159" s="1016">
        <v>128.1</v>
      </c>
      <c r="K159" s="1017">
        <v>16.189999999999998</v>
      </c>
      <c r="L159" s="1017">
        <v>11.92</v>
      </c>
      <c r="M159" s="1018">
        <v>800000000</v>
      </c>
      <c r="N159" s="1017">
        <v>701</v>
      </c>
      <c r="O159" s="1019">
        <v>105.4</v>
      </c>
    </row>
    <row r="160" spans="4:15">
      <c r="D160" s="1013" t="s">
        <v>3806</v>
      </c>
      <c r="E160" s="1014">
        <v>7.54</v>
      </c>
      <c r="F160" s="1014">
        <v>8.14</v>
      </c>
      <c r="G160" s="1015">
        <v>448895160</v>
      </c>
      <c r="H160" s="1014">
        <v>684</v>
      </c>
      <c r="I160" s="1016">
        <v>134.5</v>
      </c>
      <c r="K160" s="1017">
        <v>16.27</v>
      </c>
      <c r="L160" s="1017">
        <v>11.98</v>
      </c>
      <c r="M160" s="1018">
        <v>900000000</v>
      </c>
      <c r="N160" s="1017">
        <v>704</v>
      </c>
      <c r="O160" s="1019">
        <v>105.4</v>
      </c>
    </row>
    <row r="161" spans="4:15">
      <c r="D161" s="1013" t="s">
        <v>3807</v>
      </c>
      <c r="E161" s="1014">
        <v>7.58</v>
      </c>
      <c r="F161" s="1014">
        <v>8.18</v>
      </c>
      <c r="G161" s="1015">
        <v>484806772</v>
      </c>
      <c r="H161" s="1014">
        <v>684</v>
      </c>
      <c r="I161" s="1016">
        <v>134.5</v>
      </c>
      <c r="K161" s="1017">
        <v>16.350000000000001</v>
      </c>
      <c r="L161" s="1017">
        <v>12.03</v>
      </c>
      <c r="M161" s="1018">
        <v>999999999</v>
      </c>
      <c r="N161" s="1017">
        <v>707</v>
      </c>
      <c r="O161" s="1019">
        <v>105.4</v>
      </c>
    </row>
    <row r="162" spans="4:15">
      <c r="D162" s="1020" t="s">
        <v>3808</v>
      </c>
      <c r="E162" s="1021">
        <v>16.43</v>
      </c>
      <c r="F162" s="1021">
        <v>12.09</v>
      </c>
      <c r="G162" s="1022">
        <v>528439381</v>
      </c>
      <c r="H162" s="1023">
        <v>685</v>
      </c>
      <c r="I162" s="1024">
        <v>137.19999999999999</v>
      </c>
      <c r="K162" s="1025">
        <v>16.43</v>
      </c>
      <c r="L162" s="1025">
        <v>12.09</v>
      </c>
      <c r="M162" s="1026">
        <v>999999999</v>
      </c>
      <c r="N162" s="1025">
        <v>710</v>
      </c>
      <c r="O162" s="1027">
        <v>105.4</v>
      </c>
    </row>
    <row r="163" spans="4:15">
      <c r="D163" s="1020" t="s">
        <v>3809</v>
      </c>
      <c r="E163" s="1021">
        <v>16.509999999999998</v>
      </c>
      <c r="F163" s="1021">
        <v>12.15</v>
      </c>
      <c r="G163" s="1022">
        <v>575998925</v>
      </c>
      <c r="H163" s="1023">
        <v>685</v>
      </c>
      <c r="I163" s="1024">
        <v>137.19999999999999</v>
      </c>
      <c r="K163" s="1025">
        <v>16.509999999999998</v>
      </c>
      <c r="L163" s="1025">
        <v>12.15</v>
      </c>
      <c r="M163" s="1026">
        <v>999999999</v>
      </c>
      <c r="N163" s="1025">
        <v>713</v>
      </c>
      <c r="O163" s="1027">
        <v>105.4</v>
      </c>
    </row>
    <row r="164" spans="4:15">
      <c r="D164" s="1020" t="s">
        <v>3810</v>
      </c>
      <c r="E164" s="1021">
        <v>16.59</v>
      </c>
      <c r="F164" s="1021">
        <v>12.2</v>
      </c>
      <c r="G164" s="1022">
        <v>627838828</v>
      </c>
      <c r="H164" s="1023">
        <v>686</v>
      </c>
      <c r="I164" s="1024">
        <v>139.9</v>
      </c>
      <c r="K164" s="1025">
        <v>16.59</v>
      </c>
      <c r="L164" s="1025">
        <v>12.2</v>
      </c>
      <c r="M164" s="1026">
        <v>999999999</v>
      </c>
      <c r="N164" s="1025">
        <v>716</v>
      </c>
      <c r="O164" s="1027">
        <v>105.4</v>
      </c>
    </row>
    <row r="165" spans="4:15">
      <c r="D165" s="1020" t="s">
        <v>3811</v>
      </c>
      <c r="E165" s="1021">
        <v>16.670000000000002</v>
      </c>
      <c r="F165" s="1021">
        <v>12.26</v>
      </c>
      <c r="G165" s="1022">
        <v>684344322</v>
      </c>
      <c r="H165" s="1023">
        <v>686</v>
      </c>
      <c r="I165" s="1024">
        <v>139.9</v>
      </c>
      <c r="K165" s="1025">
        <v>16.670000000000002</v>
      </c>
      <c r="L165" s="1025">
        <v>12.26</v>
      </c>
      <c r="M165" s="1026">
        <v>999999999</v>
      </c>
      <c r="N165" s="1025">
        <v>719</v>
      </c>
      <c r="O165" s="1027">
        <v>105.4</v>
      </c>
    </row>
    <row r="166" spans="4:15">
      <c r="D166" s="1020" t="s">
        <v>3812</v>
      </c>
      <c r="E166" s="1021">
        <v>16.75</v>
      </c>
      <c r="F166" s="1021">
        <v>12.32</v>
      </c>
      <c r="G166" s="1022">
        <v>745935310</v>
      </c>
      <c r="H166" s="1023">
        <v>687</v>
      </c>
      <c r="I166" s="1024">
        <v>142.69999999999999</v>
      </c>
      <c r="K166" s="1025">
        <v>16.75</v>
      </c>
      <c r="L166" s="1025">
        <v>12.32</v>
      </c>
      <c r="M166" s="1026">
        <v>999999999</v>
      </c>
      <c r="N166" s="1025">
        <v>722</v>
      </c>
      <c r="O166" s="1027">
        <v>105.4</v>
      </c>
    </row>
    <row r="167" spans="4:15">
      <c r="D167" s="1020" t="s">
        <v>3813</v>
      </c>
      <c r="E167" s="1021">
        <v>16.82</v>
      </c>
      <c r="F167" s="1021">
        <v>12.37</v>
      </c>
      <c r="G167" s="1022">
        <v>813069487</v>
      </c>
      <c r="H167" s="1023">
        <v>687</v>
      </c>
      <c r="I167" s="1024">
        <v>142.69999999999999</v>
      </c>
      <c r="K167" s="1025">
        <v>16.82</v>
      </c>
      <c r="L167" s="1025">
        <v>12.37</v>
      </c>
      <c r="M167" s="1026">
        <v>999999999</v>
      </c>
      <c r="N167" s="1025">
        <v>725</v>
      </c>
      <c r="O167" s="1027">
        <v>105.4</v>
      </c>
    </row>
    <row r="168" spans="4:15">
      <c r="D168" s="1020" t="s">
        <v>3814</v>
      </c>
      <c r="E168" s="1021">
        <v>16.899999999999999</v>
      </c>
      <c r="F168" s="1021">
        <v>12.43</v>
      </c>
      <c r="G168" s="1022">
        <v>886245740</v>
      </c>
      <c r="H168" s="1023">
        <v>688</v>
      </c>
      <c r="I168" s="1024">
        <v>145.6</v>
      </c>
      <c r="K168" s="1025">
        <v>16.899999999999999</v>
      </c>
      <c r="L168" s="1025">
        <v>12.43</v>
      </c>
      <c r="M168" s="1026">
        <v>999999999</v>
      </c>
      <c r="N168" s="1025">
        <v>728</v>
      </c>
      <c r="O168" s="1027">
        <v>105.4</v>
      </c>
    </row>
    <row r="169" spans="4:15">
      <c r="D169" s="1020" t="s">
        <v>3815</v>
      </c>
      <c r="E169" s="1021">
        <v>16.98</v>
      </c>
      <c r="F169" s="1021">
        <v>12.48</v>
      </c>
      <c r="G169" s="1022">
        <v>966007856</v>
      </c>
      <c r="H169" s="1023">
        <v>688</v>
      </c>
      <c r="I169" s="1024">
        <v>145.6</v>
      </c>
      <c r="K169" s="1025">
        <v>16.98</v>
      </c>
      <c r="L169" s="1025">
        <v>12.48</v>
      </c>
      <c r="M169" s="1026">
        <v>999999999</v>
      </c>
      <c r="N169" s="1025">
        <v>731</v>
      </c>
      <c r="O169" s="1027">
        <v>105.4</v>
      </c>
    </row>
    <row r="170" spans="4:15">
      <c r="D170" s="1020" t="s">
        <v>3816</v>
      </c>
      <c r="E170" s="1021">
        <v>17.059999999999999</v>
      </c>
      <c r="F170" s="1021">
        <v>12.54</v>
      </c>
      <c r="G170" s="1022">
        <v>1052948563</v>
      </c>
      <c r="H170" s="1023">
        <v>689</v>
      </c>
      <c r="I170" s="1024">
        <v>148.5</v>
      </c>
      <c r="K170" s="1025">
        <v>17.059999999999999</v>
      </c>
      <c r="L170" s="1025">
        <v>12.54</v>
      </c>
      <c r="M170" s="1026">
        <v>999999999</v>
      </c>
      <c r="N170" s="1025">
        <v>734</v>
      </c>
      <c r="O170" s="1027">
        <v>105.4</v>
      </c>
    </row>
    <row r="171" spans="4:15">
      <c r="D171" s="1020" t="s">
        <v>3817</v>
      </c>
      <c r="E171" s="1021">
        <v>17.13</v>
      </c>
      <c r="F171" s="1021">
        <v>12.59</v>
      </c>
      <c r="G171" s="1022">
        <v>1147713933</v>
      </c>
      <c r="H171" s="1023">
        <v>689</v>
      </c>
      <c r="I171" s="1024">
        <v>148.5</v>
      </c>
      <c r="K171" s="1025">
        <v>17.13</v>
      </c>
      <c r="L171" s="1025">
        <v>12.59</v>
      </c>
      <c r="M171" s="1026">
        <v>999999999</v>
      </c>
      <c r="N171" s="1025">
        <v>737</v>
      </c>
      <c r="O171" s="1027">
        <v>105.4</v>
      </c>
    </row>
  </sheetData>
  <mergeCells count="16">
    <mergeCell ref="D59:D60"/>
    <mergeCell ref="E59:E60"/>
    <mergeCell ref="D61:D62"/>
    <mergeCell ref="E61:E62"/>
    <mergeCell ref="D63:D64"/>
    <mergeCell ref="E63:E64"/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27"/>
  <sheetViews>
    <sheetView zoomScale="85" workbookViewId="0">
      <pane ySplit="1" topLeftCell="A2" activePane="bottomLeft" state="frozen"/>
      <selection activeCell="I11" sqref="I11:I13"/>
      <selection pane="bottomLeft" activeCell="I11" sqref="I11:I13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1" width="11" style="207" customWidth="1"/>
    <col min="12" max="16384" width="9" style="207"/>
  </cols>
  <sheetData>
    <row r="1" spans="1:11" ht="130.5" customHeight="1">
      <c r="A1" s="1028" t="s">
        <v>10</v>
      </c>
      <c r="B1" s="1029" t="s">
        <v>508</v>
      </c>
      <c r="C1" s="1030" t="s">
        <v>509</v>
      </c>
      <c r="D1" s="38" t="s">
        <v>741</v>
      </c>
      <c r="E1" s="1029" t="s">
        <v>510</v>
      </c>
      <c r="F1" s="1012" t="s">
        <v>511</v>
      </c>
      <c r="G1" s="1012" t="s">
        <v>512</v>
      </c>
      <c r="H1" s="1012" t="s">
        <v>513</v>
      </c>
      <c r="I1" s="38" t="s">
        <v>241</v>
      </c>
      <c r="K1" s="207">
        <v>10000</v>
      </c>
    </row>
    <row r="2" spans="1:11" s="217" customFormat="1" ht="16.5" customHeight="1">
      <c r="A2" s="1031" t="s">
        <v>3763</v>
      </c>
      <c r="B2" s="1032">
        <v>7</v>
      </c>
      <c r="C2" s="1033">
        <v>2</v>
      </c>
      <c r="D2" s="1034" t="s">
        <v>743</v>
      </c>
      <c r="E2" s="1035">
        <v>160006000</v>
      </c>
      <c r="F2" s="1036">
        <v>40</v>
      </c>
      <c r="G2" s="1037">
        <v>1</v>
      </c>
      <c r="H2" s="1038">
        <v>2</v>
      </c>
      <c r="I2" s="1039" t="s">
        <v>3567</v>
      </c>
      <c r="J2" s="207"/>
      <c r="K2" s="1040">
        <f>$K$1*(F2/100)</f>
        <v>4000</v>
      </c>
    </row>
    <row r="3" spans="1:11" s="217" customFormat="1" ht="16.5" customHeight="1">
      <c r="A3" s="1031" t="s">
        <v>3763</v>
      </c>
      <c r="B3" s="1041">
        <v>8</v>
      </c>
      <c r="C3" s="1041">
        <v>2</v>
      </c>
      <c r="D3" s="1034" t="s">
        <v>743</v>
      </c>
      <c r="E3" s="1035">
        <v>160006009</v>
      </c>
      <c r="F3" s="1042">
        <v>5</v>
      </c>
      <c r="G3" s="1043">
        <v>1</v>
      </c>
      <c r="H3" s="1044">
        <v>1</v>
      </c>
      <c r="I3" s="1045" t="s">
        <v>3576</v>
      </c>
      <c r="J3" s="207"/>
      <c r="K3" s="1040">
        <f t="shared" ref="K3:K66" si="0">$K$1*(F3/100)</f>
        <v>500</v>
      </c>
    </row>
    <row r="4" spans="1:11" s="217" customFormat="1" ht="16.5" customHeight="1">
      <c r="A4" s="1031" t="s">
        <v>3763</v>
      </c>
      <c r="B4" s="1041">
        <v>8</v>
      </c>
      <c r="C4" s="1041">
        <v>2</v>
      </c>
      <c r="D4" s="1034" t="s">
        <v>743</v>
      </c>
      <c r="E4" s="1035">
        <v>160006010</v>
      </c>
      <c r="F4" s="1042">
        <v>7</v>
      </c>
      <c r="G4" s="1043">
        <v>1</v>
      </c>
      <c r="H4" s="1044">
        <v>1</v>
      </c>
      <c r="I4" s="1045" t="s">
        <v>3577</v>
      </c>
      <c r="J4" s="207"/>
      <c r="K4" s="1040">
        <f t="shared" si="0"/>
        <v>700.00000000000011</v>
      </c>
    </row>
    <row r="5" spans="1:11" s="217" customFormat="1" ht="16.5" customHeight="1">
      <c r="A5" s="1031" t="s">
        <v>3763</v>
      </c>
      <c r="B5" s="1041">
        <v>8</v>
      </c>
      <c r="C5" s="1041">
        <v>2</v>
      </c>
      <c r="D5" s="1034" t="s">
        <v>743</v>
      </c>
      <c r="E5" s="1035">
        <v>160006011</v>
      </c>
      <c r="F5" s="1042">
        <v>7</v>
      </c>
      <c r="G5" s="1043">
        <v>1</v>
      </c>
      <c r="H5" s="1044">
        <v>1</v>
      </c>
      <c r="I5" s="1045" t="s">
        <v>3578</v>
      </c>
      <c r="J5" s="207"/>
      <c r="K5" s="1040">
        <f t="shared" si="0"/>
        <v>700.00000000000011</v>
      </c>
    </row>
    <row r="6" spans="1:11" s="217" customFormat="1" ht="16.5" customHeight="1">
      <c r="A6" s="1031" t="s">
        <v>3763</v>
      </c>
      <c r="B6" s="1041">
        <v>8</v>
      </c>
      <c r="C6" s="1041">
        <v>2</v>
      </c>
      <c r="D6" s="1034" t="s">
        <v>743</v>
      </c>
      <c r="E6" s="1035">
        <v>160006012</v>
      </c>
      <c r="F6" s="1042">
        <v>7</v>
      </c>
      <c r="G6" s="1043">
        <v>1</v>
      </c>
      <c r="H6" s="1044">
        <v>1</v>
      </c>
      <c r="I6" s="1045" t="s">
        <v>3579</v>
      </c>
      <c r="J6" s="207"/>
      <c r="K6" s="1040">
        <f t="shared" si="0"/>
        <v>700.00000000000011</v>
      </c>
    </row>
    <row r="7" spans="1:11" s="217" customFormat="1" ht="16.5" customHeight="1">
      <c r="A7" s="1031" t="s">
        <v>3763</v>
      </c>
      <c r="B7" s="1041">
        <v>8</v>
      </c>
      <c r="C7" s="1041">
        <v>2</v>
      </c>
      <c r="D7" s="1034" t="s">
        <v>743</v>
      </c>
      <c r="E7" s="1035">
        <v>160006013</v>
      </c>
      <c r="F7" s="1042">
        <v>7</v>
      </c>
      <c r="G7" s="1043">
        <v>1</v>
      </c>
      <c r="H7" s="1044">
        <v>1</v>
      </c>
      <c r="I7" s="1045" t="s">
        <v>3580</v>
      </c>
      <c r="J7" s="207"/>
      <c r="K7" s="1040">
        <f t="shared" si="0"/>
        <v>700.00000000000011</v>
      </c>
    </row>
    <row r="8" spans="1:11" s="217" customFormat="1" ht="16.5" customHeight="1">
      <c r="A8" s="1031" t="s">
        <v>3763</v>
      </c>
      <c r="B8" s="1041">
        <v>8</v>
      </c>
      <c r="C8" s="1041">
        <v>2</v>
      </c>
      <c r="D8" s="1034" t="s">
        <v>743</v>
      </c>
      <c r="E8" s="1035">
        <v>160006014</v>
      </c>
      <c r="F8" s="1042">
        <v>7</v>
      </c>
      <c r="G8" s="1043">
        <v>1</v>
      </c>
      <c r="H8" s="1044">
        <v>1</v>
      </c>
      <c r="I8" s="1045" t="s">
        <v>3581</v>
      </c>
      <c r="J8" s="207"/>
      <c r="K8" s="1040">
        <f t="shared" si="0"/>
        <v>700.00000000000011</v>
      </c>
    </row>
    <row r="9" spans="1:11" s="217" customFormat="1" ht="16.5" customHeight="1">
      <c r="A9" s="1031" t="s">
        <v>3763</v>
      </c>
      <c r="B9" s="1041">
        <v>8</v>
      </c>
      <c r="C9" s="1041">
        <v>2</v>
      </c>
      <c r="D9" s="1034" t="s">
        <v>743</v>
      </c>
      <c r="E9" s="1035">
        <v>160006015</v>
      </c>
      <c r="F9" s="1042">
        <v>6</v>
      </c>
      <c r="G9" s="1043">
        <v>1</v>
      </c>
      <c r="H9" s="1044">
        <v>1</v>
      </c>
      <c r="I9" s="1045" t="s">
        <v>3582</v>
      </c>
      <c r="J9" s="207"/>
      <c r="K9" s="1040">
        <f t="shared" si="0"/>
        <v>600</v>
      </c>
    </row>
    <row r="10" spans="1:11" s="217" customFormat="1" ht="16.5" customHeight="1">
      <c r="A10" s="1031" t="s">
        <v>3763</v>
      </c>
      <c r="B10" s="1041">
        <v>8</v>
      </c>
      <c r="C10" s="1041">
        <v>2</v>
      </c>
      <c r="D10" s="1034" t="s">
        <v>743</v>
      </c>
      <c r="E10" s="1035">
        <v>160006016</v>
      </c>
      <c r="F10" s="1042">
        <v>6</v>
      </c>
      <c r="G10" s="1043">
        <v>1</v>
      </c>
      <c r="H10" s="1044">
        <v>1</v>
      </c>
      <c r="I10" s="1045" t="s">
        <v>3583</v>
      </c>
      <c r="J10" s="207"/>
      <c r="K10" s="1040">
        <f t="shared" si="0"/>
        <v>600</v>
      </c>
    </row>
    <row r="11" spans="1:11" s="217" customFormat="1" ht="16.5" customHeight="1">
      <c r="A11" s="1046" t="s">
        <v>3764</v>
      </c>
      <c r="B11" s="1032">
        <v>7</v>
      </c>
      <c r="C11" s="1033">
        <v>2</v>
      </c>
      <c r="D11" s="1034" t="s">
        <v>743</v>
      </c>
      <c r="E11" s="1035">
        <v>160006000</v>
      </c>
      <c r="F11" s="1036">
        <v>43</v>
      </c>
      <c r="G11" s="1037">
        <v>1</v>
      </c>
      <c r="H11" s="1038">
        <v>2</v>
      </c>
      <c r="I11" s="1039" t="s">
        <v>3567</v>
      </c>
      <c r="J11" s="207"/>
      <c r="K11" s="1040">
        <f t="shared" si="0"/>
        <v>4300</v>
      </c>
    </row>
    <row r="12" spans="1:11" s="217" customFormat="1" ht="16.5" customHeight="1">
      <c r="A12" s="1046" t="s">
        <v>3764</v>
      </c>
      <c r="B12" s="1041">
        <v>8</v>
      </c>
      <c r="C12" s="1041">
        <v>2</v>
      </c>
      <c r="D12" s="1034" t="s">
        <v>743</v>
      </c>
      <c r="E12" s="1035">
        <v>160006009</v>
      </c>
      <c r="F12" s="1042">
        <v>5</v>
      </c>
      <c r="G12" s="1043">
        <v>1</v>
      </c>
      <c r="H12" s="1044">
        <v>1</v>
      </c>
      <c r="I12" s="1045" t="s">
        <v>3576</v>
      </c>
      <c r="J12" s="207"/>
      <c r="K12" s="1040">
        <f t="shared" si="0"/>
        <v>500</v>
      </c>
    </row>
    <row r="13" spans="1:11" s="217" customFormat="1" ht="16.5" customHeight="1">
      <c r="A13" s="1046" t="s">
        <v>3764</v>
      </c>
      <c r="B13" s="1041">
        <v>8</v>
      </c>
      <c r="C13" s="1041">
        <v>2</v>
      </c>
      <c r="D13" s="1034" t="s">
        <v>743</v>
      </c>
      <c r="E13" s="1035">
        <v>160006010</v>
      </c>
      <c r="F13" s="1042">
        <v>7</v>
      </c>
      <c r="G13" s="1043">
        <v>1</v>
      </c>
      <c r="H13" s="1044">
        <v>1</v>
      </c>
      <c r="I13" s="1045" t="s">
        <v>3577</v>
      </c>
      <c r="J13" s="207"/>
      <c r="K13" s="1040">
        <f t="shared" si="0"/>
        <v>700.00000000000011</v>
      </c>
    </row>
    <row r="14" spans="1:11" s="217" customFormat="1" ht="16.5" customHeight="1">
      <c r="A14" s="1046" t="s">
        <v>3764</v>
      </c>
      <c r="B14" s="1041">
        <v>8</v>
      </c>
      <c r="C14" s="1041">
        <v>2</v>
      </c>
      <c r="D14" s="1034" t="s">
        <v>743</v>
      </c>
      <c r="E14" s="1035">
        <v>160006011</v>
      </c>
      <c r="F14" s="1042">
        <v>7</v>
      </c>
      <c r="G14" s="1043">
        <v>1</v>
      </c>
      <c r="H14" s="1044">
        <v>1</v>
      </c>
      <c r="I14" s="1045" t="s">
        <v>3578</v>
      </c>
      <c r="J14" s="207"/>
      <c r="K14" s="1040">
        <f t="shared" si="0"/>
        <v>700.00000000000011</v>
      </c>
    </row>
    <row r="15" spans="1:11" s="217" customFormat="1" ht="16.5" customHeight="1">
      <c r="A15" s="1046" t="s">
        <v>3764</v>
      </c>
      <c r="B15" s="1041">
        <v>8</v>
      </c>
      <c r="C15" s="1041">
        <v>2</v>
      </c>
      <c r="D15" s="1034" t="s">
        <v>743</v>
      </c>
      <c r="E15" s="1035">
        <v>160006012</v>
      </c>
      <c r="F15" s="1042">
        <v>7</v>
      </c>
      <c r="G15" s="1043">
        <v>1</v>
      </c>
      <c r="H15" s="1044">
        <v>1</v>
      </c>
      <c r="I15" s="1045" t="s">
        <v>3579</v>
      </c>
      <c r="J15" s="207"/>
      <c r="K15" s="1040">
        <f t="shared" si="0"/>
        <v>700.00000000000011</v>
      </c>
    </row>
    <row r="16" spans="1:11" s="217" customFormat="1" ht="16.5" customHeight="1">
      <c r="A16" s="1046" t="s">
        <v>3764</v>
      </c>
      <c r="B16" s="1041">
        <v>8</v>
      </c>
      <c r="C16" s="1041">
        <v>2</v>
      </c>
      <c r="D16" s="1034" t="s">
        <v>743</v>
      </c>
      <c r="E16" s="1035">
        <v>160006013</v>
      </c>
      <c r="F16" s="1042">
        <v>7</v>
      </c>
      <c r="G16" s="1043">
        <v>1</v>
      </c>
      <c r="H16" s="1044">
        <v>1</v>
      </c>
      <c r="I16" s="1045" t="s">
        <v>3580</v>
      </c>
      <c r="J16" s="207"/>
      <c r="K16" s="1040">
        <f t="shared" si="0"/>
        <v>700.00000000000011</v>
      </c>
    </row>
    <row r="17" spans="1:11" s="217" customFormat="1" ht="16.5" customHeight="1">
      <c r="A17" s="1046" t="s">
        <v>3764</v>
      </c>
      <c r="B17" s="1041">
        <v>8</v>
      </c>
      <c r="C17" s="1041">
        <v>2</v>
      </c>
      <c r="D17" s="1034" t="s">
        <v>743</v>
      </c>
      <c r="E17" s="1035">
        <v>160006014</v>
      </c>
      <c r="F17" s="1042">
        <v>7</v>
      </c>
      <c r="G17" s="1043">
        <v>1</v>
      </c>
      <c r="H17" s="1044">
        <v>1</v>
      </c>
      <c r="I17" s="1045" t="s">
        <v>3581</v>
      </c>
      <c r="J17" s="207"/>
      <c r="K17" s="1040">
        <f t="shared" si="0"/>
        <v>700.00000000000011</v>
      </c>
    </row>
    <row r="18" spans="1:11" s="217" customFormat="1" ht="16.5" customHeight="1">
      <c r="A18" s="1046" t="s">
        <v>3764</v>
      </c>
      <c r="B18" s="1041">
        <v>8</v>
      </c>
      <c r="C18" s="1041">
        <v>2</v>
      </c>
      <c r="D18" s="1034" t="s">
        <v>743</v>
      </c>
      <c r="E18" s="1035">
        <v>160006015</v>
      </c>
      <c r="F18" s="1042">
        <v>6</v>
      </c>
      <c r="G18" s="1043">
        <v>1</v>
      </c>
      <c r="H18" s="1044">
        <v>1</v>
      </c>
      <c r="I18" s="1045" t="s">
        <v>3582</v>
      </c>
      <c r="J18" s="207"/>
      <c r="K18" s="1040">
        <f t="shared" si="0"/>
        <v>600</v>
      </c>
    </row>
    <row r="19" spans="1:11" s="217" customFormat="1" ht="16.5" customHeight="1">
      <c r="A19" s="1046" t="s">
        <v>3764</v>
      </c>
      <c r="B19" s="1041">
        <v>8</v>
      </c>
      <c r="C19" s="1041">
        <v>2</v>
      </c>
      <c r="D19" s="1034" t="s">
        <v>743</v>
      </c>
      <c r="E19" s="1035">
        <v>160006016</v>
      </c>
      <c r="F19" s="1042">
        <v>6</v>
      </c>
      <c r="G19" s="1043">
        <v>1</v>
      </c>
      <c r="H19" s="1044">
        <v>1</v>
      </c>
      <c r="I19" s="1045" t="s">
        <v>3583</v>
      </c>
      <c r="J19" s="207"/>
      <c r="K19" s="1040">
        <f t="shared" si="0"/>
        <v>600</v>
      </c>
    </row>
    <row r="20" spans="1:11" s="217" customFormat="1" ht="16.5" customHeight="1">
      <c r="A20" s="1047" t="s">
        <v>3765</v>
      </c>
      <c r="B20" s="1032">
        <v>7</v>
      </c>
      <c r="C20" s="1033">
        <v>2</v>
      </c>
      <c r="D20" s="1034" t="s">
        <v>743</v>
      </c>
      <c r="E20" s="1035">
        <v>160006000</v>
      </c>
      <c r="F20" s="1036">
        <v>45</v>
      </c>
      <c r="G20" s="1037">
        <v>1</v>
      </c>
      <c r="H20" s="1038">
        <v>2</v>
      </c>
      <c r="I20" s="1039" t="s">
        <v>3567</v>
      </c>
      <c r="J20" s="207"/>
      <c r="K20" s="1040">
        <f t="shared" si="0"/>
        <v>4500</v>
      </c>
    </row>
    <row r="21" spans="1:11" s="217" customFormat="1" ht="16.5" customHeight="1">
      <c r="A21" s="1047" t="s">
        <v>3765</v>
      </c>
      <c r="B21" s="1041">
        <v>8</v>
      </c>
      <c r="C21" s="1041">
        <v>2</v>
      </c>
      <c r="D21" s="1034" t="s">
        <v>743</v>
      </c>
      <c r="E21" s="1035">
        <v>160006009</v>
      </c>
      <c r="F21" s="1042">
        <v>6</v>
      </c>
      <c r="G21" s="1043">
        <v>1</v>
      </c>
      <c r="H21" s="1044">
        <v>1</v>
      </c>
      <c r="I21" s="1045" t="s">
        <v>3576</v>
      </c>
      <c r="J21" s="207"/>
      <c r="K21" s="1040">
        <f t="shared" si="0"/>
        <v>600</v>
      </c>
    </row>
    <row r="22" spans="1:11" s="217" customFormat="1" ht="16.5" customHeight="1">
      <c r="A22" s="1047" t="s">
        <v>3765</v>
      </c>
      <c r="B22" s="1041">
        <v>8</v>
      </c>
      <c r="C22" s="1041">
        <v>2</v>
      </c>
      <c r="D22" s="1034" t="s">
        <v>743</v>
      </c>
      <c r="E22" s="1035">
        <v>160006010</v>
      </c>
      <c r="F22" s="1042">
        <v>8</v>
      </c>
      <c r="G22" s="1043">
        <v>1</v>
      </c>
      <c r="H22" s="1044">
        <v>1</v>
      </c>
      <c r="I22" s="1045" t="s">
        <v>3577</v>
      </c>
      <c r="J22" s="207"/>
      <c r="K22" s="1040">
        <f t="shared" si="0"/>
        <v>800</v>
      </c>
    </row>
    <row r="23" spans="1:11" s="217" customFormat="1" ht="16.5" customHeight="1">
      <c r="A23" s="1047" t="s">
        <v>3765</v>
      </c>
      <c r="B23" s="1041">
        <v>8</v>
      </c>
      <c r="C23" s="1041">
        <v>2</v>
      </c>
      <c r="D23" s="1034" t="s">
        <v>743</v>
      </c>
      <c r="E23" s="1035">
        <v>160006011</v>
      </c>
      <c r="F23" s="1042">
        <v>8</v>
      </c>
      <c r="G23" s="1043">
        <v>1</v>
      </c>
      <c r="H23" s="1044">
        <v>1</v>
      </c>
      <c r="I23" s="1045" t="s">
        <v>3578</v>
      </c>
      <c r="J23" s="207"/>
      <c r="K23" s="1040">
        <f t="shared" si="0"/>
        <v>800</v>
      </c>
    </row>
    <row r="24" spans="1:11" s="217" customFormat="1" ht="16.5" customHeight="1">
      <c r="A24" s="1047" t="s">
        <v>3765</v>
      </c>
      <c r="B24" s="1041">
        <v>8</v>
      </c>
      <c r="C24" s="1041">
        <v>2</v>
      </c>
      <c r="D24" s="1034" t="s">
        <v>743</v>
      </c>
      <c r="E24" s="1035">
        <v>160006012</v>
      </c>
      <c r="F24" s="1042">
        <v>8</v>
      </c>
      <c r="G24" s="1043">
        <v>1</v>
      </c>
      <c r="H24" s="1044">
        <v>1</v>
      </c>
      <c r="I24" s="1045" t="s">
        <v>3579</v>
      </c>
      <c r="J24" s="207"/>
      <c r="K24" s="1040">
        <f t="shared" si="0"/>
        <v>800</v>
      </c>
    </row>
    <row r="25" spans="1:11" s="217" customFormat="1" ht="16.5" customHeight="1">
      <c r="A25" s="1047" t="s">
        <v>3765</v>
      </c>
      <c r="B25" s="1041">
        <v>8</v>
      </c>
      <c r="C25" s="1041">
        <v>2</v>
      </c>
      <c r="D25" s="1034" t="s">
        <v>743</v>
      </c>
      <c r="E25" s="1035">
        <v>160006013</v>
      </c>
      <c r="F25" s="1042">
        <v>8</v>
      </c>
      <c r="G25" s="1043">
        <v>1</v>
      </c>
      <c r="H25" s="1044">
        <v>1</v>
      </c>
      <c r="I25" s="1045" t="s">
        <v>3580</v>
      </c>
      <c r="J25" s="207"/>
      <c r="K25" s="1040">
        <f t="shared" si="0"/>
        <v>800</v>
      </c>
    </row>
    <row r="26" spans="1:11" s="217" customFormat="1" ht="16.5" customHeight="1">
      <c r="A26" s="1047" t="s">
        <v>3765</v>
      </c>
      <c r="B26" s="1041">
        <v>8</v>
      </c>
      <c r="C26" s="1041">
        <v>2</v>
      </c>
      <c r="D26" s="1034" t="s">
        <v>743</v>
      </c>
      <c r="E26" s="1035">
        <v>160006014</v>
      </c>
      <c r="F26" s="1042">
        <v>8</v>
      </c>
      <c r="G26" s="1043">
        <v>1</v>
      </c>
      <c r="H26" s="1044">
        <v>1</v>
      </c>
      <c r="I26" s="1045" t="s">
        <v>3581</v>
      </c>
      <c r="J26" s="207"/>
      <c r="K26" s="1040">
        <f t="shared" si="0"/>
        <v>800</v>
      </c>
    </row>
    <row r="27" spans="1:11" s="217" customFormat="1" ht="16.5" customHeight="1">
      <c r="A27" s="1047" t="s">
        <v>3765</v>
      </c>
      <c r="B27" s="1041">
        <v>8</v>
      </c>
      <c r="C27" s="1041">
        <v>2</v>
      </c>
      <c r="D27" s="1034" t="s">
        <v>743</v>
      </c>
      <c r="E27" s="1035">
        <v>160006015</v>
      </c>
      <c r="F27" s="1042">
        <v>7</v>
      </c>
      <c r="G27" s="1043">
        <v>1</v>
      </c>
      <c r="H27" s="1044">
        <v>1</v>
      </c>
      <c r="I27" s="1045" t="s">
        <v>3582</v>
      </c>
      <c r="J27" s="207"/>
      <c r="K27" s="1040">
        <f t="shared" si="0"/>
        <v>700.00000000000011</v>
      </c>
    </row>
    <row r="28" spans="1:11" s="217" customFormat="1" ht="16.5" customHeight="1">
      <c r="A28" s="1047" t="s">
        <v>3765</v>
      </c>
      <c r="B28" s="1041">
        <v>8</v>
      </c>
      <c r="C28" s="1041">
        <v>2</v>
      </c>
      <c r="D28" s="1034" t="s">
        <v>743</v>
      </c>
      <c r="E28" s="1035">
        <v>160006016</v>
      </c>
      <c r="F28" s="1042">
        <v>7</v>
      </c>
      <c r="G28" s="1043">
        <v>1</v>
      </c>
      <c r="H28" s="1044">
        <v>1</v>
      </c>
      <c r="I28" s="1045" t="s">
        <v>3583</v>
      </c>
      <c r="J28" s="207"/>
      <c r="K28" s="1040">
        <f t="shared" si="0"/>
        <v>700.00000000000011</v>
      </c>
    </row>
    <row r="29" spans="1:11" s="217" customFormat="1" ht="16.5" customHeight="1">
      <c r="A29" s="1046" t="s">
        <v>3766</v>
      </c>
      <c r="B29" s="1032">
        <v>7</v>
      </c>
      <c r="C29" s="1033">
        <v>2</v>
      </c>
      <c r="D29" s="1034" t="s">
        <v>743</v>
      </c>
      <c r="E29" s="1035">
        <v>160006000</v>
      </c>
      <c r="F29" s="1036">
        <v>47</v>
      </c>
      <c r="G29" s="1037">
        <v>1</v>
      </c>
      <c r="H29" s="1038">
        <v>2</v>
      </c>
      <c r="I29" s="1039" t="s">
        <v>3567</v>
      </c>
      <c r="J29" s="207"/>
      <c r="K29" s="1040">
        <f t="shared" si="0"/>
        <v>4700</v>
      </c>
    </row>
    <row r="30" spans="1:11" s="217" customFormat="1" ht="16.5" customHeight="1">
      <c r="A30" s="1046" t="s">
        <v>3766</v>
      </c>
      <c r="B30" s="1041">
        <v>8</v>
      </c>
      <c r="C30" s="1041">
        <v>2</v>
      </c>
      <c r="D30" s="1034" t="s">
        <v>743</v>
      </c>
      <c r="E30" s="1035">
        <v>160006009</v>
      </c>
      <c r="F30" s="1042">
        <v>6</v>
      </c>
      <c r="G30" s="1043">
        <v>1</v>
      </c>
      <c r="H30" s="1044">
        <v>1</v>
      </c>
      <c r="I30" s="1045" t="s">
        <v>3576</v>
      </c>
      <c r="J30" s="207"/>
      <c r="K30" s="1040">
        <f t="shared" si="0"/>
        <v>600</v>
      </c>
    </row>
    <row r="31" spans="1:11" s="217" customFormat="1" ht="16.5" customHeight="1">
      <c r="A31" s="1046" t="s">
        <v>3766</v>
      </c>
      <c r="B31" s="1041">
        <v>8</v>
      </c>
      <c r="C31" s="1041">
        <v>2</v>
      </c>
      <c r="D31" s="1034" t="s">
        <v>743</v>
      </c>
      <c r="E31" s="1035">
        <v>160006010</v>
      </c>
      <c r="F31" s="1042">
        <v>8</v>
      </c>
      <c r="G31" s="1043">
        <v>1</v>
      </c>
      <c r="H31" s="1044">
        <v>1</v>
      </c>
      <c r="I31" s="1045" t="s">
        <v>3577</v>
      </c>
      <c r="J31" s="207"/>
      <c r="K31" s="1040">
        <f t="shared" si="0"/>
        <v>800</v>
      </c>
    </row>
    <row r="32" spans="1:11" s="217" customFormat="1" ht="16.5" customHeight="1">
      <c r="A32" s="1046" t="s">
        <v>3766</v>
      </c>
      <c r="B32" s="1041">
        <v>8</v>
      </c>
      <c r="C32" s="1041">
        <v>2</v>
      </c>
      <c r="D32" s="1034" t="s">
        <v>743</v>
      </c>
      <c r="E32" s="1035">
        <v>160006011</v>
      </c>
      <c r="F32" s="1042">
        <v>8</v>
      </c>
      <c r="G32" s="1043">
        <v>1</v>
      </c>
      <c r="H32" s="1044">
        <v>1</v>
      </c>
      <c r="I32" s="1045" t="s">
        <v>3578</v>
      </c>
      <c r="J32" s="207"/>
      <c r="K32" s="1040">
        <f t="shared" si="0"/>
        <v>800</v>
      </c>
    </row>
    <row r="33" spans="1:11" s="217" customFormat="1" ht="16.5" customHeight="1">
      <c r="A33" s="1046" t="s">
        <v>3766</v>
      </c>
      <c r="B33" s="1041">
        <v>8</v>
      </c>
      <c r="C33" s="1041">
        <v>2</v>
      </c>
      <c r="D33" s="1034" t="s">
        <v>743</v>
      </c>
      <c r="E33" s="1035">
        <v>160006012</v>
      </c>
      <c r="F33" s="1042">
        <v>8</v>
      </c>
      <c r="G33" s="1043">
        <v>1</v>
      </c>
      <c r="H33" s="1044">
        <v>1</v>
      </c>
      <c r="I33" s="1045" t="s">
        <v>3579</v>
      </c>
      <c r="J33" s="207"/>
      <c r="K33" s="1040">
        <f t="shared" si="0"/>
        <v>800</v>
      </c>
    </row>
    <row r="34" spans="1:11" s="217" customFormat="1" ht="16.5" customHeight="1">
      <c r="A34" s="1046" t="s">
        <v>3766</v>
      </c>
      <c r="B34" s="1041">
        <v>8</v>
      </c>
      <c r="C34" s="1041">
        <v>2</v>
      </c>
      <c r="D34" s="1034" t="s">
        <v>743</v>
      </c>
      <c r="E34" s="1035">
        <v>160006013</v>
      </c>
      <c r="F34" s="1042">
        <v>8</v>
      </c>
      <c r="G34" s="1043">
        <v>1</v>
      </c>
      <c r="H34" s="1044">
        <v>1</v>
      </c>
      <c r="I34" s="1045" t="s">
        <v>3580</v>
      </c>
      <c r="J34" s="207"/>
      <c r="K34" s="1040">
        <f t="shared" si="0"/>
        <v>800</v>
      </c>
    </row>
    <row r="35" spans="1:11" s="217" customFormat="1" ht="16.5" customHeight="1">
      <c r="A35" s="1046" t="s">
        <v>3766</v>
      </c>
      <c r="B35" s="1041">
        <v>8</v>
      </c>
      <c r="C35" s="1041">
        <v>2</v>
      </c>
      <c r="D35" s="1034" t="s">
        <v>743</v>
      </c>
      <c r="E35" s="1035">
        <v>160006014</v>
      </c>
      <c r="F35" s="1042">
        <v>8</v>
      </c>
      <c r="G35" s="1043">
        <v>1</v>
      </c>
      <c r="H35" s="1044">
        <v>1</v>
      </c>
      <c r="I35" s="1045" t="s">
        <v>3581</v>
      </c>
      <c r="J35" s="207"/>
      <c r="K35" s="1040">
        <f t="shared" si="0"/>
        <v>800</v>
      </c>
    </row>
    <row r="36" spans="1:11" s="217" customFormat="1" ht="16.5" customHeight="1">
      <c r="A36" s="1046" t="s">
        <v>3766</v>
      </c>
      <c r="B36" s="1041">
        <v>8</v>
      </c>
      <c r="C36" s="1041">
        <v>2</v>
      </c>
      <c r="D36" s="1034" t="s">
        <v>743</v>
      </c>
      <c r="E36" s="1035">
        <v>160006015</v>
      </c>
      <c r="F36" s="1042">
        <v>7</v>
      </c>
      <c r="G36" s="1043">
        <v>1</v>
      </c>
      <c r="H36" s="1044">
        <v>1</v>
      </c>
      <c r="I36" s="1045" t="s">
        <v>3582</v>
      </c>
      <c r="J36" s="207"/>
      <c r="K36" s="1040">
        <f t="shared" si="0"/>
        <v>700.00000000000011</v>
      </c>
    </row>
    <row r="37" spans="1:11" s="217" customFormat="1" ht="16.5" customHeight="1">
      <c r="A37" s="1046" t="s">
        <v>3766</v>
      </c>
      <c r="B37" s="1041">
        <v>8</v>
      </c>
      <c r="C37" s="1041">
        <v>2</v>
      </c>
      <c r="D37" s="1034" t="s">
        <v>743</v>
      </c>
      <c r="E37" s="1035">
        <v>160006016</v>
      </c>
      <c r="F37" s="1042">
        <v>7</v>
      </c>
      <c r="G37" s="1043">
        <v>1</v>
      </c>
      <c r="H37" s="1044">
        <v>1</v>
      </c>
      <c r="I37" s="1045" t="s">
        <v>3583</v>
      </c>
      <c r="J37" s="207"/>
      <c r="K37" s="1040">
        <f t="shared" si="0"/>
        <v>700.00000000000011</v>
      </c>
    </row>
    <row r="38" spans="1:11" s="217" customFormat="1" ht="16.5" customHeight="1">
      <c r="A38" s="1031" t="s">
        <v>3767</v>
      </c>
      <c r="B38" s="1032">
        <v>7</v>
      </c>
      <c r="C38" s="1033">
        <v>2</v>
      </c>
      <c r="D38" s="1034" t="s">
        <v>743</v>
      </c>
      <c r="E38" s="1035">
        <v>160006000</v>
      </c>
      <c r="F38" s="1036">
        <v>49</v>
      </c>
      <c r="G38" s="1037">
        <v>1</v>
      </c>
      <c r="H38" s="1038">
        <v>2</v>
      </c>
      <c r="I38" s="1039" t="s">
        <v>3567</v>
      </c>
      <c r="J38" s="207"/>
      <c r="K38" s="1040">
        <f t="shared" si="0"/>
        <v>4900</v>
      </c>
    </row>
    <row r="39" spans="1:11" s="217" customFormat="1" ht="16.5" customHeight="1">
      <c r="A39" s="1031" t="s">
        <v>3767</v>
      </c>
      <c r="B39" s="1041">
        <v>8</v>
      </c>
      <c r="C39" s="1041">
        <v>2</v>
      </c>
      <c r="D39" s="1034" t="s">
        <v>743</v>
      </c>
      <c r="E39" s="1035">
        <v>160006009</v>
      </c>
      <c r="F39" s="1042">
        <v>7</v>
      </c>
      <c r="G39" s="1043">
        <v>1</v>
      </c>
      <c r="H39" s="1044">
        <v>1</v>
      </c>
      <c r="I39" s="1045" t="s">
        <v>3576</v>
      </c>
      <c r="J39" s="207"/>
      <c r="K39" s="1040">
        <f t="shared" si="0"/>
        <v>700.00000000000011</v>
      </c>
    </row>
    <row r="40" spans="1:11" s="217" customFormat="1" ht="16.5" customHeight="1">
      <c r="A40" s="1031" t="s">
        <v>3767</v>
      </c>
      <c r="B40" s="1041">
        <v>8</v>
      </c>
      <c r="C40" s="1041">
        <v>2</v>
      </c>
      <c r="D40" s="1034" t="s">
        <v>743</v>
      </c>
      <c r="E40" s="1035">
        <v>160006010</v>
      </c>
      <c r="F40" s="1042">
        <v>9</v>
      </c>
      <c r="G40" s="1043">
        <v>1</v>
      </c>
      <c r="H40" s="1044">
        <v>1</v>
      </c>
      <c r="I40" s="1045" t="s">
        <v>3577</v>
      </c>
      <c r="J40" s="207"/>
      <c r="K40" s="1040">
        <f t="shared" si="0"/>
        <v>900</v>
      </c>
    </row>
    <row r="41" spans="1:11" s="217" customFormat="1" ht="16.5" customHeight="1">
      <c r="A41" s="1031" t="s">
        <v>3767</v>
      </c>
      <c r="B41" s="1041">
        <v>8</v>
      </c>
      <c r="C41" s="1041">
        <v>2</v>
      </c>
      <c r="D41" s="1034" t="s">
        <v>743</v>
      </c>
      <c r="E41" s="1035">
        <v>160006011</v>
      </c>
      <c r="F41" s="1042">
        <v>9</v>
      </c>
      <c r="G41" s="1043">
        <v>1</v>
      </c>
      <c r="H41" s="1044">
        <v>1</v>
      </c>
      <c r="I41" s="1045" t="s">
        <v>3578</v>
      </c>
      <c r="J41" s="207"/>
      <c r="K41" s="1040">
        <f t="shared" si="0"/>
        <v>900</v>
      </c>
    </row>
    <row r="42" spans="1:11" s="217" customFormat="1" ht="16.5" customHeight="1">
      <c r="A42" s="1031" t="s">
        <v>3767</v>
      </c>
      <c r="B42" s="1041">
        <v>8</v>
      </c>
      <c r="C42" s="1041">
        <v>2</v>
      </c>
      <c r="D42" s="1034" t="s">
        <v>743</v>
      </c>
      <c r="E42" s="1035">
        <v>160006012</v>
      </c>
      <c r="F42" s="1042">
        <v>9</v>
      </c>
      <c r="G42" s="1043">
        <v>1</v>
      </c>
      <c r="H42" s="1044">
        <v>1</v>
      </c>
      <c r="I42" s="1045" t="s">
        <v>3579</v>
      </c>
      <c r="J42" s="207"/>
      <c r="K42" s="1040">
        <f t="shared" si="0"/>
        <v>900</v>
      </c>
    </row>
    <row r="43" spans="1:11" s="217" customFormat="1" ht="16.5" customHeight="1">
      <c r="A43" s="1031" t="s">
        <v>3767</v>
      </c>
      <c r="B43" s="1041">
        <v>8</v>
      </c>
      <c r="C43" s="1041">
        <v>2</v>
      </c>
      <c r="D43" s="1034" t="s">
        <v>743</v>
      </c>
      <c r="E43" s="1035">
        <v>160006013</v>
      </c>
      <c r="F43" s="1042">
        <v>9</v>
      </c>
      <c r="G43" s="1043">
        <v>1</v>
      </c>
      <c r="H43" s="1044">
        <v>1</v>
      </c>
      <c r="I43" s="1045" t="s">
        <v>3580</v>
      </c>
      <c r="J43" s="207"/>
      <c r="K43" s="1040">
        <f t="shared" si="0"/>
        <v>900</v>
      </c>
    </row>
    <row r="44" spans="1:11" s="217" customFormat="1" ht="16.5" customHeight="1">
      <c r="A44" s="1031" t="s">
        <v>3767</v>
      </c>
      <c r="B44" s="1041">
        <v>8</v>
      </c>
      <c r="C44" s="1041">
        <v>2</v>
      </c>
      <c r="D44" s="1034" t="s">
        <v>743</v>
      </c>
      <c r="E44" s="1035">
        <v>160006014</v>
      </c>
      <c r="F44" s="1042">
        <v>9</v>
      </c>
      <c r="G44" s="1043">
        <v>1</v>
      </c>
      <c r="H44" s="1044">
        <v>1</v>
      </c>
      <c r="I44" s="1045" t="s">
        <v>3581</v>
      </c>
      <c r="J44" s="207"/>
      <c r="K44" s="1040">
        <f t="shared" si="0"/>
        <v>900</v>
      </c>
    </row>
    <row r="45" spans="1:11" s="217" customFormat="1" ht="16.5" customHeight="1">
      <c r="A45" s="1031" t="s">
        <v>3767</v>
      </c>
      <c r="B45" s="1041">
        <v>8</v>
      </c>
      <c r="C45" s="1041">
        <v>2</v>
      </c>
      <c r="D45" s="1034" t="s">
        <v>743</v>
      </c>
      <c r="E45" s="1035">
        <v>160006015</v>
      </c>
      <c r="F45" s="1042">
        <v>8</v>
      </c>
      <c r="G45" s="1043">
        <v>1</v>
      </c>
      <c r="H45" s="1044">
        <v>1</v>
      </c>
      <c r="I45" s="1045" t="s">
        <v>3582</v>
      </c>
      <c r="J45" s="207"/>
      <c r="K45" s="1040">
        <f t="shared" si="0"/>
        <v>800</v>
      </c>
    </row>
    <row r="46" spans="1:11" s="217" customFormat="1" ht="16.5" customHeight="1">
      <c r="A46" s="1031" t="s">
        <v>3767</v>
      </c>
      <c r="B46" s="1041">
        <v>8</v>
      </c>
      <c r="C46" s="1041">
        <v>2</v>
      </c>
      <c r="D46" s="1034" t="s">
        <v>743</v>
      </c>
      <c r="E46" s="1035">
        <v>160006016</v>
      </c>
      <c r="F46" s="1042">
        <v>8</v>
      </c>
      <c r="G46" s="1043">
        <v>1</v>
      </c>
      <c r="H46" s="1044">
        <v>1</v>
      </c>
      <c r="I46" s="1045" t="s">
        <v>3583</v>
      </c>
      <c r="J46" s="207"/>
      <c r="K46" s="1040">
        <f t="shared" si="0"/>
        <v>800</v>
      </c>
    </row>
    <row r="47" spans="1:11" s="217" customFormat="1" ht="16.5" customHeight="1">
      <c r="A47" s="1046" t="s">
        <v>3768</v>
      </c>
      <c r="B47" s="1032">
        <v>7</v>
      </c>
      <c r="C47" s="1033">
        <v>2</v>
      </c>
      <c r="D47" s="1034" t="s">
        <v>743</v>
      </c>
      <c r="E47" s="1035">
        <v>160006000</v>
      </c>
      <c r="F47" s="1036">
        <v>51</v>
      </c>
      <c r="G47" s="1037">
        <v>1</v>
      </c>
      <c r="H47" s="1038">
        <v>2</v>
      </c>
      <c r="I47" s="1039" t="s">
        <v>3567</v>
      </c>
      <c r="J47" s="207"/>
      <c r="K47" s="1040">
        <f t="shared" si="0"/>
        <v>5100</v>
      </c>
    </row>
    <row r="48" spans="1:11" s="217" customFormat="1" ht="16.5" customHeight="1">
      <c r="A48" s="1046" t="s">
        <v>3768</v>
      </c>
      <c r="B48" s="1041">
        <v>8</v>
      </c>
      <c r="C48" s="1041">
        <v>2</v>
      </c>
      <c r="D48" s="1034" t="s">
        <v>743</v>
      </c>
      <c r="E48" s="1035">
        <v>160006009</v>
      </c>
      <c r="F48" s="1042">
        <v>7</v>
      </c>
      <c r="G48" s="1043">
        <v>1</v>
      </c>
      <c r="H48" s="1044">
        <v>1</v>
      </c>
      <c r="I48" s="1045" t="s">
        <v>3576</v>
      </c>
      <c r="J48" s="207"/>
      <c r="K48" s="1040">
        <f t="shared" si="0"/>
        <v>700.00000000000011</v>
      </c>
    </row>
    <row r="49" spans="1:11" s="217" customFormat="1" ht="16.5" customHeight="1">
      <c r="A49" s="1046" t="s">
        <v>3768</v>
      </c>
      <c r="B49" s="1041">
        <v>8</v>
      </c>
      <c r="C49" s="1041">
        <v>2</v>
      </c>
      <c r="D49" s="1034" t="s">
        <v>743</v>
      </c>
      <c r="E49" s="1035">
        <v>160006010</v>
      </c>
      <c r="F49" s="1042">
        <v>9</v>
      </c>
      <c r="G49" s="1043">
        <v>1</v>
      </c>
      <c r="H49" s="1044">
        <v>1</v>
      </c>
      <c r="I49" s="1045" t="s">
        <v>3577</v>
      </c>
      <c r="J49" s="207"/>
      <c r="K49" s="1040">
        <f t="shared" si="0"/>
        <v>900</v>
      </c>
    </row>
    <row r="50" spans="1:11" s="217" customFormat="1" ht="16.5" customHeight="1">
      <c r="A50" s="1046" t="s">
        <v>3768</v>
      </c>
      <c r="B50" s="1041">
        <v>8</v>
      </c>
      <c r="C50" s="1041">
        <v>2</v>
      </c>
      <c r="D50" s="1034" t="s">
        <v>743</v>
      </c>
      <c r="E50" s="1035">
        <v>160006011</v>
      </c>
      <c r="F50" s="1042">
        <v>9</v>
      </c>
      <c r="G50" s="1043">
        <v>1</v>
      </c>
      <c r="H50" s="1044">
        <v>1</v>
      </c>
      <c r="I50" s="1045" t="s">
        <v>3578</v>
      </c>
      <c r="J50" s="207"/>
      <c r="K50" s="1040">
        <f t="shared" si="0"/>
        <v>900</v>
      </c>
    </row>
    <row r="51" spans="1:11" s="217" customFormat="1" ht="16.5" customHeight="1">
      <c r="A51" s="1046" t="s">
        <v>3768</v>
      </c>
      <c r="B51" s="1041">
        <v>8</v>
      </c>
      <c r="C51" s="1041">
        <v>2</v>
      </c>
      <c r="D51" s="1034" t="s">
        <v>743</v>
      </c>
      <c r="E51" s="1035">
        <v>160006012</v>
      </c>
      <c r="F51" s="1042">
        <v>9</v>
      </c>
      <c r="G51" s="1043">
        <v>1</v>
      </c>
      <c r="H51" s="1044">
        <v>1</v>
      </c>
      <c r="I51" s="1045" t="s">
        <v>3579</v>
      </c>
      <c r="J51" s="207"/>
      <c r="K51" s="1040">
        <f t="shared" si="0"/>
        <v>900</v>
      </c>
    </row>
    <row r="52" spans="1:11" s="217" customFormat="1" ht="16.5" customHeight="1">
      <c r="A52" s="1046" t="s">
        <v>3768</v>
      </c>
      <c r="B52" s="1041">
        <v>8</v>
      </c>
      <c r="C52" s="1041">
        <v>2</v>
      </c>
      <c r="D52" s="1034" t="s">
        <v>743</v>
      </c>
      <c r="E52" s="1035">
        <v>160006013</v>
      </c>
      <c r="F52" s="1042">
        <v>9</v>
      </c>
      <c r="G52" s="1043">
        <v>1</v>
      </c>
      <c r="H52" s="1044">
        <v>1</v>
      </c>
      <c r="I52" s="1045" t="s">
        <v>3580</v>
      </c>
      <c r="J52" s="207"/>
      <c r="K52" s="1040">
        <f t="shared" si="0"/>
        <v>900</v>
      </c>
    </row>
    <row r="53" spans="1:11" s="217" customFormat="1" ht="16.5" customHeight="1">
      <c r="A53" s="1046" t="s">
        <v>3768</v>
      </c>
      <c r="B53" s="1041">
        <v>8</v>
      </c>
      <c r="C53" s="1041">
        <v>2</v>
      </c>
      <c r="D53" s="1034" t="s">
        <v>743</v>
      </c>
      <c r="E53" s="1035">
        <v>160006014</v>
      </c>
      <c r="F53" s="1042">
        <v>9</v>
      </c>
      <c r="G53" s="1043">
        <v>1</v>
      </c>
      <c r="H53" s="1044">
        <v>1</v>
      </c>
      <c r="I53" s="1045" t="s">
        <v>3581</v>
      </c>
      <c r="J53" s="207"/>
      <c r="K53" s="1040">
        <f t="shared" si="0"/>
        <v>900</v>
      </c>
    </row>
    <row r="54" spans="1:11" s="217" customFormat="1" ht="16.5" customHeight="1">
      <c r="A54" s="1046" t="s">
        <v>3768</v>
      </c>
      <c r="B54" s="1041">
        <v>8</v>
      </c>
      <c r="C54" s="1041">
        <v>2</v>
      </c>
      <c r="D54" s="1034" t="s">
        <v>743</v>
      </c>
      <c r="E54" s="1035">
        <v>160006015</v>
      </c>
      <c r="F54" s="1042">
        <v>8</v>
      </c>
      <c r="G54" s="1043">
        <v>1</v>
      </c>
      <c r="H54" s="1044">
        <v>1</v>
      </c>
      <c r="I54" s="1045" t="s">
        <v>3582</v>
      </c>
      <c r="J54" s="207"/>
      <c r="K54" s="1040">
        <f t="shared" si="0"/>
        <v>800</v>
      </c>
    </row>
    <row r="55" spans="1:11" s="217" customFormat="1" ht="16.5" customHeight="1">
      <c r="A55" s="1046" t="s">
        <v>3768</v>
      </c>
      <c r="B55" s="1041">
        <v>8</v>
      </c>
      <c r="C55" s="1041">
        <v>2</v>
      </c>
      <c r="D55" s="1034" t="s">
        <v>743</v>
      </c>
      <c r="E55" s="1035">
        <v>160006016</v>
      </c>
      <c r="F55" s="1042">
        <v>8</v>
      </c>
      <c r="G55" s="1043">
        <v>1</v>
      </c>
      <c r="H55" s="1044">
        <v>1</v>
      </c>
      <c r="I55" s="1045" t="s">
        <v>3583</v>
      </c>
      <c r="J55" s="207"/>
      <c r="K55" s="1040">
        <f t="shared" si="0"/>
        <v>800</v>
      </c>
    </row>
    <row r="56" spans="1:11" s="217" customFormat="1" ht="16.5" customHeight="1">
      <c r="A56" s="1047" t="s">
        <v>3769</v>
      </c>
      <c r="B56" s="1032">
        <v>7</v>
      </c>
      <c r="C56" s="1033">
        <v>2</v>
      </c>
      <c r="D56" s="1034" t="s">
        <v>743</v>
      </c>
      <c r="E56" s="1035">
        <v>160006000</v>
      </c>
      <c r="F56" s="1036">
        <v>53</v>
      </c>
      <c r="G56" s="1037">
        <v>1</v>
      </c>
      <c r="H56" s="1038">
        <v>2</v>
      </c>
      <c r="I56" s="1039" t="s">
        <v>3567</v>
      </c>
      <c r="J56" s="207"/>
      <c r="K56" s="1040">
        <f t="shared" si="0"/>
        <v>5300</v>
      </c>
    </row>
    <row r="57" spans="1:11" s="217" customFormat="1" ht="16.5" customHeight="1">
      <c r="A57" s="1047" t="s">
        <v>3769</v>
      </c>
      <c r="B57" s="1041">
        <v>8</v>
      </c>
      <c r="C57" s="1041">
        <v>2</v>
      </c>
      <c r="D57" s="1034" t="s">
        <v>743</v>
      </c>
      <c r="E57" s="1035">
        <v>160006009</v>
      </c>
      <c r="F57" s="1042">
        <v>8</v>
      </c>
      <c r="G57" s="1043">
        <v>1</v>
      </c>
      <c r="H57" s="1044">
        <v>1</v>
      </c>
      <c r="I57" s="1045" t="s">
        <v>3576</v>
      </c>
      <c r="J57" s="207"/>
      <c r="K57" s="1040">
        <f t="shared" si="0"/>
        <v>800</v>
      </c>
    </row>
    <row r="58" spans="1:11" s="217" customFormat="1" ht="16.5" customHeight="1">
      <c r="A58" s="1047" t="s">
        <v>3769</v>
      </c>
      <c r="B58" s="1041">
        <v>8</v>
      </c>
      <c r="C58" s="1041">
        <v>2</v>
      </c>
      <c r="D58" s="1034" t="s">
        <v>743</v>
      </c>
      <c r="E58" s="1035">
        <v>160006010</v>
      </c>
      <c r="F58" s="1042">
        <v>10</v>
      </c>
      <c r="G58" s="1043">
        <v>1</v>
      </c>
      <c r="H58" s="1044">
        <v>1</v>
      </c>
      <c r="I58" s="1045" t="s">
        <v>3577</v>
      </c>
      <c r="J58" s="207"/>
      <c r="K58" s="1040">
        <f t="shared" si="0"/>
        <v>1000</v>
      </c>
    </row>
    <row r="59" spans="1:11" s="217" customFormat="1" ht="16.5" customHeight="1">
      <c r="A59" s="1047" t="s">
        <v>3769</v>
      </c>
      <c r="B59" s="1041">
        <v>8</v>
      </c>
      <c r="C59" s="1041">
        <v>2</v>
      </c>
      <c r="D59" s="1034" t="s">
        <v>743</v>
      </c>
      <c r="E59" s="1035">
        <v>160006011</v>
      </c>
      <c r="F59" s="1042">
        <v>10</v>
      </c>
      <c r="G59" s="1043">
        <v>1</v>
      </c>
      <c r="H59" s="1044">
        <v>1</v>
      </c>
      <c r="I59" s="1045" t="s">
        <v>3578</v>
      </c>
      <c r="J59" s="207"/>
      <c r="K59" s="1040">
        <f t="shared" si="0"/>
        <v>1000</v>
      </c>
    </row>
    <row r="60" spans="1:11" s="217" customFormat="1" ht="16.5" customHeight="1">
      <c r="A60" s="1047" t="s">
        <v>3769</v>
      </c>
      <c r="B60" s="1041">
        <v>8</v>
      </c>
      <c r="C60" s="1041">
        <v>2</v>
      </c>
      <c r="D60" s="1034" t="s">
        <v>743</v>
      </c>
      <c r="E60" s="1035">
        <v>160006012</v>
      </c>
      <c r="F60" s="1042">
        <v>10</v>
      </c>
      <c r="G60" s="1043">
        <v>1</v>
      </c>
      <c r="H60" s="1044">
        <v>1</v>
      </c>
      <c r="I60" s="1045" t="s">
        <v>3579</v>
      </c>
      <c r="J60" s="207"/>
      <c r="K60" s="1040">
        <f t="shared" si="0"/>
        <v>1000</v>
      </c>
    </row>
    <row r="61" spans="1:11" s="217" customFormat="1" ht="16.5" customHeight="1">
      <c r="A61" s="1047" t="s">
        <v>3769</v>
      </c>
      <c r="B61" s="1041">
        <v>8</v>
      </c>
      <c r="C61" s="1041">
        <v>2</v>
      </c>
      <c r="D61" s="1034" t="s">
        <v>743</v>
      </c>
      <c r="E61" s="1035">
        <v>160006013</v>
      </c>
      <c r="F61" s="1042">
        <v>10</v>
      </c>
      <c r="G61" s="1043">
        <v>1</v>
      </c>
      <c r="H61" s="1044">
        <v>1</v>
      </c>
      <c r="I61" s="1045" t="s">
        <v>3580</v>
      </c>
      <c r="J61" s="207"/>
      <c r="K61" s="1040">
        <f t="shared" si="0"/>
        <v>1000</v>
      </c>
    </row>
    <row r="62" spans="1:11" s="217" customFormat="1" ht="16.5" customHeight="1">
      <c r="A62" s="1047" t="s">
        <v>3769</v>
      </c>
      <c r="B62" s="1041">
        <v>8</v>
      </c>
      <c r="C62" s="1041">
        <v>2</v>
      </c>
      <c r="D62" s="1034" t="s">
        <v>743</v>
      </c>
      <c r="E62" s="1035">
        <v>160006014</v>
      </c>
      <c r="F62" s="1042">
        <v>10</v>
      </c>
      <c r="G62" s="1043">
        <v>1</v>
      </c>
      <c r="H62" s="1044">
        <v>1</v>
      </c>
      <c r="I62" s="1045" t="s">
        <v>3581</v>
      </c>
      <c r="J62" s="207"/>
      <c r="K62" s="1040">
        <f t="shared" si="0"/>
        <v>1000</v>
      </c>
    </row>
    <row r="63" spans="1:11" s="217" customFormat="1" ht="16.5" customHeight="1">
      <c r="A63" s="1047" t="s">
        <v>3769</v>
      </c>
      <c r="B63" s="1041">
        <v>8</v>
      </c>
      <c r="C63" s="1041">
        <v>2</v>
      </c>
      <c r="D63" s="1034" t="s">
        <v>743</v>
      </c>
      <c r="E63" s="1035">
        <v>160006015</v>
      </c>
      <c r="F63" s="1042">
        <v>9</v>
      </c>
      <c r="G63" s="1043">
        <v>1</v>
      </c>
      <c r="H63" s="1044">
        <v>1</v>
      </c>
      <c r="I63" s="1045" t="s">
        <v>3582</v>
      </c>
      <c r="J63" s="207"/>
      <c r="K63" s="1040">
        <f t="shared" si="0"/>
        <v>900</v>
      </c>
    </row>
    <row r="64" spans="1:11" s="217" customFormat="1" ht="16.5" customHeight="1">
      <c r="A64" s="1047" t="s">
        <v>3769</v>
      </c>
      <c r="B64" s="1041">
        <v>8</v>
      </c>
      <c r="C64" s="1041">
        <v>2</v>
      </c>
      <c r="D64" s="1034" t="s">
        <v>743</v>
      </c>
      <c r="E64" s="1035">
        <v>160006016</v>
      </c>
      <c r="F64" s="1042">
        <v>9</v>
      </c>
      <c r="G64" s="1043">
        <v>1</v>
      </c>
      <c r="H64" s="1044">
        <v>1</v>
      </c>
      <c r="I64" s="1045" t="s">
        <v>3583</v>
      </c>
      <c r="J64" s="207"/>
      <c r="K64" s="1040">
        <f t="shared" si="0"/>
        <v>900</v>
      </c>
    </row>
    <row r="65" spans="1:11" s="217" customFormat="1" ht="16.5" customHeight="1">
      <c r="A65" s="1046" t="s">
        <v>3770</v>
      </c>
      <c r="B65" s="1032">
        <v>7</v>
      </c>
      <c r="C65" s="1033">
        <v>2</v>
      </c>
      <c r="D65" s="1034" t="s">
        <v>743</v>
      </c>
      <c r="E65" s="1035">
        <v>160006000</v>
      </c>
      <c r="F65" s="1036">
        <v>55</v>
      </c>
      <c r="G65" s="1037">
        <v>1</v>
      </c>
      <c r="H65" s="1038">
        <v>2</v>
      </c>
      <c r="I65" s="1039" t="s">
        <v>3567</v>
      </c>
      <c r="J65" s="207"/>
      <c r="K65" s="1040">
        <f t="shared" si="0"/>
        <v>5500</v>
      </c>
    </row>
    <row r="66" spans="1:11" s="217" customFormat="1" ht="16.5" customHeight="1">
      <c r="A66" s="1046" t="s">
        <v>3770</v>
      </c>
      <c r="B66" s="1041">
        <v>8</v>
      </c>
      <c r="C66" s="1041">
        <v>2</v>
      </c>
      <c r="D66" s="1034" t="s">
        <v>743</v>
      </c>
      <c r="E66" s="1035">
        <v>160006009</v>
      </c>
      <c r="F66" s="1042">
        <v>8</v>
      </c>
      <c r="G66" s="1043">
        <v>1</v>
      </c>
      <c r="H66" s="1044">
        <v>1</v>
      </c>
      <c r="I66" s="1045" t="s">
        <v>3576</v>
      </c>
      <c r="J66" s="207"/>
      <c r="K66" s="1040">
        <f t="shared" si="0"/>
        <v>800</v>
      </c>
    </row>
    <row r="67" spans="1:11" s="217" customFormat="1" ht="16.5" customHeight="1">
      <c r="A67" s="1046" t="s">
        <v>3770</v>
      </c>
      <c r="B67" s="1041">
        <v>8</v>
      </c>
      <c r="C67" s="1041">
        <v>2</v>
      </c>
      <c r="D67" s="1034" t="s">
        <v>743</v>
      </c>
      <c r="E67" s="1035">
        <v>160006010</v>
      </c>
      <c r="F67" s="1042">
        <v>10</v>
      </c>
      <c r="G67" s="1043">
        <v>1</v>
      </c>
      <c r="H67" s="1044">
        <v>1</v>
      </c>
      <c r="I67" s="1045" t="s">
        <v>3577</v>
      </c>
      <c r="J67" s="207"/>
      <c r="K67" s="1040">
        <f t="shared" ref="K67:K127" si="1">$K$1*(F67/100)</f>
        <v>1000</v>
      </c>
    </row>
    <row r="68" spans="1:11" s="217" customFormat="1" ht="16.5" customHeight="1">
      <c r="A68" s="1046" t="s">
        <v>3770</v>
      </c>
      <c r="B68" s="1041">
        <v>8</v>
      </c>
      <c r="C68" s="1041">
        <v>2</v>
      </c>
      <c r="D68" s="1034" t="s">
        <v>743</v>
      </c>
      <c r="E68" s="1035">
        <v>160006011</v>
      </c>
      <c r="F68" s="1042">
        <v>10</v>
      </c>
      <c r="G68" s="1043">
        <v>1</v>
      </c>
      <c r="H68" s="1044">
        <v>1</v>
      </c>
      <c r="I68" s="1045" t="s">
        <v>3578</v>
      </c>
      <c r="J68" s="207"/>
      <c r="K68" s="1040">
        <f t="shared" si="1"/>
        <v>1000</v>
      </c>
    </row>
    <row r="69" spans="1:11" s="217" customFormat="1" ht="16.5" customHeight="1">
      <c r="A69" s="1046" t="s">
        <v>3770</v>
      </c>
      <c r="B69" s="1041">
        <v>8</v>
      </c>
      <c r="C69" s="1041">
        <v>2</v>
      </c>
      <c r="D69" s="1034" t="s">
        <v>743</v>
      </c>
      <c r="E69" s="1035">
        <v>160006012</v>
      </c>
      <c r="F69" s="1042">
        <v>10</v>
      </c>
      <c r="G69" s="1043">
        <v>1</v>
      </c>
      <c r="H69" s="1044">
        <v>1</v>
      </c>
      <c r="I69" s="1045" t="s">
        <v>3579</v>
      </c>
      <c r="J69" s="207"/>
      <c r="K69" s="1040">
        <f t="shared" si="1"/>
        <v>1000</v>
      </c>
    </row>
    <row r="70" spans="1:11" s="217" customFormat="1" ht="16.5" customHeight="1">
      <c r="A70" s="1046" t="s">
        <v>3770</v>
      </c>
      <c r="B70" s="1041">
        <v>8</v>
      </c>
      <c r="C70" s="1041">
        <v>2</v>
      </c>
      <c r="D70" s="1034" t="s">
        <v>743</v>
      </c>
      <c r="E70" s="1035">
        <v>160006013</v>
      </c>
      <c r="F70" s="1042">
        <v>10</v>
      </c>
      <c r="G70" s="1043">
        <v>1</v>
      </c>
      <c r="H70" s="1044">
        <v>1</v>
      </c>
      <c r="I70" s="1045" t="s">
        <v>3580</v>
      </c>
      <c r="J70" s="207"/>
      <c r="K70" s="1040">
        <f t="shared" si="1"/>
        <v>1000</v>
      </c>
    </row>
    <row r="71" spans="1:11" s="217" customFormat="1" ht="16.5" customHeight="1">
      <c r="A71" s="1046" t="s">
        <v>3770</v>
      </c>
      <c r="B71" s="1041">
        <v>8</v>
      </c>
      <c r="C71" s="1041">
        <v>2</v>
      </c>
      <c r="D71" s="1034" t="s">
        <v>743</v>
      </c>
      <c r="E71" s="1035">
        <v>160006014</v>
      </c>
      <c r="F71" s="1042">
        <v>10</v>
      </c>
      <c r="G71" s="1043">
        <v>1</v>
      </c>
      <c r="H71" s="1044">
        <v>1</v>
      </c>
      <c r="I71" s="1045" t="s">
        <v>3581</v>
      </c>
      <c r="J71" s="207"/>
      <c r="K71" s="1040">
        <f t="shared" si="1"/>
        <v>1000</v>
      </c>
    </row>
    <row r="72" spans="1:11" s="217" customFormat="1" ht="16.5" customHeight="1">
      <c r="A72" s="1046" t="s">
        <v>3770</v>
      </c>
      <c r="B72" s="1041">
        <v>8</v>
      </c>
      <c r="C72" s="1041">
        <v>2</v>
      </c>
      <c r="D72" s="1034" t="s">
        <v>743</v>
      </c>
      <c r="E72" s="1035">
        <v>160006015</v>
      </c>
      <c r="F72" s="1042">
        <v>9</v>
      </c>
      <c r="G72" s="1043">
        <v>1</v>
      </c>
      <c r="H72" s="1044">
        <v>1</v>
      </c>
      <c r="I72" s="1045" t="s">
        <v>3582</v>
      </c>
      <c r="J72" s="207"/>
      <c r="K72" s="1040">
        <f t="shared" si="1"/>
        <v>900</v>
      </c>
    </row>
    <row r="73" spans="1:11" s="217" customFormat="1" ht="16.5" customHeight="1">
      <c r="A73" s="1046" t="s">
        <v>3770</v>
      </c>
      <c r="B73" s="1041">
        <v>8</v>
      </c>
      <c r="C73" s="1041">
        <v>2</v>
      </c>
      <c r="D73" s="1034" t="s">
        <v>743</v>
      </c>
      <c r="E73" s="1035">
        <v>160006016</v>
      </c>
      <c r="F73" s="1042">
        <v>9</v>
      </c>
      <c r="G73" s="1043">
        <v>1</v>
      </c>
      <c r="H73" s="1044">
        <v>1</v>
      </c>
      <c r="I73" s="1045" t="s">
        <v>3583</v>
      </c>
      <c r="J73" s="207"/>
      <c r="K73" s="1040">
        <f t="shared" si="1"/>
        <v>900</v>
      </c>
    </row>
    <row r="74" spans="1:11" s="217" customFormat="1" ht="16.5" customHeight="1">
      <c r="A74" s="1031" t="s">
        <v>3771</v>
      </c>
      <c r="B74" s="1032">
        <v>7</v>
      </c>
      <c r="C74" s="1033">
        <v>2</v>
      </c>
      <c r="D74" s="1034" t="s">
        <v>743</v>
      </c>
      <c r="E74" s="1035">
        <v>160006000</v>
      </c>
      <c r="F74" s="1036">
        <v>57</v>
      </c>
      <c r="G74" s="1037">
        <v>1</v>
      </c>
      <c r="H74" s="1038">
        <v>2</v>
      </c>
      <c r="I74" s="1039" t="s">
        <v>3567</v>
      </c>
      <c r="J74" s="207"/>
      <c r="K74" s="1040">
        <f t="shared" si="1"/>
        <v>5699.9999999999991</v>
      </c>
    </row>
    <row r="75" spans="1:11" s="217" customFormat="1" ht="16.5" customHeight="1">
      <c r="A75" s="1031" t="s">
        <v>3771</v>
      </c>
      <c r="B75" s="1041">
        <v>8</v>
      </c>
      <c r="C75" s="1041">
        <v>2</v>
      </c>
      <c r="D75" s="1034" t="s">
        <v>743</v>
      </c>
      <c r="E75" s="1035">
        <v>160006009</v>
      </c>
      <c r="F75" s="1042">
        <v>9</v>
      </c>
      <c r="G75" s="1043">
        <v>1</v>
      </c>
      <c r="H75" s="1044">
        <v>1</v>
      </c>
      <c r="I75" s="1045" t="s">
        <v>3576</v>
      </c>
      <c r="J75" s="207"/>
      <c r="K75" s="1040">
        <f t="shared" si="1"/>
        <v>900</v>
      </c>
    </row>
    <row r="76" spans="1:11" s="217" customFormat="1" ht="16.5" customHeight="1">
      <c r="A76" s="1031" t="s">
        <v>3771</v>
      </c>
      <c r="B76" s="1041">
        <v>8</v>
      </c>
      <c r="C76" s="1041">
        <v>2</v>
      </c>
      <c r="D76" s="1034" t="s">
        <v>743</v>
      </c>
      <c r="E76" s="1035">
        <v>160006010</v>
      </c>
      <c r="F76" s="1042">
        <v>11</v>
      </c>
      <c r="G76" s="1043">
        <v>1</v>
      </c>
      <c r="H76" s="1044">
        <v>1</v>
      </c>
      <c r="I76" s="1045" t="s">
        <v>3577</v>
      </c>
      <c r="J76" s="207"/>
      <c r="K76" s="1040">
        <f t="shared" si="1"/>
        <v>1100</v>
      </c>
    </row>
    <row r="77" spans="1:11" s="217" customFormat="1" ht="16.5" customHeight="1">
      <c r="A77" s="1031" t="s">
        <v>3771</v>
      </c>
      <c r="B77" s="1041">
        <v>8</v>
      </c>
      <c r="C77" s="1041">
        <v>2</v>
      </c>
      <c r="D77" s="1034" t="s">
        <v>743</v>
      </c>
      <c r="E77" s="1035">
        <v>160006011</v>
      </c>
      <c r="F77" s="1042">
        <v>11</v>
      </c>
      <c r="G77" s="1043">
        <v>1</v>
      </c>
      <c r="H77" s="1044">
        <v>1</v>
      </c>
      <c r="I77" s="1045" t="s">
        <v>3578</v>
      </c>
      <c r="J77" s="207"/>
      <c r="K77" s="1040">
        <f t="shared" si="1"/>
        <v>1100</v>
      </c>
    </row>
    <row r="78" spans="1:11" s="217" customFormat="1" ht="16.5" customHeight="1">
      <c r="A78" s="1031" t="s">
        <v>3771</v>
      </c>
      <c r="B78" s="1041">
        <v>8</v>
      </c>
      <c r="C78" s="1041">
        <v>2</v>
      </c>
      <c r="D78" s="1034" t="s">
        <v>743</v>
      </c>
      <c r="E78" s="1035">
        <v>160006012</v>
      </c>
      <c r="F78" s="1042">
        <v>11</v>
      </c>
      <c r="G78" s="1043">
        <v>1</v>
      </c>
      <c r="H78" s="1044">
        <v>1</v>
      </c>
      <c r="I78" s="1045" t="s">
        <v>3579</v>
      </c>
      <c r="J78" s="207"/>
      <c r="K78" s="1040">
        <f t="shared" si="1"/>
        <v>1100</v>
      </c>
    </row>
    <row r="79" spans="1:11" s="217" customFormat="1" ht="16.5" customHeight="1">
      <c r="A79" s="1031" t="s">
        <v>3771</v>
      </c>
      <c r="B79" s="1041">
        <v>8</v>
      </c>
      <c r="C79" s="1041">
        <v>2</v>
      </c>
      <c r="D79" s="1034" t="s">
        <v>743</v>
      </c>
      <c r="E79" s="1035">
        <v>160006013</v>
      </c>
      <c r="F79" s="1042">
        <v>11</v>
      </c>
      <c r="G79" s="1043">
        <v>1</v>
      </c>
      <c r="H79" s="1044">
        <v>1</v>
      </c>
      <c r="I79" s="1045" t="s">
        <v>3580</v>
      </c>
      <c r="J79" s="207"/>
      <c r="K79" s="1040">
        <f t="shared" si="1"/>
        <v>1100</v>
      </c>
    </row>
    <row r="80" spans="1:11" s="217" customFormat="1" ht="16.5" customHeight="1">
      <c r="A80" s="1031" t="s">
        <v>3771</v>
      </c>
      <c r="B80" s="1041">
        <v>8</v>
      </c>
      <c r="C80" s="1041">
        <v>2</v>
      </c>
      <c r="D80" s="1034" t="s">
        <v>743</v>
      </c>
      <c r="E80" s="1035">
        <v>160006014</v>
      </c>
      <c r="F80" s="1042">
        <v>11</v>
      </c>
      <c r="G80" s="1043">
        <v>1</v>
      </c>
      <c r="H80" s="1044">
        <v>1</v>
      </c>
      <c r="I80" s="1045" t="s">
        <v>3581</v>
      </c>
      <c r="J80" s="207"/>
      <c r="K80" s="1040">
        <f t="shared" si="1"/>
        <v>1100</v>
      </c>
    </row>
    <row r="81" spans="1:11" s="217" customFormat="1" ht="16.5" customHeight="1">
      <c r="A81" s="1031" t="s">
        <v>3771</v>
      </c>
      <c r="B81" s="1041">
        <v>8</v>
      </c>
      <c r="C81" s="1041">
        <v>2</v>
      </c>
      <c r="D81" s="1034" t="s">
        <v>743</v>
      </c>
      <c r="E81" s="1035">
        <v>160006015</v>
      </c>
      <c r="F81" s="1042">
        <v>10</v>
      </c>
      <c r="G81" s="1043">
        <v>1</v>
      </c>
      <c r="H81" s="1044">
        <v>1</v>
      </c>
      <c r="I81" s="1045" t="s">
        <v>3582</v>
      </c>
      <c r="J81" s="207"/>
      <c r="K81" s="1040">
        <f t="shared" si="1"/>
        <v>1000</v>
      </c>
    </row>
    <row r="82" spans="1:11" s="217" customFormat="1" ht="16.5" customHeight="1">
      <c r="A82" s="1031" t="s">
        <v>3771</v>
      </c>
      <c r="B82" s="1041">
        <v>8</v>
      </c>
      <c r="C82" s="1041">
        <v>2</v>
      </c>
      <c r="D82" s="1034" t="s">
        <v>743</v>
      </c>
      <c r="E82" s="1035">
        <v>160006016</v>
      </c>
      <c r="F82" s="1042">
        <v>10</v>
      </c>
      <c r="G82" s="1043">
        <v>1</v>
      </c>
      <c r="H82" s="1044">
        <v>1</v>
      </c>
      <c r="I82" s="1045" t="s">
        <v>3583</v>
      </c>
      <c r="J82" s="207"/>
      <c r="K82" s="1040">
        <f t="shared" si="1"/>
        <v>1000</v>
      </c>
    </row>
    <row r="83" spans="1:11" s="217" customFormat="1" ht="16.5" customHeight="1">
      <c r="A83" s="1046" t="s">
        <v>3772</v>
      </c>
      <c r="B83" s="1032">
        <v>7</v>
      </c>
      <c r="C83" s="1033">
        <v>2</v>
      </c>
      <c r="D83" s="1034" t="s">
        <v>743</v>
      </c>
      <c r="E83" s="1035">
        <v>160006000</v>
      </c>
      <c r="F83" s="1036">
        <v>59</v>
      </c>
      <c r="G83" s="1037">
        <v>1</v>
      </c>
      <c r="H83" s="1038">
        <v>2</v>
      </c>
      <c r="I83" s="1039" t="s">
        <v>3567</v>
      </c>
      <c r="J83" s="207"/>
      <c r="K83" s="1040">
        <f t="shared" si="1"/>
        <v>5900</v>
      </c>
    </row>
    <row r="84" spans="1:11" s="217" customFormat="1" ht="16.5" customHeight="1">
      <c r="A84" s="1046" t="s">
        <v>3772</v>
      </c>
      <c r="B84" s="1041">
        <v>8</v>
      </c>
      <c r="C84" s="1041">
        <v>2</v>
      </c>
      <c r="D84" s="1034" t="s">
        <v>743</v>
      </c>
      <c r="E84" s="1035">
        <v>160006009</v>
      </c>
      <c r="F84" s="1042">
        <v>9</v>
      </c>
      <c r="G84" s="1043">
        <v>1</v>
      </c>
      <c r="H84" s="1044">
        <v>1</v>
      </c>
      <c r="I84" s="1045" t="s">
        <v>3576</v>
      </c>
      <c r="J84" s="207"/>
      <c r="K84" s="1040">
        <f t="shared" si="1"/>
        <v>900</v>
      </c>
    </row>
    <row r="85" spans="1:11" s="217" customFormat="1" ht="16.5" customHeight="1">
      <c r="A85" s="1046" t="s">
        <v>3772</v>
      </c>
      <c r="B85" s="1041">
        <v>8</v>
      </c>
      <c r="C85" s="1041">
        <v>2</v>
      </c>
      <c r="D85" s="1034" t="s">
        <v>743</v>
      </c>
      <c r="E85" s="1035">
        <v>160006010</v>
      </c>
      <c r="F85" s="1042">
        <v>11</v>
      </c>
      <c r="G85" s="1043">
        <v>1</v>
      </c>
      <c r="H85" s="1044">
        <v>1</v>
      </c>
      <c r="I85" s="1045" t="s">
        <v>3577</v>
      </c>
      <c r="J85" s="207"/>
      <c r="K85" s="1040">
        <f t="shared" si="1"/>
        <v>1100</v>
      </c>
    </row>
    <row r="86" spans="1:11" s="217" customFormat="1" ht="16.5" customHeight="1">
      <c r="A86" s="1046" t="s">
        <v>3772</v>
      </c>
      <c r="B86" s="1041">
        <v>8</v>
      </c>
      <c r="C86" s="1041">
        <v>2</v>
      </c>
      <c r="D86" s="1034" t="s">
        <v>743</v>
      </c>
      <c r="E86" s="1035">
        <v>160006011</v>
      </c>
      <c r="F86" s="1042">
        <v>11</v>
      </c>
      <c r="G86" s="1043">
        <v>1</v>
      </c>
      <c r="H86" s="1044">
        <v>1</v>
      </c>
      <c r="I86" s="1045" t="s">
        <v>3578</v>
      </c>
      <c r="J86" s="207"/>
      <c r="K86" s="1040">
        <f t="shared" si="1"/>
        <v>1100</v>
      </c>
    </row>
    <row r="87" spans="1:11" s="217" customFormat="1" ht="16.5" customHeight="1">
      <c r="A87" s="1046" t="s">
        <v>3772</v>
      </c>
      <c r="B87" s="1041">
        <v>8</v>
      </c>
      <c r="C87" s="1041">
        <v>2</v>
      </c>
      <c r="D87" s="1034" t="s">
        <v>743</v>
      </c>
      <c r="E87" s="1035">
        <v>160006012</v>
      </c>
      <c r="F87" s="1042">
        <v>11</v>
      </c>
      <c r="G87" s="1043">
        <v>1</v>
      </c>
      <c r="H87" s="1044">
        <v>1</v>
      </c>
      <c r="I87" s="1045" t="s">
        <v>3579</v>
      </c>
      <c r="J87" s="207"/>
      <c r="K87" s="1040">
        <f t="shared" si="1"/>
        <v>1100</v>
      </c>
    </row>
    <row r="88" spans="1:11" s="217" customFormat="1" ht="16.5" customHeight="1">
      <c r="A88" s="1046" t="s">
        <v>3772</v>
      </c>
      <c r="B88" s="1041">
        <v>8</v>
      </c>
      <c r="C88" s="1041">
        <v>2</v>
      </c>
      <c r="D88" s="1034" t="s">
        <v>743</v>
      </c>
      <c r="E88" s="1035">
        <v>160006013</v>
      </c>
      <c r="F88" s="1042">
        <v>11</v>
      </c>
      <c r="G88" s="1043">
        <v>1</v>
      </c>
      <c r="H88" s="1044">
        <v>1</v>
      </c>
      <c r="I88" s="1045" t="s">
        <v>3580</v>
      </c>
      <c r="J88" s="207"/>
      <c r="K88" s="1040">
        <f t="shared" si="1"/>
        <v>1100</v>
      </c>
    </row>
    <row r="89" spans="1:11" s="217" customFormat="1" ht="16.5" customHeight="1">
      <c r="A89" s="1046" t="s">
        <v>3772</v>
      </c>
      <c r="B89" s="1041">
        <v>8</v>
      </c>
      <c r="C89" s="1041">
        <v>2</v>
      </c>
      <c r="D89" s="1034" t="s">
        <v>743</v>
      </c>
      <c r="E89" s="1035">
        <v>160006014</v>
      </c>
      <c r="F89" s="1042">
        <v>11</v>
      </c>
      <c r="G89" s="1043">
        <v>1</v>
      </c>
      <c r="H89" s="1044">
        <v>1</v>
      </c>
      <c r="I89" s="1045" t="s">
        <v>3581</v>
      </c>
      <c r="J89" s="207"/>
      <c r="K89" s="1040">
        <f t="shared" si="1"/>
        <v>1100</v>
      </c>
    </row>
    <row r="90" spans="1:11" s="217" customFormat="1" ht="16.5" customHeight="1">
      <c r="A90" s="1046" t="s">
        <v>3772</v>
      </c>
      <c r="B90" s="1041">
        <v>8</v>
      </c>
      <c r="C90" s="1041">
        <v>2</v>
      </c>
      <c r="D90" s="1034" t="s">
        <v>743</v>
      </c>
      <c r="E90" s="1035">
        <v>160006015</v>
      </c>
      <c r="F90" s="1042">
        <v>10</v>
      </c>
      <c r="G90" s="1043">
        <v>1</v>
      </c>
      <c r="H90" s="1044">
        <v>1</v>
      </c>
      <c r="I90" s="1045" t="s">
        <v>3582</v>
      </c>
      <c r="J90" s="207"/>
      <c r="K90" s="1040">
        <f t="shared" si="1"/>
        <v>1000</v>
      </c>
    </row>
    <row r="91" spans="1:11" s="217" customFormat="1" ht="16.5" customHeight="1">
      <c r="A91" s="1046" t="s">
        <v>3772</v>
      </c>
      <c r="B91" s="1041">
        <v>8</v>
      </c>
      <c r="C91" s="1041">
        <v>2</v>
      </c>
      <c r="D91" s="1034" t="s">
        <v>743</v>
      </c>
      <c r="E91" s="1035">
        <v>160006016</v>
      </c>
      <c r="F91" s="1042">
        <v>10</v>
      </c>
      <c r="G91" s="1043">
        <v>1</v>
      </c>
      <c r="H91" s="1044">
        <v>1</v>
      </c>
      <c r="I91" s="1045" t="s">
        <v>3583</v>
      </c>
      <c r="J91" s="207"/>
      <c r="K91" s="1040">
        <f t="shared" si="1"/>
        <v>1000</v>
      </c>
    </row>
    <row r="92" spans="1:11" s="217" customFormat="1" ht="16.5" customHeight="1">
      <c r="A92" s="1047" t="s">
        <v>3773</v>
      </c>
      <c r="B92" s="1032">
        <v>7</v>
      </c>
      <c r="C92" s="1033">
        <v>2</v>
      </c>
      <c r="D92" s="1034" t="s">
        <v>743</v>
      </c>
      <c r="E92" s="1035">
        <v>160006000</v>
      </c>
      <c r="F92" s="1036">
        <v>61</v>
      </c>
      <c r="G92" s="1037">
        <v>1</v>
      </c>
      <c r="H92" s="1038">
        <v>2</v>
      </c>
      <c r="I92" s="1039" t="s">
        <v>3567</v>
      </c>
      <c r="J92" s="207"/>
      <c r="K92" s="1040">
        <f t="shared" si="1"/>
        <v>6100</v>
      </c>
    </row>
    <row r="93" spans="1:11" s="217" customFormat="1" ht="16.5" customHeight="1">
      <c r="A93" s="1047" t="s">
        <v>3773</v>
      </c>
      <c r="B93" s="1041">
        <v>8</v>
      </c>
      <c r="C93" s="1041">
        <v>2</v>
      </c>
      <c r="D93" s="1034" t="s">
        <v>743</v>
      </c>
      <c r="E93" s="1035">
        <v>160006009</v>
      </c>
      <c r="F93" s="1042">
        <v>10</v>
      </c>
      <c r="G93" s="1043">
        <v>1</v>
      </c>
      <c r="H93" s="1044">
        <v>1</v>
      </c>
      <c r="I93" s="1045" t="s">
        <v>3576</v>
      </c>
      <c r="J93" s="207"/>
      <c r="K93" s="1040">
        <f t="shared" si="1"/>
        <v>1000</v>
      </c>
    </row>
    <row r="94" spans="1:11" s="217" customFormat="1" ht="16.5" customHeight="1">
      <c r="A94" s="1047" t="s">
        <v>3773</v>
      </c>
      <c r="B94" s="1041">
        <v>8</v>
      </c>
      <c r="C94" s="1041">
        <v>2</v>
      </c>
      <c r="D94" s="1034" t="s">
        <v>743</v>
      </c>
      <c r="E94" s="1035">
        <v>160006010</v>
      </c>
      <c r="F94" s="1042">
        <v>12</v>
      </c>
      <c r="G94" s="1043">
        <v>1</v>
      </c>
      <c r="H94" s="1044">
        <v>1</v>
      </c>
      <c r="I94" s="1045" t="s">
        <v>3577</v>
      </c>
      <c r="J94" s="207"/>
      <c r="K94" s="1040">
        <f t="shared" si="1"/>
        <v>1200</v>
      </c>
    </row>
    <row r="95" spans="1:11" s="217" customFormat="1" ht="16.5" customHeight="1">
      <c r="A95" s="1047" t="s">
        <v>3773</v>
      </c>
      <c r="B95" s="1041">
        <v>8</v>
      </c>
      <c r="C95" s="1041">
        <v>2</v>
      </c>
      <c r="D95" s="1034" t="s">
        <v>743</v>
      </c>
      <c r="E95" s="1035">
        <v>160006011</v>
      </c>
      <c r="F95" s="1042">
        <v>12</v>
      </c>
      <c r="G95" s="1043">
        <v>1</v>
      </c>
      <c r="H95" s="1044">
        <v>1</v>
      </c>
      <c r="I95" s="1045" t="s">
        <v>3578</v>
      </c>
      <c r="J95" s="207"/>
      <c r="K95" s="1040">
        <f t="shared" si="1"/>
        <v>1200</v>
      </c>
    </row>
    <row r="96" spans="1:11" s="217" customFormat="1" ht="16.5" customHeight="1">
      <c r="A96" s="1047" t="s">
        <v>3773</v>
      </c>
      <c r="B96" s="1041">
        <v>8</v>
      </c>
      <c r="C96" s="1041">
        <v>2</v>
      </c>
      <c r="D96" s="1034" t="s">
        <v>743</v>
      </c>
      <c r="E96" s="1035">
        <v>160006012</v>
      </c>
      <c r="F96" s="1042">
        <v>12</v>
      </c>
      <c r="G96" s="1043">
        <v>1</v>
      </c>
      <c r="H96" s="1044">
        <v>1</v>
      </c>
      <c r="I96" s="1045" t="s">
        <v>3579</v>
      </c>
      <c r="J96" s="207"/>
      <c r="K96" s="1040">
        <f t="shared" si="1"/>
        <v>1200</v>
      </c>
    </row>
    <row r="97" spans="1:11" s="217" customFormat="1" ht="16.5" customHeight="1">
      <c r="A97" s="1047" t="s">
        <v>3773</v>
      </c>
      <c r="B97" s="1041">
        <v>8</v>
      </c>
      <c r="C97" s="1041">
        <v>2</v>
      </c>
      <c r="D97" s="1034" t="s">
        <v>743</v>
      </c>
      <c r="E97" s="1035">
        <v>160006013</v>
      </c>
      <c r="F97" s="1042">
        <v>12</v>
      </c>
      <c r="G97" s="1043">
        <v>1</v>
      </c>
      <c r="H97" s="1044">
        <v>1</v>
      </c>
      <c r="I97" s="1045" t="s">
        <v>3580</v>
      </c>
      <c r="J97" s="207"/>
      <c r="K97" s="1040">
        <f t="shared" si="1"/>
        <v>1200</v>
      </c>
    </row>
    <row r="98" spans="1:11" s="217" customFormat="1" ht="16.5" customHeight="1">
      <c r="A98" s="1047" t="s">
        <v>3773</v>
      </c>
      <c r="B98" s="1041">
        <v>8</v>
      </c>
      <c r="C98" s="1041">
        <v>2</v>
      </c>
      <c r="D98" s="1034" t="s">
        <v>743</v>
      </c>
      <c r="E98" s="1035">
        <v>160006014</v>
      </c>
      <c r="F98" s="1042">
        <v>12</v>
      </c>
      <c r="G98" s="1043">
        <v>1</v>
      </c>
      <c r="H98" s="1044">
        <v>1</v>
      </c>
      <c r="I98" s="1045" t="s">
        <v>3581</v>
      </c>
      <c r="J98" s="207"/>
      <c r="K98" s="1040">
        <f t="shared" si="1"/>
        <v>1200</v>
      </c>
    </row>
    <row r="99" spans="1:11" s="217" customFormat="1" ht="16.5" customHeight="1">
      <c r="A99" s="1047" t="s">
        <v>3773</v>
      </c>
      <c r="B99" s="1041">
        <v>8</v>
      </c>
      <c r="C99" s="1041">
        <v>2</v>
      </c>
      <c r="D99" s="1034" t="s">
        <v>743</v>
      </c>
      <c r="E99" s="1035">
        <v>160006015</v>
      </c>
      <c r="F99" s="1042">
        <v>11</v>
      </c>
      <c r="G99" s="1043">
        <v>1</v>
      </c>
      <c r="H99" s="1044">
        <v>1</v>
      </c>
      <c r="I99" s="1045" t="s">
        <v>3582</v>
      </c>
      <c r="J99" s="207"/>
      <c r="K99" s="1040">
        <f t="shared" si="1"/>
        <v>1100</v>
      </c>
    </row>
    <row r="100" spans="1:11" s="217" customFormat="1" ht="16.5" customHeight="1">
      <c r="A100" s="1047" t="s">
        <v>3773</v>
      </c>
      <c r="B100" s="1041">
        <v>8</v>
      </c>
      <c r="C100" s="1041">
        <v>2</v>
      </c>
      <c r="D100" s="1034" t="s">
        <v>743</v>
      </c>
      <c r="E100" s="1035">
        <v>160006016</v>
      </c>
      <c r="F100" s="1042">
        <v>11</v>
      </c>
      <c r="G100" s="1043">
        <v>1</v>
      </c>
      <c r="H100" s="1044">
        <v>1</v>
      </c>
      <c r="I100" s="1045" t="s">
        <v>3583</v>
      </c>
      <c r="J100" s="207"/>
      <c r="K100" s="1040">
        <f t="shared" si="1"/>
        <v>1100</v>
      </c>
    </row>
    <row r="101" spans="1:11" s="217" customFormat="1" ht="16.5" customHeight="1">
      <c r="A101" s="1046" t="s">
        <v>3774</v>
      </c>
      <c r="B101" s="1032">
        <v>7</v>
      </c>
      <c r="C101" s="1033">
        <v>2</v>
      </c>
      <c r="D101" s="1034" t="s">
        <v>743</v>
      </c>
      <c r="E101" s="1035">
        <v>160006000</v>
      </c>
      <c r="F101" s="1036">
        <v>63</v>
      </c>
      <c r="G101" s="1037">
        <v>1</v>
      </c>
      <c r="H101" s="1038">
        <v>2</v>
      </c>
      <c r="I101" s="1039" t="s">
        <v>3567</v>
      </c>
      <c r="J101" s="207"/>
      <c r="K101" s="1040">
        <f t="shared" si="1"/>
        <v>6300</v>
      </c>
    </row>
    <row r="102" spans="1:11" s="217" customFormat="1" ht="16.5" customHeight="1">
      <c r="A102" s="1046" t="s">
        <v>3774</v>
      </c>
      <c r="B102" s="1041">
        <v>8</v>
      </c>
      <c r="C102" s="1041">
        <v>2</v>
      </c>
      <c r="D102" s="1034" t="s">
        <v>743</v>
      </c>
      <c r="E102" s="1035">
        <v>160006009</v>
      </c>
      <c r="F102" s="1042">
        <v>10</v>
      </c>
      <c r="G102" s="1043">
        <v>1</v>
      </c>
      <c r="H102" s="1044">
        <v>1</v>
      </c>
      <c r="I102" s="1045" t="s">
        <v>3576</v>
      </c>
      <c r="J102" s="207"/>
      <c r="K102" s="1040">
        <f t="shared" si="1"/>
        <v>1000</v>
      </c>
    </row>
    <row r="103" spans="1:11" s="217" customFormat="1" ht="16.5" customHeight="1">
      <c r="A103" s="1046" t="s">
        <v>3774</v>
      </c>
      <c r="B103" s="1041">
        <v>8</v>
      </c>
      <c r="C103" s="1041">
        <v>2</v>
      </c>
      <c r="D103" s="1034" t="s">
        <v>743</v>
      </c>
      <c r="E103" s="1035">
        <v>160006010</v>
      </c>
      <c r="F103" s="1042">
        <v>12</v>
      </c>
      <c r="G103" s="1043">
        <v>1</v>
      </c>
      <c r="H103" s="1044">
        <v>1</v>
      </c>
      <c r="I103" s="1045" t="s">
        <v>3577</v>
      </c>
      <c r="J103" s="207"/>
      <c r="K103" s="1040">
        <f t="shared" si="1"/>
        <v>1200</v>
      </c>
    </row>
    <row r="104" spans="1:11" s="217" customFormat="1" ht="16.5" customHeight="1">
      <c r="A104" s="1046" t="s">
        <v>3774</v>
      </c>
      <c r="B104" s="1041">
        <v>8</v>
      </c>
      <c r="C104" s="1041">
        <v>2</v>
      </c>
      <c r="D104" s="1034" t="s">
        <v>743</v>
      </c>
      <c r="E104" s="1035">
        <v>160006011</v>
      </c>
      <c r="F104" s="1042">
        <v>12</v>
      </c>
      <c r="G104" s="1043">
        <v>1</v>
      </c>
      <c r="H104" s="1044">
        <v>1</v>
      </c>
      <c r="I104" s="1045" t="s">
        <v>3578</v>
      </c>
      <c r="J104" s="207"/>
      <c r="K104" s="1040">
        <f t="shared" si="1"/>
        <v>1200</v>
      </c>
    </row>
    <row r="105" spans="1:11" s="217" customFormat="1" ht="16.5" customHeight="1">
      <c r="A105" s="1046" t="s">
        <v>3774</v>
      </c>
      <c r="B105" s="1041">
        <v>8</v>
      </c>
      <c r="C105" s="1041">
        <v>2</v>
      </c>
      <c r="D105" s="1034" t="s">
        <v>743</v>
      </c>
      <c r="E105" s="1035">
        <v>160006012</v>
      </c>
      <c r="F105" s="1042">
        <v>12</v>
      </c>
      <c r="G105" s="1043">
        <v>1</v>
      </c>
      <c r="H105" s="1044">
        <v>1</v>
      </c>
      <c r="I105" s="1045" t="s">
        <v>3579</v>
      </c>
      <c r="J105" s="207"/>
      <c r="K105" s="1040">
        <f t="shared" si="1"/>
        <v>1200</v>
      </c>
    </row>
    <row r="106" spans="1:11" s="217" customFormat="1" ht="16.5" customHeight="1">
      <c r="A106" s="1046" t="s">
        <v>3774</v>
      </c>
      <c r="B106" s="1041">
        <v>8</v>
      </c>
      <c r="C106" s="1041">
        <v>2</v>
      </c>
      <c r="D106" s="1034" t="s">
        <v>743</v>
      </c>
      <c r="E106" s="1035">
        <v>160006013</v>
      </c>
      <c r="F106" s="1042">
        <v>12</v>
      </c>
      <c r="G106" s="1043">
        <v>1</v>
      </c>
      <c r="H106" s="1044">
        <v>1</v>
      </c>
      <c r="I106" s="1045" t="s">
        <v>3580</v>
      </c>
      <c r="J106" s="207"/>
      <c r="K106" s="1040">
        <f t="shared" si="1"/>
        <v>1200</v>
      </c>
    </row>
    <row r="107" spans="1:11" s="217" customFormat="1" ht="16.5" customHeight="1">
      <c r="A107" s="1046" t="s">
        <v>3774</v>
      </c>
      <c r="B107" s="1041">
        <v>8</v>
      </c>
      <c r="C107" s="1041">
        <v>2</v>
      </c>
      <c r="D107" s="1034" t="s">
        <v>743</v>
      </c>
      <c r="E107" s="1035">
        <v>160006014</v>
      </c>
      <c r="F107" s="1042">
        <v>12</v>
      </c>
      <c r="G107" s="1043">
        <v>1</v>
      </c>
      <c r="H107" s="1044">
        <v>1</v>
      </c>
      <c r="I107" s="1045" t="s">
        <v>3581</v>
      </c>
      <c r="J107" s="207"/>
      <c r="K107" s="1040">
        <f t="shared" si="1"/>
        <v>1200</v>
      </c>
    </row>
    <row r="108" spans="1:11" s="217" customFormat="1" ht="16.5" customHeight="1">
      <c r="A108" s="1046" t="s">
        <v>3774</v>
      </c>
      <c r="B108" s="1041">
        <v>8</v>
      </c>
      <c r="C108" s="1041">
        <v>2</v>
      </c>
      <c r="D108" s="1034" t="s">
        <v>743</v>
      </c>
      <c r="E108" s="1035">
        <v>160006015</v>
      </c>
      <c r="F108" s="1042">
        <v>11</v>
      </c>
      <c r="G108" s="1043">
        <v>1</v>
      </c>
      <c r="H108" s="1044">
        <v>1</v>
      </c>
      <c r="I108" s="1045" t="s">
        <v>3582</v>
      </c>
      <c r="J108" s="207"/>
      <c r="K108" s="1040">
        <f t="shared" si="1"/>
        <v>1100</v>
      </c>
    </row>
    <row r="109" spans="1:11" s="217" customFormat="1" ht="16.5" customHeight="1">
      <c r="A109" s="1046" t="s">
        <v>3774</v>
      </c>
      <c r="B109" s="1041">
        <v>8</v>
      </c>
      <c r="C109" s="1041">
        <v>2</v>
      </c>
      <c r="D109" s="1034" t="s">
        <v>743</v>
      </c>
      <c r="E109" s="1035">
        <v>160006016</v>
      </c>
      <c r="F109" s="1042">
        <v>11</v>
      </c>
      <c r="G109" s="1043">
        <v>1</v>
      </c>
      <c r="H109" s="1044">
        <v>1</v>
      </c>
      <c r="I109" s="1045" t="s">
        <v>3583</v>
      </c>
      <c r="J109" s="207"/>
      <c r="K109" s="1040">
        <f t="shared" si="1"/>
        <v>1100</v>
      </c>
    </row>
    <row r="110" spans="1:11" s="217" customFormat="1" ht="16.5" customHeight="1">
      <c r="A110" s="1047" t="s">
        <v>3775</v>
      </c>
      <c r="B110" s="1032">
        <v>7</v>
      </c>
      <c r="C110" s="1033">
        <v>2</v>
      </c>
      <c r="D110" s="1034" t="s">
        <v>743</v>
      </c>
      <c r="E110" s="1035">
        <v>160006000</v>
      </c>
      <c r="F110" s="1036">
        <v>65</v>
      </c>
      <c r="G110" s="1037">
        <v>1</v>
      </c>
      <c r="H110" s="1038">
        <v>2</v>
      </c>
      <c r="I110" s="1039" t="s">
        <v>3567</v>
      </c>
      <c r="J110" s="207"/>
      <c r="K110" s="1040">
        <f t="shared" si="1"/>
        <v>6500</v>
      </c>
    </row>
    <row r="111" spans="1:11" s="217" customFormat="1" ht="16.5" customHeight="1">
      <c r="A111" s="1047" t="s">
        <v>3775</v>
      </c>
      <c r="B111" s="1041">
        <v>8</v>
      </c>
      <c r="C111" s="1041">
        <v>2</v>
      </c>
      <c r="D111" s="1034" t="s">
        <v>743</v>
      </c>
      <c r="E111" s="1035">
        <v>160006009</v>
      </c>
      <c r="F111" s="1042">
        <v>11</v>
      </c>
      <c r="G111" s="1043">
        <v>1</v>
      </c>
      <c r="H111" s="1044">
        <v>1</v>
      </c>
      <c r="I111" s="1045" t="s">
        <v>3576</v>
      </c>
      <c r="J111" s="207"/>
      <c r="K111" s="1040">
        <f t="shared" si="1"/>
        <v>1100</v>
      </c>
    </row>
    <row r="112" spans="1:11" s="217" customFormat="1" ht="16.5" customHeight="1">
      <c r="A112" s="1047" t="s">
        <v>3775</v>
      </c>
      <c r="B112" s="1041">
        <v>8</v>
      </c>
      <c r="C112" s="1041">
        <v>2</v>
      </c>
      <c r="D112" s="1034" t="s">
        <v>743</v>
      </c>
      <c r="E112" s="1035">
        <v>160006010</v>
      </c>
      <c r="F112" s="1042">
        <v>13</v>
      </c>
      <c r="G112" s="1043">
        <v>1</v>
      </c>
      <c r="H112" s="1044">
        <v>1</v>
      </c>
      <c r="I112" s="1045" t="s">
        <v>3577</v>
      </c>
      <c r="J112" s="207"/>
      <c r="K112" s="1040">
        <f t="shared" si="1"/>
        <v>1300</v>
      </c>
    </row>
    <row r="113" spans="1:11" s="217" customFormat="1" ht="16.5" customHeight="1">
      <c r="A113" s="1047" t="s">
        <v>3775</v>
      </c>
      <c r="B113" s="1041">
        <v>8</v>
      </c>
      <c r="C113" s="1041">
        <v>2</v>
      </c>
      <c r="D113" s="1034" t="s">
        <v>743</v>
      </c>
      <c r="E113" s="1035">
        <v>160006011</v>
      </c>
      <c r="F113" s="1042">
        <v>13</v>
      </c>
      <c r="G113" s="1043">
        <v>1</v>
      </c>
      <c r="H113" s="1044">
        <v>1</v>
      </c>
      <c r="I113" s="1045" t="s">
        <v>3578</v>
      </c>
      <c r="J113" s="207"/>
      <c r="K113" s="1040">
        <f t="shared" si="1"/>
        <v>1300</v>
      </c>
    </row>
    <row r="114" spans="1:11" s="217" customFormat="1" ht="16.5" customHeight="1">
      <c r="A114" s="1047" t="s">
        <v>3775</v>
      </c>
      <c r="B114" s="1041">
        <v>8</v>
      </c>
      <c r="C114" s="1041">
        <v>2</v>
      </c>
      <c r="D114" s="1034" t="s">
        <v>743</v>
      </c>
      <c r="E114" s="1035">
        <v>160006012</v>
      </c>
      <c r="F114" s="1042">
        <v>13</v>
      </c>
      <c r="G114" s="1043">
        <v>1</v>
      </c>
      <c r="H114" s="1044">
        <v>1</v>
      </c>
      <c r="I114" s="1045" t="s">
        <v>3579</v>
      </c>
      <c r="J114" s="207"/>
      <c r="K114" s="1040">
        <f t="shared" si="1"/>
        <v>1300</v>
      </c>
    </row>
    <row r="115" spans="1:11" s="217" customFormat="1" ht="16.5" customHeight="1">
      <c r="A115" s="1047" t="s">
        <v>3775</v>
      </c>
      <c r="B115" s="1041">
        <v>8</v>
      </c>
      <c r="C115" s="1041">
        <v>2</v>
      </c>
      <c r="D115" s="1034" t="s">
        <v>743</v>
      </c>
      <c r="E115" s="1035">
        <v>160006013</v>
      </c>
      <c r="F115" s="1042">
        <v>13</v>
      </c>
      <c r="G115" s="1043">
        <v>1</v>
      </c>
      <c r="H115" s="1044">
        <v>1</v>
      </c>
      <c r="I115" s="1045" t="s">
        <v>3580</v>
      </c>
      <c r="J115" s="207"/>
      <c r="K115" s="1040">
        <f t="shared" si="1"/>
        <v>1300</v>
      </c>
    </row>
    <row r="116" spans="1:11" s="217" customFormat="1" ht="16.5" customHeight="1">
      <c r="A116" s="1047" t="s">
        <v>3775</v>
      </c>
      <c r="B116" s="1041">
        <v>8</v>
      </c>
      <c r="C116" s="1041">
        <v>2</v>
      </c>
      <c r="D116" s="1034" t="s">
        <v>743</v>
      </c>
      <c r="E116" s="1035">
        <v>160006014</v>
      </c>
      <c r="F116" s="1042">
        <v>13</v>
      </c>
      <c r="G116" s="1043">
        <v>1</v>
      </c>
      <c r="H116" s="1044">
        <v>1</v>
      </c>
      <c r="I116" s="1045" t="s">
        <v>3581</v>
      </c>
      <c r="J116" s="207"/>
      <c r="K116" s="1040">
        <f t="shared" si="1"/>
        <v>1300</v>
      </c>
    </row>
    <row r="117" spans="1:11" s="217" customFormat="1" ht="16.5" customHeight="1">
      <c r="A117" s="1047" t="s">
        <v>3775</v>
      </c>
      <c r="B117" s="1041">
        <v>8</v>
      </c>
      <c r="C117" s="1041">
        <v>2</v>
      </c>
      <c r="D117" s="1034" t="s">
        <v>743</v>
      </c>
      <c r="E117" s="1035">
        <v>160006015</v>
      </c>
      <c r="F117" s="1042">
        <v>12</v>
      </c>
      <c r="G117" s="1043">
        <v>1</v>
      </c>
      <c r="H117" s="1044">
        <v>1</v>
      </c>
      <c r="I117" s="1045" t="s">
        <v>3582</v>
      </c>
      <c r="J117" s="207"/>
      <c r="K117" s="1040">
        <f t="shared" si="1"/>
        <v>1200</v>
      </c>
    </row>
    <row r="118" spans="1:11" s="217" customFormat="1" ht="16.5" customHeight="1">
      <c r="A118" s="1047" t="s">
        <v>3775</v>
      </c>
      <c r="B118" s="1041">
        <v>8</v>
      </c>
      <c r="C118" s="1041">
        <v>2</v>
      </c>
      <c r="D118" s="1034" t="s">
        <v>743</v>
      </c>
      <c r="E118" s="1035">
        <v>160006016</v>
      </c>
      <c r="F118" s="1042">
        <v>12</v>
      </c>
      <c r="G118" s="1043">
        <v>1</v>
      </c>
      <c r="H118" s="1044">
        <v>1</v>
      </c>
      <c r="I118" s="1045" t="s">
        <v>3583</v>
      </c>
      <c r="J118" s="207"/>
      <c r="K118" s="1040">
        <f t="shared" si="1"/>
        <v>1200</v>
      </c>
    </row>
    <row r="119" spans="1:11" s="217" customFormat="1" ht="16.5" customHeight="1">
      <c r="A119" s="1046" t="s">
        <v>3776</v>
      </c>
      <c r="B119" s="1032">
        <v>7</v>
      </c>
      <c r="C119" s="1033">
        <v>2</v>
      </c>
      <c r="D119" s="1034" t="s">
        <v>743</v>
      </c>
      <c r="E119" s="1035">
        <v>160006000</v>
      </c>
      <c r="F119" s="1036">
        <v>67</v>
      </c>
      <c r="G119" s="1037">
        <v>1</v>
      </c>
      <c r="H119" s="1038">
        <v>2</v>
      </c>
      <c r="I119" s="1039" t="s">
        <v>3567</v>
      </c>
      <c r="J119" s="207"/>
      <c r="K119" s="1040">
        <f t="shared" si="1"/>
        <v>6700</v>
      </c>
    </row>
    <row r="120" spans="1:11" s="217" customFormat="1" ht="16.5" customHeight="1">
      <c r="A120" s="1046" t="s">
        <v>3776</v>
      </c>
      <c r="B120" s="1041">
        <v>8</v>
      </c>
      <c r="C120" s="1041">
        <v>2</v>
      </c>
      <c r="D120" s="1034" t="s">
        <v>743</v>
      </c>
      <c r="E120" s="1035">
        <v>160006009</v>
      </c>
      <c r="F120" s="1042">
        <v>11</v>
      </c>
      <c r="G120" s="1043">
        <v>1</v>
      </c>
      <c r="H120" s="1044">
        <v>1</v>
      </c>
      <c r="I120" s="1045" t="s">
        <v>3576</v>
      </c>
      <c r="J120" s="207"/>
      <c r="K120" s="1040">
        <f t="shared" si="1"/>
        <v>1100</v>
      </c>
    </row>
    <row r="121" spans="1:11" s="217" customFormat="1" ht="16.5" customHeight="1">
      <c r="A121" s="1046" t="s">
        <v>3776</v>
      </c>
      <c r="B121" s="1041">
        <v>8</v>
      </c>
      <c r="C121" s="1041">
        <v>2</v>
      </c>
      <c r="D121" s="1034" t="s">
        <v>743</v>
      </c>
      <c r="E121" s="1035">
        <v>160006010</v>
      </c>
      <c r="F121" s="1042">
        <v>13</v>
      </c>
      <c r="G121" s="1043">
        <v>1</v>
      </c>
      <c r="H121" s="1044">
        <v>1</v>
      </c>
      <c r="I121" s="1045" t="s">
        <v>3577</v>
      </c>
      <c r="J121" s="207"/>
      <c r="K121" s="1040">
        <f t="shared" si="1"/>
        <v>1300</v>
      </c>
    </row>
    <row r="122" spans="1:11" s="217" customFormat="1" ht="16.5" customHeight="1">
      <c r="A122" s="1046" t="s">
        <v>3776</v>
      </c>
      <c r="B122" s="1041">
        <v>8</v>
      </c>
      <c r="C122" s="1041">
        <v>2</v>
      </c>
      <c r="D122" s="1034" t="s">
        <v>743</v>
      </c>
      <c r="E122" s="1035">
        <v>160006011</v>
      </c>
      <c r="F122" s="1042">
        <v>13</v>
      </c>
      <c r="G122" s="1043">
        <v>1</v>
      </c>
      <c r="H122" s="1044">
        <v>1</v>
      </c>
      <c r="I122" s="1045" t="s">
        <v>3578</v>
      </c>
      <c r="J122" s="207"/>
      <c r="K122" s="1040">
        <f t="shared" si="1"/>
        <v>1300</v>
      </c>
    </row>
    <row r="123" spans="1:11" s="217" customFormat="1" ht="16.5" customHeight="1">
      <c r="A123" s="1046" t="s">
        <v>3776</v>
      </c>
      <c r="B123" s="1041">
        <v>8</v>
      </c>
      <c r="C123" s="1041">
        <v>2</v>
      </c>
      <c r="D123" s="1034" t="s">
        <v>743</v>
      </c>
      <c r="E123" s="1035">
        <v>160006012</v>
      </c>
      <c r="F123" s="1042">
        <v>13</v>
      </c>
      <c r="G123" s="1043">
        <v>1</v>
      </c>
      <c r="H123" s="1044">
        <v>1</v>
      </c>
      <c r="I123" s="1045" t="s">
        <v>3579</v>
      </c>
      <c r="J123" s="207"/>
      <c r="K123" s="1040">
        <f t="shared" si="1"/>
        <v>1300</v>
      </c>
    </row>
    <row r="124" spans="1:11" s="217" customFormat="1" ht="16.5" customHeight="1">
      <c r="A124" s="1046" t="s">
        <v>3776</v>
      </c>
      <c r="B124" s="1041">
        <v>8</v>
      </c>
      <c r="C124" s="1041">
        <v>2</v>
      </c>
      <c r="D124" s="1034" t="s">
        <v>743</v>
      </c>
      <c r="E124" s="1035">
        <v>160006013</v>
      </c>
      <c r="F124" s="1042">
        <v>13</v>
      </c>
      <c r="G124" s="1043">
        <v>1</v>
      </c>
      <c r="H124" s="1044">
        <v>1</v>
      </c>
      <c r="I124" s="1045" t="s">
        <v>3580</v>
      </c>
      <c r="J124" s="207"/>
      <c r="K124" s="1040">
        <f t="shared" si="1"/>
        <v>1300</v>
      </c>
    </row>
    <row r="125" spans="1:11" s="217" customFormat="1" ht="16.5" customHeight="1">
      <c r="A125" s="1046" t="s">
        <v>3776</v>
      </c>
      <c r="B125" s="1041">
        <v>8</v>
      </c>
      <c r="C125" s="1041">
        <v>2</v>
      </c>
      <c r="D125" s="1034" t="s">
        <v>743</v>
      </c>
      <c r="E125" s="1035">
        <v>160006014</v>
      </c>
      <c r="F125" s="1042">
        <v>13</v>
      </c>
      <c r="G125" s="1043">
        <v>1</v>
      </c>
      <c r="H125" s="1044">
        <v>1</v>
      </c>
      <c r="I125" s="1045" t="s">
        <v>3581</v>
      </c>
      <c r="J125" s="207"/>
      <c r="K125" s="1040">
        <f t="shared" si="1"/>
        <v>1300</v>
      </c>
    </row>
    <row r="126" spans="1:11" s="217" customFormat="1" ht="16.5" customHeight="1">
      <c r="A126" s="1046" t="s">
        <v>3776</v>
      </c>
      <c r="B126" s="1041">
        <v>8</v>
      </c>
      <c r="C126" s="1041">
        <v>2</v>
      </c>
      <c r="D126" s="1034" t="s">
        <v>743</v>
      </c>
      <c r="E126" s="1035">
        <v>160006015</v>
      </c>
      <c r="F126" s="1042">
        <v>12</v>
      </c>
      <c r="G126" s="1043">
        <v>1</v>
      </c>
      <c r="H126" s="1044">
        <v>1</v>
      </c>
      <c r="I126" s="1045" t="s">
        <v>3582</v>
      </c>
      <c r="J126" s="207"/>
      <c r="K126" s="1040">
        <f t="shared" si="1"/>
        <v>1200</v>
      </c>
    </row>
    <row r="127" spans="1:11" s="217" customFormat="1" ht="16.5" customHeight="1">
      <c r="A127" s="1046" t="s">
        <v>3776</v>
      </c>
      <c r="B127" s="1041">
        <v>8</v>
      </c>
      <c r="C127" s="1041">
        <v>2</v>
      </c>
      <c r="D127" s="1034" t="s">
        <v>743</v>
      </c>
      <c r="E127" s="1035">
        <v>160006016</v>
      </c>
      <c r="F127" s="1042">
        <v>12</v>
      </c>
      <c r="G127" s="1043">
        <v>1</v>
      </c>
      <c r="H127" s="1044">
        <v>1</v>
      </c>
      <c r="I127" s="1045" t="s">
        <v>3583</v>
      </c>
      <c r="J127" s="207"/>
      <c r="K127" s="1040">
        <f t="shared" si="1"/>
        <v>1200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F20" sqref="F20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4034</v>
      </c>
      <c r="B1" s="329" t="s">
        <v>3694</v>
      </c>
      <c r="C1" s="329" t="s">
        <v>3695</v>
      </c>
      <c r="D1" s="30" t="s">
        <v>4035</v>
      </c>
      <c r="E1" s="38" t="s">
        <v>4036</v>
      </c>
      <c r="F1" s="329" t="s">
        <v>4037</v>
      </c>
      <c r="G1" s="30" t="s">
        <v>4038</v>
      </c>
      <c r="H1" s="30" t="s">
        <v>4039</v>
      </c>
      <c r="J1" s="786" t="s">
        <v>4040</v>
      </c>
    </row>
    <row r="2" spans="1:11" ht="16.5" customHeight="1">
      <c r="A2" s="1048" t="s">
        <v>3696</v>
      </c>
      <c r="B2" s="1045">
        <v>908231001</v>
      </c>
      <c r="C2" s="1049" t="s">
        <v>4041</v>
      </c>
      <c r="D2" s="1050">
        <v>5</v>
      </c>
      <c r="E2" s="1051">
        <v>3</v>
      </c>
      <c r="F2" s="896">
        <v>160002005</v>
      </c>
      <c r="G2" s="1052">
        <v>20</v>
      </c>
      <c r="H2" s="1053" t="s">
        <v>4042</v>
      </c>
    </row>
    <row r="3" spans="1:11" ht="16.5" customHeight="1">
      <c r="A3" s="1048" t="s">
        <v>3697</v>
      </c>
      <c r="B3" s="1045">
        <v>908231002</v>
      </c>
      <c r="C3" s="1049" t="s">
        <v>4041</v>
      </c>
      <c r="D3" s="1050">
        <v>10</v>
      </c>
      <c r="E3" s="1051">
        <v>3</v>
      </c>
      <c r="F3" s="897">
        <v>160001002</v>
      </c>
      <c r="G3" s="1052">
        <v>100</v>
      </c>
      <c r="H3" s="1053" t="s">
        <v>3690</v>
      </c>
      <c r="J3" s="1054" t="s">
        <v>3326</v>
      </c>
      <c r="K3" s="856">
        <v>10</v>
      </c>
    </row>
    <row r="4" spans="1:11" ht="16.5" customHeight="1">
      <c r="A4" s="1048" t="s">
        <v>3698</v>
      </c>
      <c r="B4" s="1045">
        <v>908231003</v>
      </c>
      <c r="C4" s="1049" t="s">
        <v>4041</v>
      </c>
      <c r="D4" s="1050">
        <v>15</v>
      </c>
      <c r="E4" s="1055">
        <v>5</v>
      </c>
      <c r="F4" s="909">
        <v>160000601</v>
      </c>
      <c r="G4" s="1056">
        <v>3</v>
      </c>
      <c r="H4" s="1057" t="s">
        <v>1777</v>
      </c>
    </row>
    <row r="5" spans="1:11" ht="16.5" customHeight="1">
      <c r="A5" s="1048" t="s">
        <v>3699</v>
      </c>
      <c r="B5" s="1045">
        <v>908231004</v>
      </c>
      <c r="C5" s="1049" t="s">
        <v>4041</v>
      </c>
      <c r="D5" s="1050">
        <v>20</v>
      </c>
      <c r="E5" s="1055">
        <v>5</v>
      </c>
      <c r="F5" s="897">
        <v>160000602</v>
      </c>
      <c r="G5" s="1052">
        <v>3</v>
      </c>
      <c r="H5" s="1053" t="s">
        <v>1778</v>
      </c>
      <c r="J5" s="1058" t="s">
        <v>3690</v>
      </c>
      <c r="K5" s="858">
        <v>100</v>
      </c>
    </row>
    <row r="6" spans="1:11" ht="16.5" customHeight="1">
      <c r="A6" s="1048" t="s">
        <v>3700</v>
      </c>
      <c r="B6" s="1045">
        <v>908231005</v>
      </c>
      <c r="C6" s="1049" t="s">
        <v>4041</v>
      </c>
      <c r="D6" s="1050">
        <v>25</v>
      </c>
      <c r="E6" s="1051">
        <v>7</v>
      </c>
      <c r="F6" s="894">
        <v>156103012</v>
      </c>
      <c r="G6" s="1059">
        <v>1</v>
      </c>
      <c r="H6" s="1060" t="s">
        <v>3408</v>
      </c>
    </row>
    <row r="7" spans="1:11" ht="16.5" customHeight="1">
      <c r="A7" s="1048" t="s">
        <v>3701</v>
      </c>
      <c r="B7" s="1045">
        <v>908231006</v>
      </c>
      <c r="C7" s="1049" t="s">
        <v>4041</v>
      </c>
      <c r="D7" s="1061">
        <v>30</v>
      </c>
      <c r="E7" s="1061">
        <v>5</v>
      </c>
      <c r="F7" s="896">
        <v>160002005</v>
      </c>
      <c r="G7" s="1052">
        <v>30</v>
      </c>
      <c r="H7" s="1053" t="s">
        <v>4042</v>
      </c>
      <c r="J7" s="1058" t="s">
        <v>3326</v>
      </c>
      <c r="K7" s="858">
        <v>20</v>
      </c>
    </row>
    <row r="8" spans="1:11" ht="16.5" customHeight="1">
      <c r="A8" s="1048" t="s">
        <v>3702</v>
      </c>
      <c r="B8" s="1045">
        <v>908231007</v>
      </c>
      <c r="C8" s="1049" t="s">
        <v>4041</v>
      </c>
      <c r="D8" s="1061">
        <v>35</v>
      </c>
      <c r="E8" s="1061">
        <v>5</v>
      </c>
      <c r="F8" s="897">
        <v>160000603</v>
      </c>
      <c r="G8" s="1052">
        <v>3</v>
      </c>
      <c r="H8" s="1053" t="s">
        <v>1779</v>
      </c>
    </row>
    <row r="9" spans="1:11" ht="16.5" customHeight="1">
      <c r="A9" s="1048" t="s">
        <v>3703</v>
      </c>
      <c r="B9" s="1045">
        <v>908231008</v>
      </c>
      <c r="C9" s="1049" t="s">
        <v>4041</v>
      </c>
      <c r="D9" s="1061">
        <v>40</v>
      </c>
      <c r="E9" s="1062">
        <v>7</v>
      </c>
      <c r="F9" s="907">
        <v>160006007</v>
      </c>
      <c r="G9" s="1063">
        <v>3</v>
      </c>
      <c r="H9" s="1064" t="s">
        <v>3574</v>
      </c>
      <c r="J9" s="1058" t="s">
        <v>3690</v>
      </c>
      <c r="K9" s="856">
        <v>300</v>
      </c>
    </row>
    <row r="10" spans="1:11" ht="16.5" customHeight="1">
      <c r="A10" s="1048" t="s">
        <v>3704</v>
      </c>
      <c r="B10" s="1045">
        <v>908231009</v>
      </c>
      <c r="C10" s="1049" t="s">
        <v>4041</v>
      </c>
      <c r="D10" s="1061">
        <v>45</v>
      </c>
      <c r="E10" s="1062">
        <v>7</v>
      </c>
      <c r="F10" s="907">
        <v>160006008</v>
      </c>
      <c r="G10" s="1063">
        <v>3</v>
      </c>
      <c r="H10" s="1064" t="s">
        <v>3575</v>
      </c>
    </row>
    <row r="11" spans="1:11" ht="16.5" customHeight="1">
      <c r="A11" s="1048" t="s">
        <v>3705</v>
      </c>
      <c r="B11" s="1045">
        <v>908231010</v>
      </c>
      <c r="C11" s="1049" t="s">
        <v>4041</v>
      </c>
      <c r="D11" s="1061">
        <v>50</v>
      </c>
      <c r="E11" s="1061">
        <v>11</v>
      </c>
      <c r="F11" s="894">
        <v>156102012</v>
      </c>
      <c r="G11" s="1059">
        <v>1</v>
      </c>
      <c r="H11" s="1060" t="s">
        <v>3392</v>
      </c>
      <c r="J11" s="1058" t="s">
        <v>3326</v>
      </c>
      <c r="K11" s="858">
        <v>30</v>
      </c>
    </row>
    <row r="12" spans="1:11" ht="16.5" customHeight="1">
      <c r="A12" s="1048" t="s">
        <v>3706</v>
      </c>
      <c r="B12" s="1045">
        <v>908231011</v>
      </c>
      <c r="C12" s="1049" t="s">
        <v>4041</v>
      </c>
      <c r="D12" s="1050">
        <v>55</v>
      </c>
      <c r="E12" s="1050">
        <v>7</v>
      </c>
      <c r="F12" s="896">
        <v>160002005</v>
      </c>
      <c r="G12" s="1052">
        <v>40</v>
      </c>
      <c r="H12" s="1053" t="s">
        <v>4042</v>
      </c>
    </row>
    <row r="13" spans="1:11" ht="16.5" customHeight="1">
      <c r="A13" s="1048" t="s">
        <v>3707</v>
      </c>
      <c r="B13" s="1045">
        <v>908231012</v>
      </c>
      <c r="C13" s="1049" t="s">
        <v>4041</v>
      </c>
      <c r="D13" s="1050">
        <v>60</v>
      </c>
      <c r="E13" s="1050">
        <v>7</v>
      </c>
      <c r="F13" s="897">
        <v>160000602</v>
      </c>
      <c r="G13" s="1052">
        <v>5</v>
      </c>
      <c r="H13" s="1053" t="s">
        <v>1778</v>
      </c>
      <c r="J13" s="1058" t="s">
        <v>3690</v>
      </c>
      <c r="K13" s="858">
        <v>500</v>
      </c>
    </row>
    <row r="14" spans="1:11" ht="16.5" customHeight="1">
      <c r="A14" s="1048" t="s">
        <v>3708</v>
      </c>
      <c r="B14" s="1045">
        <v>908231013</v>
      </c>
      <c r="C14" s="1049" t="s">
        <v>4041</v>
      </c>
      <c r="D14" s="1050">
        <v>65</v>
      </c>
      <c r="E14" s="1055">
        <v>11</v>
      </c>
      <c r="F14" s="898">
        <v>160006002</v>
      </c>
      <c r="G14" s="1065">
        <v>5</v>
      </c>
      <c r="H14" s="908" t="s">
        <v>3569</v>
      </c>
    </row>
    <row r="15" spans="1:11" ht="16.5" customHeight="1">
      <c r="A15" s="1048" t="s">
        <v>3709</v>
      </c>
      <c r="B15" s="1045">
        <v>908231014</v>
      </c>
      <c r="C15" s="1049" t="s">
        <v>4041</v>
      </c>
      <c r="D15" s="1050">
        <v>70</v>
      </c>
      <c r="E15" s="1055">
        <v>11</v>
      </c>
      <c r="F15" s="898">
        <v>160006003</v>
      </c>
      <c r="G15" s="1065">
        <v>5</v>
      </c>
      <c r="H15" s="908" t="s">
        <v>3570</v>
      </c>
      <c r="J15" s="1058" t="s">
        <v>3777</v>
      </c>
      <c r="K15" s="858">
        <v>1</v>
      </c>
    </row>
    <row r="16" spans="1:11" ht="16.5" customHeight="1">
      <c r="A16" s="1048" t="s">
        <v>3710</v>
      </c>
      <c r="B16" s="1045">
        <v>908231015</v>
      </c>
      <c r="C16" s="1049" t="s">
        <v>4041</v>
      </c>
      <c r="D16" s="1050">
        <v>75</v>
      </c>
      <c r="E16" s="1050">
        <v>13</v>
      </c>
      <c r="F16" s="894">
        <v>156102012</v>
      </c>
      <c r="G16" s="1059">
        <v>2</v>
      </c>
      <c r="H16" s="1060" t="s">
        <v>3392</v>
      </c>
    </row>
    <row r="17" spans="1:11" ht="16.5" customHeight="1">
      <c r="A17" s="1048" t="s">
        <v>3711</v>
      </c>
      <c r="B17" s="1045">
        <v>908231016</v>
      </c>
      <c r="C17" s="1049" t="s">
        <v>4041</v>
      </c>
      <c r="D17" s="1061">
        <v>80</v>
      </c>
      <c r="E17" s="1061">
        <v>11</v>
      </c>
      <c r="F17" s="896">
        <v>160002005</v>
      </c>
      <c r="G17" s="1052">
        <v>50</v>
      </c>
      <c r="H17" s="1053" t="s">
        <v>4042</v>
      </c>
      <c r="J17" s="1058" t="s">
        <v>3778</v>
      </c>
      <c r="K17" s="858">
        <v>1</v>
      </c>
    </row>
    <row r="18" spans="1:11" ht="16.5" customHeight="1">
      <c r="A18" s="1048" t="s">
        <v>3712</v>
      </c>
      <c r="B18" s="1045">
        <v>908231017</v>
      </c>
      <c r="C18" s="1049" t="s">
        <v>4041</v>
      </c>
      <c r="D18" s="1061">
        <v>85</v>
      </c>
      <c r="E18" s="1061">
        <v>11</v>
      </c>
      <c r="F18" s="895">
        <v>160006004</v>
      </c>
      <c r="G18" s="1065">
        <v>5</v>
      </c>
      <c r="H18" s="1066" t="s">
        <v>3571</v>
      </c>
    </row>
    <row r="19" spans="1:11" ht="16.5" customHeight="1">
      <c r="A19" s="1048" t="s">
        <v>3713</v>
      </c>
      <c r="B19" s="1045">
        <v>908231018</v>
      </c>
      <c r="C19" s="1049" t="s">
        <v>4041</v>
      </c>
      <c r="D19" s="1061">
        <v>90</v>
      </c>
      <c r="E19" s="1062">
        <v>13</v>
      </c>
      <c r="F19" s="895">
        <v>160006005</v>
      </c>
      <c r="G19" s="1065">
        <v>5</v>
      </c>
      <c r="H19" s="1066" t="s">
        <v>3572</v>
      </c>
      <c r="J19" s="1058" t="s">
        <v>3779</v>
      </c>
      <c r="K19" s="858">
        <v>1</v>
      </c>
    </row>
    <row r="20" spans="1:11" ht="16.5" customHeight="1">
      <c r="A20" s="1048" t="s">
        <v>3714</v>
      </c>
      <c r="B20" s="1045">
        <v>908231019</v>
      </c>
      <c r="C20" s="1049" t="s">
        <v>4041</v>
      </c>
      <c r="D20" s="1061">
        <v>95</v>
      </c>
      <c r="E20" s="1062">
        <v>13</v>
      </c>
      <c r="F20" s="898">
        <v>160006006</v>
      </c>
      <c r="G20" s="1065">
        <v>5</v>
      </c>
      <c r="H20" s="908" t="s">
        <v>3573</v>
      </c>
      <c r="J20" s="1067" t="s">
        <v>3568</v>
      </c>
      <c r="K20" s="856">
        <v>3</v>
      </c>
    </row>
    <row r="21" spans="1:11" ht="16.5" customHeight="1">
      <c r="A21" s="1048" t="s">
        <v>3715</v>
      </c>
      <c r="B21" s="1045">
        <v>908231020</v>
      </c>
      <c r="C21" s="1049" t="s">
        <v>4041</v>
      </c>
      <c r="D21" s="1061">
        <v>100</v>
      </c>
      <c r="E21" s="1061">
        <v>17</v>
      </c>
      <c r="F21" s="796">
        <v>156101012</v>
      </c>
      <c r="G21" s="1059">
        <v>1</v>
      </c>
      <c r="H21" s="1060" t="s">
        <v>3375</v>
      </c>
      <c r="J21" s="1058" t="s">
        <v>3780</v>
      </c>
      <c r="K21" s="856">
        <v>1</v>
      </c>
    </row>
    <row r="22" spans="1:11" ht="16.5" customHeight="1">
      <c r="A22" s="1048" t="s">
        <v>3716</v>
      </c>
      <c r="B22" s="1045">
        <v>908231021</v>
      </c>
      <c r="C22" s="1049" t="s">
        <v>4041</v>
      </c>
      <c r="D22" s="1050">
        <v>105</v>
      </c>
      <c r="E22" s="1050">
        <v>13</v>
      </c>
      <c r="F22" s="896">
        <v>160002005</v>
      </c>
      <c r="G22" s="1052">
        <v>70</v>
      </c>
      <c r="H22" s="1053" t="s">
        <v>4042</v>
      </c>
      <c r="J22" s="1067" t="s">
        <v>3781</v>
      </c>
      <c r="K22" s="856">
        <v>5</v>
      </c>
    </row>
    <row r="23" spans="1:11" ht="16.5" customHeight="1">
      <c r="A23" s="1048" t="s">
        <v>3717</v>
      </c>
      <c r="B23" s="1045">
        <v>908231022</v>
      </c>
      <c r="C23" s="1049" t="s">
        <v>4041</v>
      </c>
      <c r="D23" s="1050">
        <v>110</v>
      </c>
      <c r="E23" s="1050">
        <v>13</v>
      </c>
      <c r="F23" s="912">
        <v>160006001</v>
      </c>
      <c r="G23" s="1068">
        <v>5</v>
      </c>
      <c r="H23" s="1069" t="s">
        <v>3568</v>
      </c>
      <c r="J23" s="1058" t="s">
        <v>3782</v>
      </c>
      <c r="K23" s="858">
        <v>1</v>
      </c>
    </row>
    <row r="24" spans="1:11" ht="16.5" customHeight="1">
      <c r="A24" s="1048" t="s">
        <v>3718</v>
      </c>
      <c r="B24" s="1045">
        <v>908231023</v>
      </c>
      <c r="C24" s="1049" t="s">
        <v>4041</v>
      </c>
      <c r="D24" s="1050">
        <v>115</v>
      </c>
      <c r="E24" s="1055">
        <v>17</v>
      </c>
      <c r="F24" s="909">
        <v>160000601</v>
      </c>
      <c r="G24" s="1056">
        <v>7</v>
      </c>
      <c r="H24" s="1057" t="s">
        <v>1777</v>
      </c>
      <c r="J24" s="1067" t="s">
        <v>3783</v>
      </c>
      <c r="K24" s="858">
        <v>10</v>
      </c>
    </row>
    <row r="25" spans="1:11" ht="16.5" customHeight="1">
      <c r="A25" s="1048" t="s">
        <v>3719</v>
      </c>
      <c r="B25" s="1045">
        <v>908231024</v>
      </c>
      <c r="C25" s="1049" t="s">
        <v>4041</v>
      </c>
      <c r="D25" s="1050">
        <v>120</v>
      </c>
      <c r="E25" s="1055">
        <v>17</v>
      </c>
      <c r="F25" s="897">
        <v>160000602</v>
      </c>
      <c r="G25" s="1052">
        <v>7</v>
      </c>
      <c r="H25" s="1053" t="s">
        <v>1778</v>
      </c>
      <c r="J25" s="1070" t="s">
        <v>3784</v>
      </c>
      <c r="K25" s="858">
        <v>1</v>
      </c>
    </row>
    <row r="26" spans="1:11" ht="16.5" customHeight="1">
      <c r="A26" s="1048" t="s">
        <v>3720</v>
      </c>
      <c r="B26" s="1045">
        <v>908231025</v>
      </c>
      <c r="C26" s="1049" t="s">
        <v>4041</v>
      </c>
      <c r="D26" s="1050">
        <v>125</v>
      </c>
      <c r="E26" s="1050">
        <v>23</v>
      </c>
      <c r="F26" s="796">
        <v>156103013</v>
      </c>
      <c r="G26" s="1059">
        <v>1</v>
      </c>
      <c r="H26" s="1060" t="s">
        <v>3409</v>
      </c>
      <c r="J26" s="861" t="s">
        <v>3785</v>
      </c>
      <c r="K26" s="862">
        <v>100</v>
      </c>
    </row>
    <row r="27" spans="1:11" ht="16.5" customHeight="1" thickBot="1">
      <c r="A27" s="1048" t="s">
        <v>3721</v>
      </c>
      <c r="B27" s="1045">
        <v>908231026</v>
      </c>
      <c r="C27" s="1049" t="s">
        <v>4041</v>
      </c>
      <c r="D27" s="1071">
        <v>130</v>
      </c>
      <c r="E27" s="1071">
        <v>17</v>
      </c>
      <c r="F27" s="896">
        <v>160002005</v>
      </c>
      <c r="G27" s="1052">
        <v>100</v>
      </c>
      <c r="H27" s="1053" t="s">
        <v>4042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</row>
    <row r="30" spans="1:11" ht="16.5" customHeight="1">
      <c r="F30" s="789"/>
    </row>
    <row r="31" spans="1:11" ht="16.5" customHeight="1">
      <c r="F31" s="789"/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21"/>
  <sheetViews>
    <sheetView zoomScale="85" workbookViewId="0">
      <pane xSplit="4" ySplit="1" topLeftCell="E18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I26" sqref="I2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806" customWidth="1"/>
    <col min="11" max="11" width="9" style="806"/>
    <col min="12" max="12" width="16.625" style="806" customWidth="1"/>
    <col min="13" max="13" width="9.625" style="806" customWidth="1"/>
    <col min="14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38" t="s">
        <v>3745</v>
      </c>
    </row>
    <row r="2" spans="1:14" ht="16.5" customHeight="1">
      <c r="A2" s="1072" t="s">
        <v>3746</v>
      </c>
      <c r="B2" s="808" t="b">
        <v>1</v>
      </c>
      <c r="C2" s="1073" t="s">
        <v>229</v>
      </c>
      <c r="D2" s="1074" t="s">
        <v>228</v>
      </c>
      <c r="E2" s="1075">
        <v>1</v>
      </c>
      <c r="F2" s="1075">
        <v>1.5</v>
      </c>
      <c r="G2" s="1075">
        <v>151</v>
      </c>
      <c r="H2" s="1075">
        <v>100</v>
      </c>
      <c r="I2" s="1075">
        <v>160006001</v>
      </c>
      <c r="J2" s="1075">
        <v>3</v>
      </c>
      <c r="L2" s="854">
        <f t="shared" ref="L2:L65" si="0">J2*M2</f>
        <v>3</v>
      </c>
      <c r="M2" s="854">
        <f t="shared" ref="M2:M65" si="1">100/H2</f>
        <v>1</v>
      </c>
    </row>
    <row r="3" spans="1:14" ht="16.5" customHeight="1">
      <c r="A3" s="1072" t="s">
        <v>3746</v>
      </c>
      <c r="B3" s="808" t="b">
        <v>1</v>
      </c>
      <c r="C3" s="1073" t="s">
        <v>229</v>
      </c>
      <c r="D3" s="1074" t="s">
        <v>228</v>
      </c>
      <c r="E3" s="1075">
        <v>2</v>
      </c>
      <c r="F3" s="1075">
        <v>1.5</v>
      </c>
      <c r="G3" s="1075">
        <v>152</v>
      </c>
      <c r="H3" s="1075">
        <v>100</v>
      </c>
      <c r="I3" s="1075">
        <v>160006001</v>
      </c>
      <c r="J3" s="1075">
        <v>3</v>
      </c>
      <c r="L3" s="854">
        <f t="shared" si="0"/>
        <v>3</v>
      </c>
      <c r="M3" s="854">
        <f t="shared" si="1"/>
        <v>1</v>
      </c>
    </row>
    <row r="4" spans="1:14" ht="16.5" customHeight="1">
      <c r="A4" s="1072" t="s">
        <v>3746</v>
      </c>
      <c r="B4" s="808" t="b">
        <v>1</v>
      </c>
      <c r="C4" s="1073" t="s">
        <v>229</v>
      </c>
      <c r="D4" s="1074" t="s">
        <v>228</v>
      </c>
      <c r="E4" s="1075">
        <v>3</v>
      </c>
      <c r="F4" s="1075">
        <v>1.5</v>
      </c>
      <c r="G4" s="1075">
        <v>153</v>
      </c>
      <c r="H4" s="1075">
        <v>100</v>
      </c>
      <c r="I4" s="1075">
        <v>160006001</v>
      </c>
      <c r="J4" s="1075">
        <v>3</v>
      </c>
      <c r="L4" s="854">
        <f t="shared" si="0"/>
        <v>3</v>
      </c>
      <c r="M4" s="854">
        <f t="shared" si="1"/>
        <v>1</v>
      </c>
    </row>
    <row r="5" spans="1:14" ht="16.5" customHeight="1">
      <c r="A5" s="1072" t="s">
        <v>3746</v>
      </c>
      <c r="B5" s="808" t="b">
        <v>1</v>
      </c>
      <c r="C5" s="1073" t="s">
        <v>229</v>
      </c>
      <c r="D5" s="1074" t="s">
        <v>228</v>
      </c>
      <c r="E5" s="1075">
        <v>4</v>
      </c>
      <c r="F5" s="1075">
        <v>1.5</v>
      </c>
      <c r="G5" s="1075">
        <v>154</v>
      </c>
      <c r="H5" s="1076">
        <v>85</v>
      </c>
      <c r="I5" s="1075">
        <v>160006001</v>
      </c>
      <c r="J5" s="1075">
        <v>3</v>
      </c>
      <c r="L5" s="854">
        <f t="shared" si="0"/>
        <v>3.5294117647058822</v>
      </c>
      <c r="M5" s="854">
        <f t="shared" si="1"/>
        <v>1.1764705882352942</v>
      </c>
    </row>
    <row r="6" spans="1:14" ht="16.5" customHeight="1">
      <c r="A6" s="1072" t="s">
        <v>3746</v>
      </c>
      <c r="B6" s="808" t="b">
        <v>1</v>
      </c>
      <c r="C6" s="1073" t="s">
        <v>229</v>
      </c>
      <c r="D6" s="1074" t="s">
        <v>228</v>
      </c>
      <c r="E6" s="1075">
        <v>5</v>
      </c>
      <c r="F6" s="1075">
        <v>1.5</v>
      </c>
      <c r="G6" s="1075">
        <v>155</v>
      </c>
      <c r="H6" s="1076">
        <v>70</v>
      </c>
      <c r="I6" s="1075">
        <v>160006001</v>
      </c>
      <c r="J6" s="1075">
        <v>3</v>
      </c>
      <c r="L6" s="854">
        <f t="shared" si="0"/>
        <v>4.2857142857142856</v>
      </c>
      <c r="M6" s="854">
        <f t="shared" si="1"/>
        <v>1.4285714285714286</v>
      </c>
    </row>
    <row r="7" spans="1:14" ht="16.5" customHeight="1">
      <c r="A7" s="1072" t="s">
        <v>3746</v>
      </c>
      <c r="B7" s="808" t="b">
        <v>1</v>
      </c>
      <c r="C7" s="1073" t="s">
        <v>229</v>
      </c>
      <c r="D7" s="1074" t="s">
        <v>228</v>
      </c>
      <c r="E7" s="1075">
        <v>6</v>
      </c>
      <c r="F7" s="1075">
        <v>1.5</v>
      </c>
      <c r="G7" s="1075">
        <v>156</v>
      </c>
      <c r="H7" s="1076">
        <v>55</v>
      </c>
      <c r="I7" s="1076">
        <v>160006001</v>
      </c>
      <c r="J7" s="1076">
        <v>3</v>
      </c>
      <c r="L7" s="854">
        <f t="shared" si="0"/>
        <v>5.4545454545454541</v>
      </c>
      <c r="M7" s="854">
        <f t="shared" si="1"/>
        <v>1.8181818181818181</v>
      </c>
    </row>
    <row r="8" spans="1:14" ht="16.5" customHeight="1">
      <c r="A8" s="1072" t="s">
        <v>3746</v>
      </c>
      <c r="B8" s="808" t="b">
        <v>1</v>
      </c>
      <c r="C8" s="1073" t="s">
        <v>229</v>
      </c>
      <c r="D8" s="1074" t="s">
        <v>228</v>
      </c>
      <c r="E8" s="1075">
        <v>7</v>
      </c>
      <c r="F8" s="1075">
        <v>1.5</v>
      </c>
      <c r="G8" s="1075">
        <v>157</v>
      </c>
      <c r="H8" s="1076">
        <v>40</v>
      </c>
      <c r="I8" s="1076">
        <v>160006001</v>
      </c>
      <c r="J8" s="1076">
        <v>3</v>
      </c>
      <c r="L8" s="854">
        <f t="shared" si="0"/>
        <v>7.5</v>
      </c>
      <c r="M8" s="854">
        <f t="shared" si="1"/>
        <v>2.5</v>
      </c>
    </row>
    <row r="9" spans="1:14" ht="16.5" customHeight="1">
      <c r="A9" s="1072" t="s">
        <v>3746</v>
      </c>
      <c r="B9" s="808" t="b">
        <v>1</v>
      </c>
      <c r="C9" s="1073" t="s">
        <v>229</v>
      </c>
      <c r="D9" s="1074" t="s">
        <v>228</v>
      </c>
      <c r="E9" s="1075">
        <v>8</v>
      </c>
      <c r="F9" s="1075">
        <v>1.5</v>
      </c>
      <c r="G9" s="1075">
        <v>158</v>
      </c>
      <c r="H9" s="1076">
        <v>25</v>
      </c>
      <c r="I9" s="1076">
        <v>160006001</v>
      </c>
      <c r="J9" s="1076">
        <v>3</v>
      </c>
      <c r="L9" s="854">
        <f t="shared" si="0"/>
        <v>12</v>
      </c>
      <c r="M9" s="854">
        <f t="shared" si="1"/>
        <v>4</v>
      </c>
    </row>
    <row r="10" spans="1:14" ht="16.5" customHeight="1">
      <c r="A10" s="1072" t="s">
        <v>3746</v>
      </c>
      <c r="B10" s="808" t="b">
        <v>1</v>
      </c>
      <c r="C10" s="1073" t="s">
        <v>229</v>
      </c>
      <c r="D10" s="1074" t="s">
        <v>228</v>
      </c>
      <c r="E10" s="1075">
        <v>9</v>
      </c>
      <c r="F10" s="1075">
        <v>1.5</v>
      </c>
      <c r="G10" s="1075">
        <v>159</v>
      </c>
      <c r="H10" s="1076">
        <v>10</v>
      </c>
      <c r="I10" s="1076">
        <v>160006001</v>
      </c>
      <c r="J10" s="1076">
        <v>3</v>
      </c>
      <c r="L10" s="854">
        <f t="shared" si="0"/>
        <v>30</v>
      </c>
      <c r="M10" s="854">
        <f t="shared" si="1"/>
        <v>10</v>
      </c>
    </row>
    <row r="11" spans="1:14" ht="16.5" customHeight="1">
      <c r="A11" s="1072" t="s">
        <v>3746</v>
      </c>
      <c r="B11" s="808" t="b">
        <v>1</v>
      </c>
      <c r="C11" s="1073" t="s">
        <v>229</v>
      </c>
      <c r="D11" s="1074" t="s">
        <v>228</v>
      </c>
      <c r="E11" s="1075">
        <v>10</v>
      </c>
      <c r="F11" s="1075">
        <v>1.5</v>
      </c>
      <c r="G11" s="1075">
        <v>160</v>
      </c>
      <c r="H11" s="1076">
        <v>5</v>
      </c>
      <c r="I11" s="1076">
        <v>160006001</v>
      </c>
      <c r="J11" s="1076">
        <v>3</v>
      </c>
      <c r="L11" s="854">
        <f t="shared" si="0"/>
        <v>60</v>
      </c>
      <c r="M11" s="854">
        <f t="shared" si="1"/>
        <v>20</v>
      </c>
      <c r="N11" s="854">
        <f>SUM(L2:L11)</f>
        <v>131.76967150496563</v>
      </c>
    </row>
    <row r="12" spans="1:14" ht="16.5" customHeight="1">
      <c r="A12" s="1072" t="s">
        <v>3747</v>
      </c>
      <c r="B12" s="808" t="b">
        <v>1</v>
      </c>
      <c r="C12" s="1077" t="s">
        <v>229</v>
      </c>
      <c r="D12" s="1078" t="s">
        <v>3748</v>
      </c>
      <c r="E12" s="1079">
        <v>1</v>
      </c>
      <c r="F12" s="1079">
        <v>1.5</v>
      </c>
      <c r="G12" s="1079">
        <v>152</v>
      </c>
      <c r="H12" s="1079">
        <v>100</v>
      </c>
      <c r="I12" s="1079">
        <v>160006001</v>
      </c>
      <c r="J12" s="1079">
        <v>5</v>
      </c>
      <c r="L12" s="854">
        <f t="shared" si="0"/>
        <v>5</v>
      </c>
      <c r="M12" s="854">
        <f t="shared" si="1"/>
        <v>1</v>
      </c>
    </row>
    <row r="13" spans="1:14" ht="16.5" customHeight="1">
      <c r="A13" s="1072" t="s">
        <v>3747</v>
      </c>
      <c r="B13" s="808" t="b">
        <v>1</v>
      </c>
      <c r="C13" s="1077" t="s">
        <v>229</v>
      </c>
      <c r="D13" s="1078" t="s">
        <v>3748</v>
      </c>
      <c r="E13" s="1079">
        <v>2</v>
      </c>
      <c r="F13" s="1079">
        <v>1.5</v>
      </c>
      <c r="G13" s="1079">
        <v>154</v>
      </c>
      <c r="H13" s="1079">
        <v>100</v>
      </c>
      <c r="I13" s="1079">
        <v>160006001</v>
      </c>
      <c r="J13" s="1079">
        <v>5</v>
      </c>
      <c r="L13" s="854">
        <f t="shared" si="0"/>
        <v>5</v>
      </c>
      <c r="M13" s="854">
        <f t="shared" si="1"/>
        <v>1</v>
      </c>
    </row>
    <row r="14" spans="1:14" ht="16.5" customHeight="1">
      <c r="A14" s="1072" t="s">
        <v>3747</v>
      </c>
      <c r="B14" s="808" t="b">
        <v>1</v>
      </c>
      <c r="C14" s="1077" t="s">
        <v>229</v>
      </c>
      <c r="D14" s="1078" t="s">
        <v>3748</v>
      </c>
      <c r="E14" s="1079">
        <v>3</v>
      </c>
      <c r="F14" s="1079">
        <v>1.5</v>
      </c>
      <c r="G14" s="1079">
        <v>156</v>
      </c>
      <c r="H14" s="1079">
        <v>100</v>
      </c>
      <c r="I14" s="1079">
        <v>160006001</v>
      </c>
      <c r="J14" s="1079">
        <v>5</v>
      </c>
      <c r="L14" s="854">
        <f t="shared" si="0"/>
        <v>5</v>
      </c>
      <c r="M14" s="854">
        <f t="shared" si="1"/>
        <v>1</v>
      </c>
    </row>
    <row r="15" spans="1:14" ht="16.5" customHeight="1">
      <c r="A15" s="1072" t="s">
        <v>3747</v>
      </c>
      <c r="B15" s="808" t="b">
        <v>1</v>
      </c>
      <c r="C15" s="1077" t="s">
        <v>229</v>
      </c>
      <c r="D15" s="1078" t="s">
        <v>3748</v>
      </c>
      <c r="E15" s="1079">
        <v>4</v>
      </c>
      <c r="F15" s="1079">
        <v>1.5</v>
      </c>
      <c r="G15" s="1079">
        <v>158</v>
      </c>
      <c r="H15" s="1080">
        <v>85</v>
      </c>
      <c r="I15" s="1079">
        <v>160006001</v>
      </c>
      <c r="J15" s="1079">
        <v>5</v>
      </c>
      <c r="L15" s="854">
        <f t="shared" si="0"/>
        <v>5.882352941176471</v>
      </c>
      <c r="M15" s="854">
        <f t="shared" si="1"/>
        <v>1.1764705882352942</v>
      </c>
    </row>
    <row r="16" spans="1:14" ht="16.5" customHeight="1">
      <c r="A16" s="1072" t="s">
        <v>3747</v>
      </c>
      <c r="B16" s="808" t="b">
        <v>1</v>
      </c>
      <c r="C16" s="1077" t="s">
        <v>229</v>
      </c>
      <c r="D16" s="1078" t="s">
        <v>3748</v>
      </c>
      <c r="E16" s="1079">
        <v>5</v>
      </c>
      <c r="F16" s="1079">
        <v>1.5</v>
      </c>
      <c r="G16" s="1079">
        <v>160</v>
      </c>
      <c r="H16" s="1080">
        <v>70</v>
      </c>
      <c r="I16" s="1079">
        <v>160006001</v>
      </c>
      <c r="J16" s="1079">
        <v>5</v>
      </c>
      <c r="L16" s="854">
        <f t="shared" si="0"/>
        <v>7.1428571428571432</v>
      </c>
      <c r="M16" s="854">
        <f t="shared" si="1"/>
        <v>1.4285714285714286</v>
      </c>
    </row>
    <row r="17" spans="1:14" ht="16.5" customHeight="1">
      <c r="A17" s="1072" t="s">
        <v>3747</v>
      </c>
      <c r="B17" s="808" t="b">
        <v>1</v>
      </c>
      <c r="C17" s="1077" t="s">
        <v>229</v>
      </c>
      <c r="D17" s="1078" t="s">
        <v>3748</v>
      </c>
      <c r="E17" s="1079">
        <v>6</v>
      </c>
      <c r="F17" s="1079">
        <v>1.5</v>
      </c>
      <c r="G17" s="1079">
        <v>162</v>
      </c>
      <c r="H17" s="1080">
        <v>55</v>
      </c>
      <c r="I17" s="1080">
        <v>160006001</v>
      </c>
      <c r="J17" s="1080">
        <v>5</v>
      </c>
      <c r="L17" s="854">
        <f t="shared" si="0"/>
        <v>9.0909090909090899</v>
      </c>
      <c r="M17" s="854">
        <f t="shared" si="1"/>
        <v>1.8181818181818181</v>
      </c>
    </row>
    <row r="18" spans="1:14" ht="16.5" customHeight="1">
      <c r="A18" s="1072" t="s">
        <v>3747</v>
      </c>
      <c r="B18" s="808" t="b">
        <v>1</v>
      </c>
      <c r="C18" s="1077" t="s">
        <v>229</v>
      </c>
      <c r="D18" s="1078" t="s">
        <v>3748</v>
      </c>
      <c r="E18" s="1079">
        <v>7</v>
      </c>
      <c r="F18" s="1079">
        <v>1.5</v>
      </c>
      <c r="G18" s="1079">
        <v>164</v>
      </c>
      <c r="H18" s="1080">
        <v>40</v>
      </c>
      <c r="I18" s="1080">
        <v>160006001</v>
      </c>
      <c r="J18" s="1080">
        <v>5</v>
      </c>
      <c r="L18" s="854">
        <f t="shared" si="0"/>
        <v>12.5</v>
      </c>
      <c r="M18" s="854">
        <f t="shared" si="1"/>
        <v>2.5</v>
      </c>
    </row>
    <row r="19" spans="1:14" ht="16.5" customHeight="1">
      <c r="A19" s="1072" t="s">
        <v>3747</v>
      </c>
      <c r="B19" s="808" t="b">
        <v>1</v>
      </c>
      <c r="C19" s="1077" t="s">
        <v>229</v>
      </c>
      <c r="D19" s="1078" t="s">
        <v>3748</v>
      </c>
      <c r="E19" s="1079">
        <v>8</v>
      </c>
      <c r="F19" s="1079">
        <v>1.5</v>
      </c>
      <c r="G19" s="1079">
        <v>166</v>
      </c>
      <c r="H19" s="1080">
        <v>25</v>
      </c>
      <c r="I19" s="1080">
        <v>160006001</v>
      </c>
      <c r="J19" s="1080">
        <v>5</v>
      </c>
      <c r="L19" s="854">
        <f t="shared" si="0"/>
        <v>20</v>
      </c>
      <c r="M19" s="854">
        <f t="shared" si="1"/>
        <v>4</v>
      </c>
    </row>
    <row r="20" spans="1:14" ht="16.5" customHeight="1">
      <c r="A20" s="1072" t="s">
        <v>3747</v>
      </c>
      <c r="B20" s="808" t="b">
        <v>1</v>
      </c>
      <c r="C20" s="1077" t="s">
        <v>229</v>
      </c>
      <c r="D20" s="1078" t="s">
        <v>3748</v>
      </c>
      <c r="E20" s="1079">
        <v>9</v>
      </c>
      <c r="F20" s="1079">
        <v>1.5</v>
      </c>
      <c r="G20" s="1079">
        <v>168</v>
      </c>
      <c r="H20" s="1080">
        <v>10</v>
      </c>
      <c r="I20" s="1080">
        <v>160006001</v>
      </c>
      <c r="J20" s="1080">
        <v>5</v>
      </c>
      <c r="L20" s="854">
        <f t="shared" si="0"/>
        <v>50</v>
      </c>
      <c r="M20" s="854">
        <f t="shared" si="1"/>
        <v>10</v>
      </c>
    </row>
    <row r="21" spans="1:14" ht="16.5" customHeight="1">
      <c r="A21" s="1072" t="s">
        <v>3747</v>
      </c>
      <c r="B21" s="808" t="b">
        <v>1</v>
      </c>
      <c r="C21" s="1077" t="s">
        <v>229</v>
      </c>
      <c r="D21" s="1078" t="s">
        <v>3748</v>
      </c>
      <c r="E21" s="1079">
        <v>10</v>
      </c>
      <c r="F21" s="1079">
        <v>1.5</v>
      </c>
      <c r="G21" s="1079">
        <v>170</v>
      </c>
      <c r="H21" s="1080">
        <v>5</v>
      </c>
      <c r="I21" s="1080">
        <v>160006001</v>
      </c>
      <c r="J21" s="1080">
        <v>5</v>
      </c>
      <c r="L21" s="854">
        <f t="shared" si="0"/>
        <v>100</v>
      </c>
      <c r="M21" s="854">
        <f t="shared" si="1"/>
        <v>20</v>
      </c>
      <c r="N21" s="854">
        <f>SUM(L12:L21)</f>
        <v>219.6161191749427</v>
      </c>
    </row>
    <row r="22" spans="1:14" ht="16.5" customHeight="1">
      <c r="A22" s="1072" t="s">
        <v>3749</v>
      </c>
      <c r="B22" s="808" t="b">
        <v>1</v>
      </c>
      <c r="C22" s="1073" t="s">
        <v>229</v>
      </c>
      <c r="D22" s="1074" t="s">
        <v>3750</v>
      </c>
      <c r="E22" s="1075">
        <v>1</v>
      </c>
      <c r="F22" s="1075">
        <v>1.5</v>
      </c>
      <c r="G22" s="1075">
        <v>153</v>
      </c>
      <c r="H22" s="1075">
        <v>100</v>
      </c>
      <c r="I22" s="1075">
        <v>160006001</v>
      </c>
      <c r="J22" s="1075">
        <v>20</v>
      </c>
      <c r="L22" s="854">
        <f t="shared" si="0"/>
        <v>20</v>
      </c>
      <c r="M22" s="854">
        <f t="shared" si="1"/>
        <v>1</v>
      </c>
    </row>
    <row r="23" spans="1:14" ht="16.5" customHeight="1">
      <c r="A23" s="1072" t="s">
        <v>3749</v>
      </c>
      <c r="B23" s="808" t="b">
        <v>1</v>
      </c>
      <c r="C23" s="1073" t="s">
        <v>229</v>
      </c>
      <c r="D23" s="1074" t="s">
        <v>3750</v>
      </c>
      <c r="E23" s="1075">
        <v>2</v>
      </c>
      <c r="F23" s="1075">
        <v>1.5</v>
      </c>
      <c r="G23" s="1075">
        <v>156</v>
      </c>
      <c r="H23" s="1075">
        <v>100</v>
      </c>
      <c r="I23" s="1075">
        <v>160006001</v>
      </c>
      <c r="J23" s="1075">
        <v>20</v>
      </c>
      <c r="L23" s="854">
        <f t="shared" si="0"/>
        <v>20</v>
      </c>
      <c r="M23" s="854">
        <f t="shared" si="1"/>
        <v>1</v>
      </c>
    </row>
    <row r="24" spans="1:14" ht="16.5" customHeight="1">
      <c r="A24" s="1072" t="s">
        <v>3749</v>
      </c>
      <c r="B24" s="808" t="b">
        <v>1</v>
      </c>
      <c r="C24" s="1073" t="s">
        <v>229</v>
      </c>
      <c r="D24" s="1074" t="s">
        <v>3750</v>
      </c>
      <c r="E24" s="1075">
        <v>3</v>
      </c>
      <c r="F24" s="1075">
        <v>1.5</v>
      </c>
      <c r="G24" s="1075">
        <v>159</v>
      </c>
      <c r="H24" s="1075">
        <v>100</v>
      </c>
      <c r="I24" s="1075">
        <v>160006001</v>
      </c>
      <c r="J24" s="1075">
        <v>20</v>
      </c>
      <c r="L24" s="854">
        <f t="shared" si="0"/>
        <v>20</v>
      </c>
      <c r="M24" s="854">
        <f t="shared" si="1"/>
        <v>1</v>
      </c>
    </row>
    <row r="25" spans="1:14" ht="16.5" customHeight="1">
      <c r="A25" s="1072" t="s">
        <v>3749</v>
      </c>
      <c r="B25" s="808" t="b">
        <v>1</v>
      </c>
      <c r="C25" s="1073" t="s">
        <v>229</v>
      </c>
      <c r="D25" s="1074" t="s">
        <v>3750</v>
      </c>
      <c r="E25" s="1075">
        <v>4</v>
      </c>
      <c r="F25" s="1075">
        <v>1.5</v>
      </c>
      <c r="G25" s="1075">
        <v>162</v>
      </c>
      <c r="H25" s="1076">
        <v>85</v>
      </c>
      <c r="I25" s="1075">
        <v>160006001</v>
      </c>
      <c r="J25" s="1075">
        <v>20</v>
      </c>
      <c r="L25" s="854">
        <f t="shared" si="0"/>
        <v>23.529411764705884</v>
      </c>
      <c r="M25" s="854">
        <f t="shared" si="1"/>
        <v>1.1764705882352942</v>
      </c>
    </row>
    <row r="26" spans="1:14" ht="16.5" customHeight="1">
      <c r="A26" s="1072" t="s">
        <v>3749</v>
      </c>
      <c r="B26" s="808" t="b">
        <v>1</v>
      </c>
      <c r="C26" s="1073" t="s">
        <v>229</v>
      </c>
      <c r="D26" s="1074" t="s">
        <v>3750</v>
      </c>
      <c r="E26" s="1075">
        <v>5</v>
      </c>
      <c r="F26" s="1075">
        <v>1.5</v>
      </c>
      <c r="G26" s="1075">
        <v>165</v>
      </c>
      <c r="H26" s="1076">
        <v>70</v>
      </c>
      <c r="I26" s="1075">
        <v>160006001</v>
      </c>
      <c r="J26" s="1075">
        <v>20</v>
      </c>
      <c r="L26" s="854">
        <f t="shared" si="0"/>
        <v>28.571428571428573</v>
      </c>
      <c r="M26" s="854">
        <f t="shared" si="1"/>
        <v>1.4285714285714286</v>
      </c>
    </row>
    <row r="27" spans="1:14" ht="16.5" customHeight="1">
      <c r="A27" s="1072" t="s">
        <v>3749</v>
      </c>
      <c r="B27" s="808" t="b">
        <v>1</v>
      </c>
      <c r="C27" s="1073" t="s">
        <v>229</v>
      </c>
      <c r="D27" s="1074" t="s">
        <v>3750</v>
      </c>
      <c r="E27" s="1075">
        <v>6</v>
      </c>
      <c r="F27" s="1075">
        <v>1.5</v>
      </c>
      <c r="G27" s="1075">
        <v>168</v>
      </c>
      <c r="H27" s="1076">
        <v>55</v>
      </c>
      <c r="I27" s="1076">
        <v>160006001</v>
      </c>
      <c r="J27" s="1076">
        <v>20</v>
      </c>
      <c r="L27" s="854">
        <f t="shared" si="0"/>
        <v>36.36363636363636</v>
      </c>
      <c r="M27" s="854">
        <f t="shared" si="1"/>
        <v>1.8181818181818181</v>
      </c>
    </row>
    <row r="28" spans="1:14" ht="16.5" customHeight="1">
      <c r="A28" s="1072" t="s">
        <v>3749</v>
      </c>
      <c r="B28" s="808" t="b">
        <v>1</v>
      </c>
      <c r="C28" s="1073" t="s">
        <v>229</v>
      </c>
      <c r="D28" s="1074" t="s">
        <v>3750</v>
      </c>
      <c r="E28" s="1075">
        <v>7</v>
      </c>
      <c r="F28" s="1075">
        <v>1.5</v>
      </c>
      <c r="G28" s="1075">
        <v>171</v>
      </c>
      <c r="H28" s="1076">
        <v>40</v>
      </c>
      <c r="I28" s="1076">
        <v>160006001</v>
      </c>
      <c r="J28" s="1076">
        <v>20</v>
      </c>
      <c r="L28" s="854">
        <f t="shared" si="0"/>
        <v>50</v>
      </c>
      <c r="M28" s="854">
        <f t="shared" si="1"/>
        <v>2.5</v>
      </c>
    </row>
    <row r="29" spans="1:14" ht="16.5" customHeight="1">
      <c r="A29" s="1072" t="s">
        <v>3749</v>
      </c>
      <c r="B29" s="808" t="b">
        <v>1</v>
      </c>
      <c r="C29" s="1073" t="s">
        <v>229</v>
      </c>
      <c r="D29" s="1074" t="s">
        <v>3750</v>
      </c>
      <c r="E29" s="1075">
        <v>8</v>
      </c>
      <c r="F29" s="1075">
        <v>1.5</v>
      </c>
      <c r="G29" s="1075">
        <v>174</v>
      </c>
      <c r="H29" s="1076">
        <v>25</v>
      </c>
      <c r="I29" s="1076">
        <v>160006001</v>
      </c>
      <c r="J29" s="1076">
        <v>20</v>
      </c>
      <c r="L29" s="854">
        <f t="shared" si="0"/>
        <v>80</v>
      </c>
      <c r="M29" s="854">
        <f t="shared" si="1"/>
        <v>4</v>
      </c>
    </row>
    <row r="30" spans="1:14" ht="16.5" customHeight="1">
      <c r="A30" s="1072" t="s">
        <v>3749</v>
      </c>
      <c r="B30" s="808" t="b">
        <v>1</v>
      </c>
      <c r="C30" s="1073" t="s">
        <v>229</v>
      </c>
      <c r="D30" s="1074" t="s">
        <v>3750</v>
      </c>
      <c r="E30" s="1075">
        <v>9</v>
      </c>
      <c r="F30" s="1075">
        <v>1.5</v>
      </c>
      <c r="G30" s="1075">
        <v>177</v>
      </c>
      <c r="H30" s="1076">
        <v>10</v>
      </c>
      <c r="I30" s="1076">
        <v>160006001</v>
      </c>
      <c r="J30" s="1076">
        <v>20</v>
      </c>
      <c r="L30" s="854">
        <f t="shared" si="0"/>
        <v>200</v>
      </c>
      <c r="M30" s="854">
        <f t="shared" si="1"/>
        <v>10</v>
      </c>
    </row>
    <row r="31" spans="1:14" ht="16.5" customHeight="1">
      <c r="A31" s="1072" t="s">
        <v>3749</v>
      </c>
      <c r="B31" s="808" t="b">
        <v>1</v>
      </c>
      <c r="C31" s="1073" t="s">
        <v>229</v>
      </c>
      <c r="D31" s="1074" t="s">
        <v>3750</v>
      </c>
      <c r="E31" s="1075">
        <v>10</v>
      </c>
      <c r="F31" s="1075">
        <v>1.5</v>
      </c>
      <c r="G31" s="1075">
        <v>180</v>
      </c>
      <c r="H31" s="1076">
        <v>5</v>
      </c>
      <c r="I31" s="1076">
        <v>160006001</v>
      </c>
      <c r="J31" s="1076">
        <v>20</v>
      </c>
      <c r="L31" s="854">
        <f t="shared" si="0"/>
        <v>400</v>
      </c>
      <c r="M31" s="854">
        <f t="shared" si="1"/>
        <v>20</v>
      </c>
      <c r="N31" s="854">
        <f>SUM(L22:L31)</f>
        <v>878.46447669977078</v>
      </c>
    </row>
    <row r="32" spans="1:14" ht="16.5" customHeight="1">
      <c r="A32" s="1072" t="s">
        <v>3751</v>
      </c>
      <c r="B32" s="808" t="b">
        <v>1</v>
      </c>
      <c r="C32" s="1077" t="s">
        <v>229</v>
      </c>
      <c r="D32" s="1078" t="s">
        <v>3752</v>
      </c>
      <c r="E32" s="1079">
        <v>1</v>
      </c>
      <c r="F32" s="1079">
        <v>1.5</v>
      </c>
      <c r="G32" s="1079">
        <v>155</v>
      </c>
      <c r="H32" s="1079">
        <v>100</v>
      </c>
      <c r="I32" s="1079">
        <v>160006001</v>
      </c>
      <c r="J32" s="1079">
        <v>40</v>
      </c>
      <c r="L32" s="854">
        <f t="shared" si="0"/>
        <v>40</v>
      </c>
      <c r="M32" s="854">
        <f t="shared" si="1"/>
        <v>1</v>
      </c>
    </row>
    <row r="33" spans="1:14" ht="16.5" customHeight="1">
      <c r="A33" s="1072" t="s">
        <v>3751</v>
      </c>
      <c r="B33" s="808" t="b">
        <v>1</v>
      </c>
      <c r="C33" s="1077" t="s">
        <v>229</v>
      </c>
      <c r="D33" s="1078" t="s">
        <v>3752</v>
      </c>
      <c r="E33" s="1079">
        <v>2</v>
      </c>
      <c r="F33" s="1079">
        <v>1.5</v>
      </c>
      <c r="G33" s="1079">
        <v>160</v>
      </c>
      <c r="H33" s="1079">
        <v>100</v>
      </c>
      <c r="I33" s="1079">
        <v>160006001</v>
      </c>
      <c r="J33" s="1079">
        <v>40</v>
      </c>
      <c r="L33" s="854">
        <f t="shared" si="0"/>
        <v>40</v>
      </c>
      <c r="M33" s="854">
        <f t="shared" si="1"/>
        <v>1</v>
      </c>
    </row>
    <row r="34" spans="1:14" ht="16.5" customHeight="1">
      <c r="A34" s="1072" t="s">
        <v>3751</v>
      </c>
      <c r="B34" s="808" t="b">
        <v>1</v>
      </c>
      <c r="C34" s="1077" t="s">
        <v>229</v>
      </c>
      <c r="D34" s="1078" t="s">
        <v>3752</v>
      </c>
      <c r="E34" s="1079">
        <v>3</v>
      </c>
      <c r="F34" s="1079">
        <v>1.5</v>
      </c>
      <c r="G34" s="1079">
        <v>165</v>
      </c>
      <c r="H34" s="1079">
        <v>100</v>
      </c>
      <c r="I34" s="1079">
        <v>160006001</v>
      </c>
      <c r="J34" s="1079">
        <v>40</v>
      </c>
      <c r="L34" s="854">
        <f t="shared" si="0"/>
        <v>40</v>
      </c>
      <c r="M34" s="854">
        <f t="shared" si="1"/>
        <v>1</v>
      </c>
    </row>
    <row r="35" spans="1:14" ht="16.5" customHeight="1">
      <c r="A35" s="1072" t="s">
        <v>3751</v>
      </c>
      <c r="B35" s="808" t="b">
        <v>1</v>
      </c>
      <c r="C35" s="1077" t="s">
        <v>229</v>
      </c>
      <c r="D35" s="1078" t="s">
        <v>3752</v>
      </c>
      <c r="E35" s="1079">
        <v>4</v>
      </c>
      <c r="F35" s="1079">
        <v>1.5</v>
      </c>
      <c r="G35" s="1079">
        <v>170</v>
      </c>
      <c r="H35" s="1080">
        <v>70</v>
      </c>
      <c r="I35" s="1079">
        <v>160006001</v>
      </c>
      <c r="J35" s="1079">
        <v>40</v>
      </c>
      <c r="L35" s="854">
        <f t="shared" si="0"/>
        <v>57.142857142857146</v>
      </c>
      <c r="M35" s="854">
        <f t="shared" si="1"/>
        <v>1.4285714285714286</v>
      </c>
    </row>
    <row r="36" spans="1:14" ht="16.5" customHeight="1">
      <c r="A36" s="1072" t="s">
        <v>3751</v>
      </c>
      <c r="B36" s="808" t="b">
        <v>1</v>
      </c>
      <c r="C36" s="1077" t="s">
        <v>229</v>
      </c>
      <c r="D36" s="1078" t="s">
        <v>3752</v>
      </c>
      <c r="E36" s="1079">
        <v>5</v>
      </c>
      <c r="F36" s="1079">
        <v>1.5</v>
      </c>
      <c r="G36" s="1079">
        <v>175</v>
      </c>
      <c r="H36" s="1080">
        <v>50</v>
      </c>
      <c r="I36" s="1079">
        <v>160006001</v>
      </c>
      <c r="J36" s="1079">
        <v>40</v>
      </c>
      <c r="L36" s="854">
        <f t="shared" si="0"/>
        <v>80</v>
      </c>
      <c r="M36" s="854">
        <f t="shared" si="1"/>
        <v>2</v>
      </c>
    </row>
    <row r="37" spans="1:14" ht="16.5" customHeight="1">
      <c r="A37" s="1072" t="s">
        <v>3751</v>
      </c>
      <c r="B37" s="808" t="b">
        <v>1</v>
      </c>
      <c r="C37" s="1077" t="s">
        <v>229</v>
      </c>
      <c r="D37" s="1078" t="s">
        <v>3752</v>
      </c>
      <c r="E37" s="1079">
        <v>6</v>
      </c>
      <c r="F37" s="1079">
        <v>1.5</v>
      </c>
      <c r="G37" s="1079">
        <v>180</v>
      </c>
      <c r="H37" s="1080">
        <v>23</v>
      </c>
      <c r="I37" s="1081">
        <v>160006001</v>
      </c>
      <c r="J37" s="1081">
        <v>40</v>
      </c>
      <c r="L37" s="854">
        <f t="shared" si="0"/>
        <v>173.91304347826087</v>
      </c>
      <c r="M37" s="854">
        <f t="shared" si="1"/>
        <v>4.3478260869565215</v>
      </c>
    </row>
    <row r="38" spans="1:14" ht="16.5" customHeight="1">
      <c r="A38" s="1072" t="s">
        <v>3751</v>
      </c>
      <c r="B38" s="808" t="b">
        <v>1</v>
      </c>
      <c r="C38" s="1077" t="s">
        <v>229</v>
      </c>
      <c r="D38" s="1078" t="s">
        <v>3752</v>
      </c>
      <c r="E38" s="1079">
        <v>7</v>
      </c>
      <c r="F38" s="1079">
        <v>1.5</v>
      </c>
      <c r="G38" s="1079">
        <v>185</v>
      </c>
      <c r="H38" s="1080">
        <v>10</v>
      </c>
      <c r="I38" s="1081">
        <v>160006001</v>
      </c>
      <c r="J38" s="1081">
        <v>40</v>
      </c>
      <c r="L38" s="854">
        <f t="shared" si="0"/>
        <v>400</v>
      </c>
      <c r="M38" s="854">
        <f t="shared" si="1"/>
        <v>10</v>
      </c>
    </row>
    <row r="39" spans="1:14" ht="16.5" customHeight="1">
      <c r="A39" s="1072" t="s">
        <v>3751</v>
      </c>
      <c r="B39" s="808" t="b">
        <v>1</v>
      </c>
      <c r="C39" s="1077" t="s">
        <v>229</v>
      </c>
      <c r="D39" s="1078" t="s">
        <v>3752</v>
      </c>
      <c r="E39" s="1079">
        <v>8</v>
      </c>
      <c r="F39" s="1079">
        <v>1.5</v>
      </c>
      <c r="G39" s="1079">
        <v>190</v>
      </c>
      <c r="H39" s="1080">
        <v>7</v>
      </c>
      <c r="I39" s="1081">
        <v>160006001</v>
      </c>
      <c r="J39" s="1081">
        <v>40</v>
      </c>
      <c r="L39" s="854">
        <f t="shared" si="0"/>
        <v>571.42857142857144</v>
      </c>
      <c r="M39" s="854">
        <f t="shared" si="1"/>
        <v>14.285714285714286</v>
      </c>
    </row>
    <row r="40" spans="1:14" ht="16.5" customHeight="1">
      <c r="A40" s="1072" t="s">
        <v>3751</v>
      </c>
      <c r="B40" s="808" t="b">
        <v>1</v>
      </c>
      <c r="C40" s="1077" t="s">
        <v>229</v>
      </c>
      <c r="D40" s="1078" t="s">
        <v>3752</v>
      </c>
      <c r="E40" s="1079">
        <v>9</v>
      </c>
      <c r="F40" s="1079">
        <v>1.5</v>
      </c>
      <c r="G40" s="1079">
        <v>195</v>
      </c>
      <c r="H40" s="1080">
        <v>5</v>
      </c>
      <c r="I40" s="1081">
        <v>160006001</v>
      </c>
      <c r="J40" s="1081">
        <v>40</v>
      </c>
      <c r="L40" s="854">
        <f t="shared" si="0"/>
        <v>800</v>
      </c>
      <c r="M40" s="854">
        <f t="shared" si="1"/>
        <v>20</v>
      </c>
    </row>
    <row r="41" spans="1:14" ht="16.5" customHeight="1">
      <c r="A41" s="1072" t="s">
        <v>3751</v>
      </c>
      <c r="B41" s="808" t="b">
        <v>1</v>
      </c>
      <c r="C41" s="1077" t="s">
        <v>229</v>
      </c>
      <c r="D41" s="1078" t="s">
        <v>3752</v>
      </c>
      <c r="E41" s="1079">
        <v>10</v>
      </c>
      <c r="F41" s="1079">
        <v>1.5</v>
      </c>
      <c r="G41" s="1079">
        <v>200</v>
      </c>
      <c r="H41" s="1080">
        <v>1</v>
      </c>
      <c r="I41" s="1081">
        <v>160006001</v>
      </c>
      <c r="J41" s="1081">
        <v>40</v>
      </c>
      <c r="L41" s="854">
        <f t="shared" si="0"/>
        <v>4000</v>
      </c>
      <c r="M41" s="854">
        <f t="shared" si="1"/>
        <v>100</v>
      </c>
      <c r="N41" s="854">
        <f>SUM(L32:L41)</f>
        <v>6202.4844720496894</v>
      </c>
    </row>
    <row r="42" spans="1:14" ht="16.5" customHeight="1">
      <c r="A42" s="1082" t="s">
        <v>3753</v>
      </c>
      <c r="B42" s="808" t="b">
        <v>1</v>
      </c>
      <c r="C42" s="1073" t="s">
        <v>231</v>
      </c>
      <c r="D42" s="1074" t="s">
        <v>228</v>
      </c>
      <c r="E42" s="1083">
        <v>1</v>
      </c>
      <c r="F42" s="1083">
        <v>1.3</v>
      </c>
      <c r="G42" s="1083">
        <v>131</v>
      </c>
      <c r="H42" s="1083">
        <v>100</v>
      </c>
      <c r="I42" s="1083">
        <v>160006002</v>
      </c>
      <c r="J42" s="1083">
        <v>3</v>
      </c>
      <c r="L42" s="854">
        <f t="shared" si="0"/>
        <v>3</v>
      </c>
      <c r="M42" s="854">
        <f t="shared" si="1"/>
        <v>1</v>
      </c>
    </row>
    <row r="43" spans="1:14" ht="16.5" customHeight="1">
      <c r="A43" s="1082" t="s">
        <v>3753</v>
      </c>
      <c r="B43" s="808" t="b">
        <v>1</v>
      </c>
      <c r="C43" s="1073" t="s">
        <v>231</v>
      </c>
      <c r="D43" s="1074" t="s">
        <v>228</v>
      </c>
      <c r="E43" s="1083">
        <v>2</v>
      </c>
      <c r="F43" s="1083">
        <v>1.3</v>
      </c>
      <c r="G43" s="1083">
        <v>132</v>
      </c>
      <c r="H43" s="1083">
        <v>100</v>
      </c>
      <c r="I43" s="1083">
        <v>160006002</v>
      </c>
      <c r="J43" s="1083">
        <v>3</v>
      </c>
      <c r="L43" s="854">
        <f t="shared" si="0"/>
        <v>3</v>
      </c>
      <c r="M43" s="854">
        <f t="shared" si="1"/>
        <v>1</v>
      </c>
    </row>
    <row r="44" spans="1:14" ht="16.5" customHeight="1">
      <c r="A44" s="1082" t="s">
        <v>3753</v>
      </c>
      <c r="B44" s="808" t="b">
        <v>1</v>
      </c>
      <c r="C44" s="1073" t="s">
        <v>231</v>
      </c>
      <c r="D44" s="1074" t="s">
        <v>228</v>
      </c>
      <c r="E44" s="1083">
        <v>3</v>
      </c>
      <c r="F44" s="1083">
        <v>1.3</v>
      </c>
      <c r="G44" s="1083">
        <v>133</v>
      </c>
      <c r="H44" s="1083">
        <v>100</v>
      </c>
      <c r="I44" s="1083">
        <v>160006002</v>
      </c>
      <c r="J44" s="1083">
        <v>3</v>
      </c>
      <c r="L44" s="854">
        <f t="shared" si="0"/>
        <v>3</v>
      </c>
      <c r="M44" s="854">
        <f t="shared" si="1"/>
        <v>1</v>
      </c>
    </row>
    <row r="45" spans="1:14" ht="16.5" customHeight="1">
      <c r="A45" s="1082" t="s">
        <v>3753</v>
      </c>
      <c r="B45" s="808" t="b">
        <v>1</v>
      </c>
      <c r="C45" s="1073" t="s">
        <v>231</v>
      </c>
      <c r="D45" s="1074" t="s">
        <v>228</v>
      </c>
      <c r="E45" s="1083">
        <v>4</v>
      </c>
      <c r="F45" s="1083">
        <v>1.3</v>
      </c>
      <c r="G45" s="1083">
        <v>134</v>
      </c>
      <c r="H45" s="1076">
        <v>95</v>
      </c>
      <c r="I45" s="1083">
        <v>160006002</v>
      </c>
      <c r="J45" s="1083">
        <v>3</v>
      </c>
      <c r="L45" s="854">
        <f t="shared" si="0"/>
        <v>3.1578947368421053</v>
      </c>
      <c r="M45" s="854">
        <f t="shared" si="1"/>
        <v>1.0526315789473684</v>
      </c>
    </row>
    <row r="46" spans="1:14" ht="16.5" customHeight="1">
      <c r="A46" s="1082" t="s">
        <v>3753</v>
      </c>
      <c r="B46" s="808" t="b">
        <v>1</v>
      </c>
      <c r="C46" s="1073" t="s">
        <v>231</v>
      </c>
      <c r="D46" s="1074" t="s">
        <v>228</v>
      </c>
      <c r="E46" s="1083">
        <v>5</v>
      </c>
      <c r="F46" s="1083">
        <v>1.3</v>
      </c>
      <c r="G46" s="1083">
        <v>135</v>
      </c>
      <c r="H46" s="1076">
        <v>85</v>
      </c>
      <c r="I46" s="1083">
        <v>160006002</v>
      </c>
      <c r="J46" s="1083">
        <v>3</v>
      </c>
      <c r="L46" s="854">
        <f t="shared" si="0"/>
        <v>3.5294117647058822</v>
      </c>
      <c r="M46" s="854">
        <f t="shared" si="1"/>
        <v>1.1764705882352942</v>
      </c>
    </row>
    <row r="47" spans="1:14" ht="16.5" customHeight="1">
      <c r="A47" s="1082" t="s">
        <v>3753</v>
      </c>
      <c r="B47" s="808" t="b">
        <v>1</v>
      </c>
      <c r="C47" s="1073" t="s">
        <v>231</v>
      </c>
      <c r="D47" s="1074" t="s">
        <v>228</v>
      </c>
      <c r="E47" s="1083">
        <v>6</v>
      </c>
      <c r="F47" s="1083">
        <v>1.3</v>
      </c>
      <c r="G47" s="1083">
        <v>136</v>
      </c>
      <c r="H47" s="1076">
        <v>70</v>
      </c>
      <c r="I47" s="1076">
        <v>160006002</v>
      </c>
      <c r="J47" s="1076">
        <v>3</v>
      </c>
      <c r="L47" s="854">
        <f t="shared" si="0"/>
        <v>4.2857142857142856</v>
      </c>
      <c r="M47" s="854">
        <f t="shared" si="1"/>
        <v>1.4285714285714286</v>
      </c>
    </row>
    <row r="48" spans="1:14" ht="16.5" customHeight="1">
      <c r="A48" s="1082" t="s">
        <v>3753</v>
      </c>
      <c r="B48" s="808" t="b">
        <v>1</v>
      </c>
      <c r="C48" s="1073" t="s">
        <v>231</v>
      </c>
      <c r="D48" s="1074" t="s">
        <v>228</v>
      </c>
      <c r="E48" s="1083">
        <v>7</v>
      </c>
      <c r="F48" s="1083">
        <v>1.3</v>
      </c>
      <c r="G48" s="1083">
        <v>137</v>
      </c>
      <c r="H48" s="1076">
        <v>55</v>
      </c>
      <c r="I48" s="1076">
        <v>160006002</v>
      </c>
      <c r="J48" s="1076">
        <v>3</v>
      </c>
      <c r="L48" s="854">
        <f t="shared" si="0"/>
        <v>5.4545454545454541</v>
      </c>
      <c r="M48" s="854">
        <f t="shared" si="1"/>
        <v>1.8181818181818181</v>
      </c>
    </row>
    <row r="49" spans="1:14" ht="16.5" customHeight="1">
      <c r="A49" s="1082" t="s">
        <v>3753</v>
      </c>
      <c r="B49" s="808" t="b">
        <v>1</v>
      </c>
      <c r="C49" s="1073" t="s">
        <v>231</v>
      </c>
      <c r="D49" s="1074" t="s">
        <v>228</v>
      </c>
      <c r="E49" s="1083">
        <v>8</v>
      </c>
      <c r="F49" s="1083">
        <v>1.3</v>
      </c>
      <c r="G49" s="1083">
        <v>138</v>
      </c>
      <c r="H49" s="1076">
        <v>40</v>
      </c>
      <c r="I49" s="1076">
        <v>160006002</v>
      </c>
      <c r="J49" s="1076">
        <v>3</v>
      </c>
      <c r="L49" s="854">
        <f t="shared" si="0"/>
        <v>7.5</v>
      </c>
      <c r="M49" s="854">
        <f t="shared" si="1"/>
        <v>2.5</v>
      </c>
    </row>
    <row r="50" spans="1:14" ht="16.5" customHeight="1">
      <c r="A50" s="1082" t="s">
        <v>3753</v>
      </c>
      <c r="B50" s="808" t="b">
        <v>1</v>
      </c>
      <c r="C50" s="1073" t="s">
        <v>231</v>
      </c>
      <c r="D50" s="1074" t="s">
        <v>228</v>
      </c>
      <c r="E50" s="1083">
        <v>9</v>
      </c>
      <c r="F50" s="1083">
        <v>1.3</v>
      </c>
      <c r="G50" s="1083">
        <v>139</v>
      </c>
      <c r="H50" s="1076">
        <v>25</v>
      </c>
      <c r="I50" s="1076">
        <v>160006002</v>
      </c>
      <c r="J50" s="1076">
        <v>3</v>
      </c>
      <c r="L50" s="854">
        <f t="shared" si="0"/>
        <v>12</v>
      </c>
      <c r="M50" s="854">
        <f t="shared" si="1"/>
        <v>4</v>
      </c>
    </row>
    <row r="51" spans="1:14" ht="16.5" customHeight="1">
      <c r="A51" s="1082" t="s">
        <v>3753</v>
      </c>
      <c r="B51" s="808" t="b">
        <v>1</v>
      </c>
      <c r="C51" s="1073" t="s">
        <v>231</v>
      </c>
      <c r="D51" s="1074" t="s">
        <v>228</v>
      </c>
      <c r="E51" s="1083">
        <v>10</v>
      </c>
      <c r="F51" s="1083">
        <v>1.3</v>
      </c>
      <c r="G51" s="1083">
        <v>140</v>
      </c>
      <c r="H51" s="1076">
        <v>10</v>
      </c>
      <c r="I51" s="1076">
        <v>160006002</v>
      </c>
      <c r="J51" s="1076">
        <v>3</v>
      </c>
      <c r="L51" s="854">
        <f t="shared" si="0"/>
        <v>30</v>
      </c>
      <c r="M51" s="854">
        <f t="shared" si="1"/>
        <v>10</v>
      </c>
      <c r="N51" s="854">
        <f>SUM(L42:L51)</f>
        <v>74.927566241807725</v>
      </c>
    </row>
    <row r="52" spans="1:14" ht="16.5" customHeight="1">
      <c r="A52" s="1082" t="s">
        <v>3754</v>
      </c>
      <c r="B52" s="808" t="b">
        <v>1</v>
      </c>
      <c r="C52" s="1077" t="s">
        <v>231</v>
      </c>
      <c r="D52" s="1078" t="s">
        <v>3748</v>
      </c>
      <c r="E52" s="1084">
        <v>1</v>
      </c>
      <c r="F52" s="1084">
        <v>1.3</v>
      </c>
      <c r="G52" s="1084">
        <v>132</v>
      </c>
      <c r="H52" s="1084">
        <v>100</v>
      </c>
      <c r="I52" s="1084">
        <v>160006002</v>
      </c>
      <c r="J52" s="1084">
        <v>5</v>
      </c>
      <c r="L52" s="854">
        <f t="shared" si="0"/>
        <v>5</v>
      </c>
      <c r="M52" s="854">
        <f t="shared" si="1"/>
        <v>1</v>
      </c>
    </row>
    <row r="53" spans="1:14" ht="16.5" customHeight="1">
      <c r="A53" s="1082" t="s">
        <v>3754</v>
      </c>
      <c r="B53" s="808" t="b">
        <v>1</v>
      </c>
      <c r="C53" s="1077" t="s">
        <v>231</v>
      </c>
      <c r="D53" s="1078" t="s">
        <v>3748</v>
      </c>
      <c r="E53" s="1084">
        <v>2</v>
      </c>
      <c r="F53" s="1084">
        <v>1.3</v>
      </c>
      <c r="G53" s="1084">
        <v>134</v>
      </c>
      <c r="H53" s="1084">
        <v>100</v>
      </c>
      <c r="I53" s="1084">
        <v>160006002</v>
      </c>
      <c r="J53" s="1084">
        <v>5</v>
      </c>
      <c r="L53" s="854">
        <f t="shared" si="0"/>
        <v>5</v>
      </c>
      <c r="M53" s="854">
        <f t="shared" si="1"/>
        <v>1</v>
      </c>
    </row>
    <row r="54" spans="1:14" ht="16.5" customHeight="1">
      <c r="A54" s="1082" t="s">
        <v>3754</v>
      </c>
      <c r="B54" s="808" t="b">
        <v>1</v>
      </c>
      <c r="C54" s="1077" t="s">
        <v>231</v>
      </c>
      <c r="D54" s="1078" t="s">
        <v>3748</v>
      </c>
      <c r="E54" s="1084">
        <v>3</v>
      </c>
      <c r="F54" s="1084">
        <v>1.3</v>
      </c>
      <c r="G54" s="1084">
        <v>136</v>
      </c>
      <c r="H54" s="1084">
        <v>100</v>
      </c>
      <c r="I54" s="1084">
        <v>160006002</v>
      </c>
      <c r="J54" s="1084">
        <v>5</v>
      </c>
      <c r="L54" s="854">
        <f t="shared" si="0"/>
        <v>5</v>
      </c>
      <c r="M54" s="854">
        <f t="shared" si="1"/>
        <v>1</v>
      </c>
    </row>
    <row r="55" spans="1:14" ht="16.5" customHeight="1">
      <c r="A55" s="1082" t="s">
        <v>3754</v>
      </c>
      <c r="B55" s="808" t="b">
        <v>1</v>
      </c>
      <c r="C55" s="1077" t="s">
        <v>231</v>
      </c>
      <c r="D55" s="1078" t="s">
        <v>3748</v>
      </c>
      <c r="E55" s="1084">
        <v>4</v>
      </c>
      <c r="F55" s="1084">
        <v>1.3</v>
      </c>
      <c r="G55" s="1084">
        <v>138</v>
      </c>
      <c r="H55" s="1080">
        <v>95</v>
      </c>
      <c r="I55" s="1084">
        <v>160006002</v>
      </c>
      <c r="J55" s="1084">
        <v>5</v>
      </c>
      <c r="L55" s="854">
        <f t="shared" si="0"/>
        <v>5.2631578947368416</v>
      </c>
      <c r="M55" s="854">
        <f t="shared" si="1"/>
        <v>1.0526315789473684</v>
      </c>
    </row>
    <row r="56" spans="1:14" ht="16.5" customHeight="1">
      <c r="A56" s="1082" t="s">
        <v>3754</v>
      </c>
      <c r="B56" s="808" t="b">
        <v>1</v>
      </c>
      <c r="C56" s="1077" t="s">
        <v>231</v>
      </c>
      <c r="D56" s="1078" t="s">
        <v>3748</v>
      </c>
      <c r="E56" s="1084">
        <v>5</v>
      </c>
      <c r="F56" s="1084">
        <v>1.3</v>
      </c>
      <c r="G56" s="1084">
        <v>140</v>
      </c>
      <c r="H56" s="1080">
        <v>85</v>
      </c>
      <c r="I56" s="1084">
        <v>160006002</v>
      </c>
      <c r="J56" s="1084">
        <v>5</v>
      </c>
      <c r="L56" s="854">
        <f t="shared" si="0"/>
        <v>5.882352941176471</v>
      </c>
      <c r="M56" s="854">
        <f t="shared" si="1"/>
        <v>1.1764705882352942</v>
      </c>
    </row>
    <row r="57" spans="1:14" ht="16.5" customHeight="1">
      <c r="A57" s="1082" t="s">
        <v>3754</v>
      </c>
      <c r="B57" s="808" t="b">
        <v>1</v>
      </c>
      <c r="C57" s="1077" t="s">
        <v>231</v>
      </c>
      <c r="D57" s="1078" t="s">
        <v>3748</v>
      </c>
      <c r="E57" s="1084">
        <v>6</v>
      </c>
      <c r="F57" s="1084">
        <v>1.3</v>
      </c>
      <c r="G57" s="1084">
        <v>142</v>
      </c>
      <c r="H57" s="1080">
        <v>70</v>
      </c>
      <c r="I57" s="1080">
        <v>160006002</v>
      </c>
      <c r="J57" s="1080">
        <v>5</v>
      </c>
      <c r="L57" s="854">
        <f t="shared" si="0"/>
        <v>7.1428571428571432</v>
      </c>
      <c r="M57" s="854">
        <f t="shared" si="1"/>
        <v>1.4285714285714286</v>
      </c>
    </row>
    <row r="58" spans="1:14" ht="16.5" customHeight="1">
      <c r="A58" s="1082" t="s">
        <v>3754</v>
      </c>
      <c r="B58" s="808" t="b">
        <v>1</v>
      </c>
      <c r="C58" s="1077" t="s">
        <v>231</v>
      </c>
      <c r="D58" s="1078" t="s">
        <v>3748</v>
      </c>
      <c r="E58" s="1084">
        <v>7</v>
      </c>
      <c r="F58" s="1084">
        <v>1.3</v>
      </c>
      <c r="G58" s="1084">
        <v>144</v>
      </c>
      <c r="H58" s="1080">
        <v>55</v>
      </c>
      <c r="I58" s="1080">
        <v>160006002</v>
      </c>
      <c r="J58" s="1080">
        <v>5</v>
      </c>
      <c r="L58" s="854">
        <f t="shared" si="0"/>
        <v>9.0909090909090899</v>
      </c>
      <c r="M58" s="854">
        <f t="shared" si="1"/>
        <v>1.8181818181818181</v>
      </c>
    </row>
    <row r="59" spans="1:14" ht="16.5" customHeight="1">
      <c r="A59" s="1082" t="s">
        <v>3754</v>
      </c>
      <c r="B59" s="808" t="b">
        <v>1</v>
      </c>
      <c r="C59" s="1077" t="s">
        <v>231</v>
      </c>
      <c r="D59" s="1078" t="s">
        <v>3748</v>
      </c>
      <c r="E59" s="1084">
        <v>8</v>
      </c>
      <c r="F59" s="1084">
        <v>1.3</v>
      </c>
      <c r="G59" s="1084">
        <v>146</v>
      </c>
      <c r="H59" s="1080">
        <v>40</v>
      </c>
      <c r="I59" s="1080">
        <v>160006002</v>
      </c>
      <c r="J59" s="1080">
        <v>5</v>
      </c>
      <c r="L59" s="854">
        <f t="shared" si="0"/>
        <v>12.5</v>
      </c>
      <c r="M59" s="854">
        <f t="shared" si="1"/>
        <v>2.5</v>
      </c>
    </row>
    <row r="60" spans="1:14" ht="16.5" customHeight="1">
      <c r="A60" s="1082" t="s">
        <v>3754</v>
      </c>
      <c r="B60" s="808" t="b">
        <v>1</v>
      </c>
      <c r="C60" s="1077" t="s">
        <v>231</v>
      </c>
      <c r="D60" s="1078" t="s">
        <v>3748</v>
      </c>
      <c r="E60" s="1084">
        <v>9</v>
      </c>
      <c r="F60" s="1084">
        <v>1.3</v>
      </c>
      <c r="G60" s="1084">
        <v>148</v>
      </c>
      <c r="H60" s="1080">
        <v>25</v>
      </c>
      <c r="I60" s="1080">
        <v>160006002</v>
      </c>
      <c r="J60" s="1080">
        <v>5</v>
      </c>
      <c r="L60" s="854">
        <f t="shared" si="0"/>
        <v>20</v>
      </c>
      <c r="M60" s="854">
        <f t="shared" si="1"/>
        <v>4</v>
      </c>
    </row>
    <row r="61" spans="1:14" ht="16.5" customHeight="1">
      <c r="A61" s="1082" t="s">
        <v>3754</v>
      </c>
      <c r="B61" s="808" t="b">
        <v>1</v>
      </c>
      <c r="C61" s="1077" t="s">
        <v>231</v>
      </c>
      <c r="D61" s="1078" t="s">
        <v>3748</v>
      </c>
      <c r="E61" s="1084">
        <v>10</v>
      </c>
      <c r="F61" s="1084">
        <v>1.3</v>
      </c>
      <c r="G61" s="1084">
        <v>150</v>
      </c>
      <c r="H61" s="1080">
        <v>10</v>
      </c>
      <c r="I61" s="1080">
        <v>160006002</v>
      </c>
      <c r="J61" s="1080">
        <v>5</v>
      </c>
      <c r="L61" s="854">
        <f t="shared" si="0"/>
        <v>50</v>
      </c>
      <c r="M61" s="854">
        <f t="shared" si="1"/>
        <v>10</v>
      </c>
      <c r="N61" s="854">
        <f>SUM(L52:L61)</f>
        <v>124.87927706967955</v>
      </c>
    </row>
    <row r="62" spans="1:14" ht="16.5" customHeight="1">
      <c r="A62" s="1082" t="s">
        <v>3755</v>
      </c>
      <c r="B62" s="808" t="b">
        <v>1</v>
      </c>
      <c r="C62" s="1073" t="s">
        <v>231</v>
      </c>
      <c r="D62" s="1074" t="s">
        <v>3750</v>
      </c>
      <c r="E62" s="1083">
        <v>1</v>
      </c>
      <c r="F62" s="1083">
        <v>1.3</v>
      </c>
      <c r="G62" s="1083">
        <v>133</v>
      </c>
      <c r="H62" s="1083">
        <v>100</v>
      </c>
      <c r="I62" s="1083">
        <v>160006002</v>
      </c>
      <c r="J62" s="1083">
        <v>15</v>
      </c>
      <c r="L62" s="854">
        <f t="shared" si="0"/>
        <v>15</v>
      </c>
      <c r="M62" s="854">
        <f t="shared" si="1"/>
        <v>1</v>
      </c>
    </row>
    <row r="63" spans="1:14" ht="16.5" customHeight="1">
      <c r="A63" s="1082" t="s">
        <v>3755</v>
      </c>
      <c r="B63" s="808" t="b">
        <v>1</v>
      </c>
      <c r="C63" s="1073" t="s">
        <v>231</v>
      </c>
      <c r="D63" s="1074" t="s">
        <v>3750</v>
      </c>
      <c r="E63" s="1083">
        <v>2</v>
      </c>
      <c r="F63" s="1083">
        <v>1.3</v>
      </c>
      <c r="G63" s="1083">
        <v>136</v>
      </c>
      <c r="H63" s="1083">
        <v>100</v>
      </c>
      <c r="I63" s="1083">
        <v>160006002</v>
      </c>
      <c r="J63" s="1083">
        <v>15</v>
      </c>
      <c r="L63" s="854">
        <f t="shared" si="0"/>
        <v>15</v>
      </c>
      <c r="M63" s="854">
        <f t="shared" si="1"/>
        <v>1</v>
      </c>
    </row>
    <row r="64" spans="1:14" ht="16.5" customHeight="1">
      <c r="A64" s="1082" t="s">
        <v>3755</v>
      </c>
      <c r="B64" s="808" t="b">
        <v>1</v>
      </c>
      <c r="C64" s="1073" t="s">
        <v>231</v>
      </c>
      <c r="D64" s="1074" t="s">
        <v>3750</v>
      </c>
      <c r="E64" s="1083">
        <v>3</v>
      </c>
      <c r="F64" s="1083">
        <v>1.3</v>
      </c>
      <c r="G64" s="1083">
        <v>139</v>
      </c>
      <c r="H64" s="1083">
        <v>100</v>
      </c>
      <c r="I64" s="1083">
        <v>160006002</v>
      </c>
      <c r="J64" s="1083">
        <v>15</v>
      </c>
      <c r="L64" s="854">
        <f t="shared" si="0"/>
        <v>15</v>
      </c>
      <c r="M64" s="854">
        <f t="shared" si="1"/>
        <v>1</v>
      </c>
    </row>
    <row r="65" spans="1:14" ht="16.5" customHeight="1">
      <c r="A65" s="1082" t="s">
        <v>3755</v>
      </c>
      <c r="B65" s="808" t="b">
        <v>1</v>
      </c>
      <c r="C65" s="1073" t="s">
        <v>231</v>
      </c>
      <c r="D65" s="1074" t="s">
        <v>3750</v>
      </c>
      <c r="E65" s="1083">
        <v>4</v>
      </c>
      <c r="F65" s="1083">
        <v>1.3</v>
      </c>
      <c r="G65" s="1083">
        <v>142</v>
      </c>
      <c r="H65" s="1076">
        <v>95</v>
      </c>
      <c r="I65" s="1083">
        <v>160006002</v>
      </c>
      <c r="J65" s="1083">
        <v>15</v>
      </c>
      <c r="L65" s="854">
        <f t="shared" si="0"/>
        <v>15.789473684210526</v>
      </c>
      <c r="M65" s="854">
        <f t="shared" si="1"/>
        <v>1.0526315789473684</v>
      </c>
    </row>
    <row r="66" spans="1:14" ht="16.5" customHeight="1">
      <c r="A66" s="1082" t="s">
        <v>3755</v>
      </c>
      <c r="B66" s="808" t="b">
        <v>1</v>
      </c>
      <c r="C66" s="1073" t="s">
        <v>231</v>
      </c>
      <c r="D66" s="1074" t="s">
        <v>3750</v>
      </c>
      <c r="E66" s="1083">
        <v>5</v>
      </c>
      <c r="F66" s="1083">
        <v>1.3</v>
      </c>
      <c r="G66" s="1083">
        <v>145</v>
      </c>
      <c r="H66" s="1076">
        <v>85</v>
      </c>
      <c r="I66" s="1083">
        <v>160006002</v>
      </c>
      <c r="J66" s="1083">
        <v>15</v>
      </c>
      <c r="L66" s="854">
        <f t="shared" ref="L66:L129" si="2">J66*M66</f>
        <v>17.647058823529413</v>
      </c>
      <c r="M66" s="854">
        <f t="shared" ref="M66:M129" si="3">100/H66</f>
        <v>1.1764705882352942</v>
      </c>
    </row>
    <row r="67" spans="1:14" ht="16.5" customHeight="1">
      <c r="A67" s="1082" t="s">
        <v>3755</v>
      </c>
      <c r="B67" s="808" t="b">
        <v>1</v>
      </c>
      <c r="C67" s="1073" t="s">
        <v>231</v>
      </c>
      <c r="D67" s="1074" t="s">
        <v>3750</v>
      </c>
      <c r="E67" s="1083">
        <v>6</v>
      </c>
      <c r="F67" s="1083">
        <v>1.3</v>
      </c>
      <c r="G67" s="1083">
        <v>148</v>
      </c>
      <c r="H67" s="1076">
        <v>70</v>
      </c>
      <c r="I67" s="1076">
        <v>160006002</v>
      </c>
      <c r="J67" s="1076">
        <v>15</v>
      </c>
      <c r="L67" s="854">
        <f t="shared" si="2"/>
        <v>21.428571428571431</v>
      </c>
      <c r="M67" s="854">
        <f t="shared" si="3"/>
        <v>1.4285714285714286</v>
      </c>
    </row>
    <row r="68" spans="1:14" ht="16.5" customHeight="1">
      <c r="A68" s="1082" t="s">
        <v>3755</v>
      </c>
      <c r="B68" s="808" t="b">
        <v>1</v>
      </c>
      <c r="C68" s="1073" t="s">
        <v>231</v>
      </c>
      <c r="D68" s="1074" t="s">
        <v>3750</v>
      </c>
      <c r="E68" s="1083">
        <v>7</v>
      </c>
      <c r="F68" s="1083">
        <v>1.3</v>
      </c>
      <c r="G68" s="1083">
        <v>151</v>
      </c>
      <c r="H68" s="1076">
        <v>55</v>
      </c>
      <c r="I68" s="1076">
        <v>160006002</v>
      </c>
      <c r="J68" s="1076">
        <v>15</v>
      </c>
      <c r="L68" s="854">
        <f t="shared" si="2"/>
        <v>27.272727272727273</v>
      </c>
      <c r="M68" s="854">
        <f t="shared" si="3"/>
        <v>1.8181818181818181</v>
      </c>
    </row>
    <row r="69" spans="1:14" ht="16.5" customHeight="1">
      <c r="A69" s="1082" t="s">
        <v>3755</v>
      </c>
      <c r="B69" s="808" t="b">
        <v>1</v>
      </c>
      <c r="C69" s="1073" t="s">
        <v>231</v>
      </c>
      <c r="D69" s="1074" t="s">
        <v>3750</v>
      </c>
      <c r="E69" s="1083">
        <v>8</v>
      </c>
      <c r="F69" s="1083">
        <v>1.3</v>
      </c>
      <c r="G69" s="1083">
        <v>154</v>
      </c>
      <c r="H69" s="1076">
        <v>40</v>
      </c>
      <c r="I69" s="1076">
        <v>160006002</v>
      </c>
      <c r="J69" s="1076">
        <v>15</v>
      </c>
      <c r="L69" s="854">
        <f t="shared" si="2"/>
        <v>37.5</v>
      </c>
      <c r="M69" s="854">
        <f t="shared" si="3"/>
        <v>2.5</v>
      </c>
    </row>
    <row r="70" spans="1:14" ht="16.5" customHeight="1">
      <c r="A70" s="1082" t="s">
        <v>3755</v>
      </c>
      <c r="B70" s="808" t="b">
        <v>1</v>
      </c>
      <c r="C70" s="1073" t="s">
        <v>231</v>
      </c>
      <c r="D70" s="1074" t="s">
        <v>3750</v>
      </c>
      <c r="E70" s="1083">
        <v>9</v>
      </c>
      <c r="F70" s="1083">
        <v>1.3</v>
      </c>
      <c r="G70" s="1083">
        <v>157</v>
      </c>
      <c r="H70" s="1076">
        <v>25</v>
      </c>
      <c r="I70" s="1076">
        <v>160006002</v>
      </c>
      <c r="J70" s="1076">
        <v>15</v>
      </c>
      <c r="L70" s="854">
        <f t="shared" si="2"/>
        <v>60</v>
      </c>
      <c r="M70" s="854">
        <f t="shared" si="3"/>
        <v>4</v>
      </c>
    </row>
    <row r="71" spans="1:14" ht="16.5" customHeight="1">
      <c r="A71" s="1082" t="s">
        <v>3755</v>
      </c>
      <c r="B71" s="808" t="b">
        <v>1</v>
      </c>
      <c r="C71" s="1073" t="s">
        <v>231</v>
      </c>
      <c r="D71" s="1074" t="s">
        <v>3750</v>
      </c>
      <c r="E71" s="1083">
        <v>10</v>
      </c>
      <c r="F71" s="1083">
        <v>1.3</v>
      </c>
      <c r="G71" s="1083">
        <v>160</v>
      </c>
      <c r="H71" s="1076">
        <v>10</v>
      </c>
      <c r="I71" s="1076">
        <v>160006002</v>
      </c>
      <c r="J71" s="1076">
        <v>15</v>
      </c>
      <c r="L71" s="854">
        <f t="shared" si="2"/>
        <v>150</v>
      </c>
      <c r="M71" s="854">
        <f t="shared" si="3"/>
        <v>10</v>
      </c>
      <c r="N71" s="854">
        <f>SUM(L62:L71)</f>
        <v>374.63783120903861</v>
      </c>
    </row>
    <row r="72" spans="1:14" ht="16.5" customHeight="1">
      <c r="A72" s="1082" t="s">
        <v>3756</v>
      </c>
      <c r="B72" s="808" t="b">
        <v>1</v>
      </c>
      <c r="C72" s="1077" t="s">
        <v>231</v>
      </c>
      <c r="D72" s="1078" t="s">
        <v>3752</v>
      </c>
      <c r="E72" s="1084">
        <v>1</v>
      </c>
      <c r="F72" s="1084">
        <v>1.3</v>
      </c>
      <c r="G72" s="1084">
        <v>135</v>
      </c>
      <c r="H72" s="1084">
        <v>100</v>
      </c>
      <c r="I72" s="1084">
        <v>160006002</v>
      </c>
      <c r="J72" s="1084">
        <v>25</v>
      </c>
      <c r="L72" s="854">
        <f t="shared" si="2"/>
        <v>25</v>
      </c>
      <c r="M72" s="854">
        <f t="shared" si="3"/>
        <v>1</v>
      </c>
    </row>
    <row r="73" spans="1:14" ht="16.5" customHeight="1">
      <c r="A73" s="1082" t="s">
        <v>3756</v>
      </c>
      <c r="B73" s="808" t="b">
        <v>1</v>
      </c>
      <c r="C73" s="1077" t="s">
        <v>231</v>
      </c>
      <c r="D73" s="1078" t="s">
        <v>3752</v>
      </c>
      <c r="E73" s="1084">
        <v>2</v>
      </c>
      <c r="F73" s="1084">
        <v>1.3</v>
      </c>
      <c r="G73" s="1084">
        <v>140</v>
      </c>
      <c r="H73" s="1084">
        <v>100</v>
      </c>
      <c r="I73" s="1084">
        <v>160006002</v>
      </c>
      <c r="J73" s="1084">
        <v>25</v>
      </c>
      <c r="L73" s="854">
        <f t="shared" si="2"/>
        <v>25</v>
      </c>
      <c r="M73" s="854">
        <f t="shared" si="3"/>
        <v>1</v>
      </c>
    </row>
    <row r="74" spans="1:14" ht="16.5" customHeight="1">
      <c r="A74" s="1082" t="s">
        <v>3756</v>
      </c>
      <c r="B74" s="808" t="b">
        <v>1</v>
      </c>
      <c r="C74" s="1077" t="s">
        <v>231</v>
      </c>
      <c r="D74" s="1078" t="s">
        <v>3752</v>
      </c>
      <c r="E74" s="1084">
        <v>3</v>
      </c>
      <c r="F74" s="1084">
        <v>1.3</v>
      </c>
      <c r="G74" s="1084">
        <v>145</v>
      </c>
      <c r="H74" s="1084">
        <v>100</v>
      </c>
      <c r="I74" s="1084">
        <v>160006002</v>
      </c>
      <c r="J74" s="1084">
        <v>25</v>
      </c>
      <c r="L74" s="854">
        <f t="shared" si="2"/>
        <v>25</v>
      </c>
      <c r="M74" s="854">
        <f t="shared" si="3"/>
        <v>1</v>
      </c>
    </row>
    <row r="75" spans="1:14" ht="16.5" customHeight="1">
      <c r="A75" s="1082" t="s">
        <v>3756</v>
      </c>
      <c r="B75" s="808" t="b">
        <v>1</v>
      </c>
      <c r="C75" s="1077" t="s">
        <v>231</v>
      </c>
      <c r="D75" s="1078" t="s">
        <v>3752</v>
      </c>
      <c r="E75" s="1084">
        <v>4</v>
      </c>
      <c r="F75" s="1084">
        <v>1.3</v>
      </c>
      <c r="G75" s="1084">
        <v>150</v>
      </c>
      <c r="H75" s="1084">
        <v>70</v>
      </c>
      <c r="I75" s="1084">
        <v>160006002</v>
      </c>
      <c r="J75" s="1084">
        <v>25</v>
      </c>
      <c r="L75" s="854">
        <f t="shared" si="2"/>
        <v>35.714285714285715</v>
      </c>
      <c r="M75" s="854">
        <f t="shared" si="3"/>
        <v>1.4285714285714286</v>
      </c>
    </row>
    <row r="76" spans="1:14" ht="16.5" customHeight="1">
      <c r="A76" s="1082" t="s">
        <v>3756</v>
      </c>
      <c r="B76" s="808" t="b">
        <v>1</v>
      </c>
      <c r="C76" s="1077" t="s">
        <v>231</v>
      </c>
      <c r="D76" s="1078" t="s">
        <v>3752</v>
      </c>
      <c r="E76" s="1084">
        <v>5</v>
      </c>
      <c r="F76" s="1084">
        <v>1.3</v>
      </c>
      <c r="G76" s="1084">
        <v>155</v>
      </c>
      <c r="H76" s="1084">
        <v>50</v>
      </c>
      <c r="I76" s="1084">
        <v>160006002</v>
      </c>
      <c r="J76" s="1084">
        <v>25</v>
      </c>
      <c r="L76" s="854">
        <f t="shared" si="2"/>
        <v>50</v>
      </c>
      <c r="M76" s="854">
        <f t="shared" si="3"/>
        <v>2</v>
      </c>
    </row>
    <row r="77" spans="1:14" ht="16.5" customHeight="1">
      <c r="A77" s="1082" t="s">
        <v>3756</v>
      </c>
      <c r="B77" s="808" t="b">
        <v>1</v>
      </c>
      <c r="C77" s="1077" t="s">
        <v>231</v>
      </c>
      <c r="D77" s="1078" t="s">
        <v>3752</v>
      </c>
      <c r="E77" s="1084">
        <v>6</v>
      </c>
      <c r="F77" s="1084">
        <v>1.3</v>
      </c>
      <c r="G77" s="1084">
        <v>160</v>
      </c>
      <c r="H77" s="1081">
        <v>23</v>
      </c>
      <c r="I77" s="1081">
        <v>160006002</v>
      </c>
      <c r="J77" s="1081">
        <v>25</v>
      </c>
      <c r="L77" s="854">
        <f t="shared" si="2"/>
        <v>108.69565217391303</v>
      </c>
      <c r="M77" s="854">
        <f t="shared" si="3"/>
        <v>4.3478260869565215</v>
      </c>
    </row>
    <row r="78" spans="1:14" ht="16.5" customHeight="1">
      <c r="A78" s="1082" t="s">
        <v>3756</v>
      </c>
      <c r="B78" s="808" t="b">
        <v>1</v>
      </c>
      <c r="C78" s="1077" t="s">
        <v>231</v>
      </c>
      <c r="D78" s="1078" t="s">
        <v>3752</v>
      </c>
      <c r="E78" s="1084">
        <v>7</v>
      </c>
      <c r="F78" s="1084">
        <v>1.3</v>
      </c>
      <c r="G78" s="1084">
        <v>165</v>
      </c>
      <c r="H78" s="1081">
        <v>11</v>
      </c>
      <c r="I78" s="1081">
        <v>160006002</v>
      </c>
      <c r="J78" s="1081">
        <v>25</v>
      </c>
      <c r="L78" s="854">
        <f t="shared" si="2"/>
        <v>227.27272727272728</v>
      </c>
      <c r="M78" s="854">
        <f t="shared" si="3"/>
        <v>9.0909090909090917</v>
      </c>
    </row>
    <row r="79" spans="1:14" ht="16.5" customHeight="1">
      <c r="A79" s="1082" t="s">
        <v>3756</v>
      </c>
      <c r="B79" s="808" t="b">
        <v>1</v>
      </c>
      <c r="C79" s="1077" t="s">
        <v>231</v>
      </c>
      <c r="D79" s="1078" t="s">
        <v>3752</v>
      </c>
      <c r="E79" s="1084">
        <v>8</v>
      </c>
      <c r="F79" s="1084">
        <v>1.3</v>
      </c>
      <c r="G79" s="1084">
        <v>170</v>
      </c>
      <c r="H79" s="1081">
        <v>9</v>
      </c>
      <c r="I79" s="1081">
        <v>160006002</v>
      </c>
      <c r="J79" s="1081">
        <v>25</v>
      </c>
      <c r="L79" s="854">
        <f t="shared" si="2"/>
        <v>277.77777777777777</v>
      </c>
      <c r="M79" s="854">
        <f t="shared" si="3"/>
        <v>11.111111111111111</v>
      </c>
    </row>
    <row r="80" spans="1:14" ht="16.5" customHeight="1">
      <c r="A80" s="1082" t="s">
        <v>3756</v>
      </c>
      <c r="B80" s="808" t="b">
        <v>1</v>
      </c>
      <c r="C80" s="1077" t="s">
        <v>231</v>
      </c>
      <c r="D80" s="1078" t="s">
        <v>3752</v>
      </c>
      <c r="E80" s="1084">
        <v>9</v>
      </c>
      <c r="F80" s="1084">
        <v>1.3</v>
      </c>
      <c r="G80" s="1084">
        <v>175</v>
      </c>
      <c r="H80" s="1081">
        <v>7</v>
      </c>
      <c r="I80" s="1081">
        <v>160006002</v>
      </c>
      <c r="J80" s="1081">
        <v>25</v>
      </c>
      <c r="L80" s="854">
        <f t="shared" si="2"/>
        <v>357.14285714285717</v>
      </c>
      <c r="M80" s="854">
        <f t="shared" si="3"/>
        <v>14.285714285714286</v>
      </c>
    </row>
    <row r="81" spans="1:14" ht="16.5" customHeight="1">
      <c r="A81" s="1082" t="s">
        <v>3756</v>
      </c>
      <c r="B81" s="808" t="b">
        <v>1</v>
      </c>
      <c r="C81" s="1077" t="s">
        <v>231</v>
      </c>
      <c r="D81" s="1078" t="s">
        <v>3752</v>
      </c>
      <c r="E81" s="1084">
        <v>10</v>
      </c>
      <c r="F81" s="1084">
        <v>1.3</v>
      </c>
      <c r="G81" s="1084">
        <v>180</v>
      </c>
      <c r="H81" s="1081">
        <v>2</v>
      </c>
      <c r="I81" s="1081">
        <v>160006002</v>
      </c>
      <c r="J81" s="1081">
        <v>25</v>
      </c>
      <c r="L81" s="854">
        <f t="shared" si="2"/>
        <v>1250</v>
      </c>
      <c r="M81" s="854">
        <f t="shared" si="3"/>
        <v>50</v>
      </c>
      <c r="N81" s="854">
        <f>SUM(L72:L81)</f>
        <v>2381.603300081561</v>
      </c>
    </row>
    <row r="82" spans="1:14" ht="16.5" customHeight="1">
      <c r="A82" s="1085" t="s">
        <v>3753</v>
      </c>
      <c r="B82" s="808" t="b">
        <v>1</v>
      </c>
      <c r="C82" s="1073" t="s">
        <v>230</v>
      </c>
      <c r="D82" s="1074" t="s">
        <v>228</v>
      </c>
      <c r="E82" s="1083">
        <v>1</v>
      </c>
      <c r="F82" s="1083">
        <v>1.3</v>
      </c>
      <c r="G82" s="1083">
        <v>131</v>
      </c>
      <c r="H82" s="1083">
        <v>100</v>
      </c>
      <c r="I82" s="1083">
        <v>160006003</v>
      </c>
      <c r="J82" s="1083">
        <v>3</v>
      </c>
      <c r="L82" s="854">
        <f t="shared" si="2"/>
        <v>3</v>
      </c>
      <c r="M82" s="854">
        <f t="shared" si="3"/>
        <v>1</v>
      </c>
    </row>
    <row r="83" spans="1:14" ht="16.5" customHeight="1">
      <c r="A83" s="1085" t="s">
        <v>3753</v>
      </c>
      <c r="B83" s="808" t="b">
        <v>1</v>
      </c>
      <c r="C83" s="1073" t="s">
        <v>230</v>
      </c>
      <c r="D83" s="1074" t="s">
        <v>228</v>
      </c>
      <c r="E83" s="1083">
        <v>2</v>
      </c>
      <c r="F83" s="1083">
        <v>1.3</v>
      </c>
      <c r="G83" s="1083">
        <v>132</v>
      </c>
      <c r="H83" s="1083">
        <v>100</v>
      </c>
      <c r="I83" s="1083">
        <v>160006003</v>
      </c>
      <c r="J83" s="1083">
        <v>3</v>
      </c>
      <c r="L83" s="854">
        <f t="shared" si="2"/>
        <v>3</v>
      </c>
      <c r="M83" s="854">
        <f t="shared" si="3"/>
        <v>1</v>
      </c>
    </row>
    <row r="84" spans="1:14" ht="16.5" customHeight="1">
      <c r="A84" s="1085" t="s">
        <v>3753</v>
      </c>
      <c r="B84" s="808" t="b">
        <v>1</v>
      </c>
      <c r="C84" s="1073" t="s">
        <v>230</v>
      </c>
      <c r="D84" s="1074" t="s">
        <v>228</v>
      </c>
      <c r="E84" s="1083">
        <v>3</v>
      </c>
      <c r="F84" s="1083">
        <v>1.3</v>
      </c>
      <c r="G84" s="1083">
        <v>133</v>
      </c>
      <c r="H84" s="1083">
        <v>100</v>
      </c>
      <c r="I84" s="1083">
        <v>160006003</v>
      </c>
      <c r="J84" s="1083">
        <v>3</v>
      </c>
      <c r="L84" s="854">
        <f t="shared" si="2"/>
        <v>3</v>
      </c>
      <c r="M84" s="854">
        <f t="shared" si="3"/>
        <v>1</v>
      </c>
    </row>
    <row r="85" spans="1:14" ht="16.5" customHeight="1">
      <c r="A85" s="1085" t="s">
        <v>3753</v>
      </c>
      <c r="B85" s="808" t="b">
        <v>1</v>
      </c>
      <c r="C85" s="1073" t="s">
        <v>230</v>
      </c>
      <c r="D85" s="1074" t="s">
        <v>228</v>
      </c>
      <c r="E85" s="1083">
        <v>4</v>
      </c>
      <c r="F85" s="1083">
        <v>1.3</v>
      </c>
      <c r="G85" s="1083">
        <v>134</v>
      </c>
      <c r="H85" s="1076">
        <v>95</v>
      </c>
      <c r="I85" s="1083">
        <v>160006003</v>
      </c>
      <c r="J85" s="1083">
        <v>3</v>
      </c>
      <c r="L85" s="854">
        <f t="shared" si="2"/>
        <v>3.1578947368421053</v>
      </c>
      <c r="M85" s="854">
        <f t="shared" si="3"/>
        <v>1.0526315789473684</v>
      </c>
    </row>
    <row r="86" spans="1:14" ht="16.5" customHeight="1">
      <c r="A86" s="1085" t="s">
        <v>3753</v>
      </c>
      <c r="B86" s="808" t="b">
        <v>1</v>
      </c>
      <c r="C86" s="1073" t="s">
        <v>230</v>
      </c>
      <c r="D86" s="1074" t="s">
        <v>228</v>
      </c>
      <c r="E86" s="1083">
        <v>5</v>
      </c>
      <c r="F86" s="1083">
        <v>1.3</v>
      </c>
      <c r="G86" s="1083">
        <v>135</v>
      </c>
      <c r="H86" s="1076">
        <v>85</v>
      </c>
      <c r="I86" s="1083">
        <v>160006003</v>
      </c>
      <c r="J86" s="1083">
        <v>3</v>
      </c>
      <c r="L86" s="854">
        <f t="shared" si="2"/>
        <v>3.5294117647058822</v>
      </c>
      <c r="M86" s="854">
        <f t="shared" si="3"/>
        <v>1.1764705882352942</v>
      </c>
    </row>
    <row r="87" spans="1:14" ht="16.5" customHeight="1">
      <c r="A87" s="1085" t="s">
        <v>3753</v>
      </c>
      <c r="B87" s="808" t="b">
        <v>1</v>
      </c>
      <c r="C87" s="1073" t="s">
        <v>230</v>
      </c>
      <c r="D87" s="1074" t="s">
        <v>228</v>
      </c>
      <c r="E87" s="1083">
        <v>6</v>
      </c>
      <c r="F87" s="1083">
        <v>1.3</v>
      </c>
      <c r="G87" s="1083">
        <v>136</v>
      </c>
      <c r="H87" s="1076">
        <v>70</v>
      </c>
      <c r="I87" s="1076">
        <v>160006003</v>
      </c>
      <c r="J87" s="1076">
        <v>3</v>
      </c>
      <c r="L87" s="854">
        <f t="shared" si="2"/>
        <v>4.2857142857142856</v>
      </c>
      <c r="M87" s="854">
        <f t="shared" si="3"/>
        <v>1.4285714285714286</v>
      </c>
    </row>
    <row r="88" spans="1:14" ht="16.5" customHeight="1">
      <c r="A88" s="1085" t="s">
        <v>3753</v>
      </c>
      <c r="B88" s="808" t="b">
        <v>1</v>
      </c>
      <c r="C88" s="1073" t="s">
        <v>230</v>
      </c>
      <c r="D88" s="1074" t="s">
        <v>228</v>
      </c>
      <c r="E88" s="1083">
        <v>7</v>
      </c>
      <c r="F88" s="1083">
        <v>1.3</v>
      </c>
      <c r="G88" s="1083">
        <v>137</v>
      </c>
      <c r="H88" s="1076">
        <v>55</v>
      </c>
      <c r="I88" s="1076">
        <v>160006003</v>
      </c>
      <c r="J88" s="1076">
        <v>3</v>
      </c>
      <c r="L88" s="854">
        <f t="shared" si="2"/>
        <v>5.4545454545454541</v>
      </c>
      <c r="M88" s="854">
        <f t="shared" si="3"/>
        <v>1.8181818181818181</v>
      </c>
    </row>
    <row r="89" spans="1:14" ht="16.5" customHeight="1">
      <c r="A89" s="1085" t="s">
        <v>3753</v>
      </c>
      <c r="B89" s="808" t="b">
        <v>1</v>
      </c>
      <c r="C89" s="1073" t="s">
        <v>230</v>
      </c>
      <c r="D89" s="1074" t="s">
        <v>228</v>
      </c>
      <c r="E89" s="1083">
        <v>8</v>
      </c>
      <c r="F89" s="1083">
        <v>1.3</v>
      </c>
      <c r="G89" s="1083">
        <v>138</v>
      </c>
      <c r="H89" s="1076">
        <v>40</v>
      </c>
      <c r="I89" s="1076">
        <v>160006003</v>
      </c>
      <c r="J89" s="1076">
        <v>3</v>
      </c>
      <c r="L89" s="854">
        <f t="shared" si="2"/>
        <v>7.5</v>
      </c>
      <c r="M89" s="854">
        <f t="shared" si="3"/>
        <v>2.5</v>
      </c>
    </row>
    <row r="90" spans="1:14" ht="16.5" customHeight="1">
      <c r="A90" s="1085" t="s">
        <v>3753</v>
      </c>
      <c r="B90" s="808" t="b">
        <v>1</v>
      </c>
      <c r="C90" s="1073" t="s">
        <v>230</v>
      </c>
      <c r="D90" s="1074" t="s">
        <v>228</v>
      </c>
      <c r="E90" s="1083">
        <v>9</v>
      </c>
      <c r="F90" s="1083">
        <v>1.3</v>
      </c>
      <c r="G90" s="1083">
        <v>139</v>
      </c>
      <c r="H90" s="1076">
        <v>25</v>
      </c>
      <c r="I90" s="1076">
        <v>160006003</v>
      </c>
      <c r="J90" s="1076">
        <v>3</v>
      </c>
      <c r="L90" s="854">
        <f t="shared" si="2"/>
        <v>12</v>
      </c>
      <c r="M90" s="854">
        <f t="shared" si="3"/>
        <v>4</v>
      </c>
    </row>
    <row r="91" spans="1:14" ht="16.5" customHeight="1">
      <c r="A91" s="1085" t="s">
        <v>3753</v>
      </c>
      <c r="B91" s="808" t="b">
        <v>1</v>
      </c>
      <c r="C91" s="1073" t="s">
        <v>230</v>
      </c>
      <c r="D91" s="1074" t="s">
        <v>228</v>
      </c>
      <c r="E91" s="1083">
        <v>10</v>
      </c>
      <c r="F91" s="1083">
        <v>1.3</v>
      </c>
      <c r="G91" s="1083">
        <v>140</v>
      </c>
      <c r="H91" s="1076">
        <v>10</v>
      </c>
      <c r="I91" s="1076">
        <v>160006003</v>
      </c>
      <c r="J91" s="1076">
        <v>3</v>
      </c>
      <c r="L91" s="854">
        <f t="shared" si="2"/>
        <v>30</v>
      </c>
      <c r="M91" s="854">
        <f t="shared" si="3"/>
        <v>10</v>
      </c>
      <c r="N91" s="854">
        <f>SUM(L82:L91)</f>
        <v>74.927566241807725</v>
      </c>
    </row>
    <row r="92" spans="1:14" ht="16.5" customHeight="1">
      <c r="A92" s="1085" t="s">
        <v>3754</v>
      </c>
      <c r="B92" s="808" t="b">
        <v>1</v>
      </c>
      <c r="C92" s="1077" t="s">
        <v>230</v>
      </c>
      <c r="D92" s="1078" t="s">
        <v>3748</v>
      </c>
      <c r="E92" s="1084">
        <v>1</v>
      </c>
      <c r="F92" s="1084">
        <v>1.3</v>
      </c>
      <c r="G92" s="1084">
        <v>132</v>
      </c>
      <c r="H92" s="1084">
        <v>100</v>
      </c>
      <c r="I92" s="1084">
        <v>160006003</v>
      </c>
      <c r="J92" s="1084">
        <v>5</v>
      </c>
      <c r="L92" s="854">
        <f t="shared" si="2"/>
        <v>5</v>
      </c>
      <c r="M92" s="854">
        <f t="shared" si="3"/>
        <v>1</v>
      </c>
    </row>
    <row r="93" spans="1:14" ht="16.5" customHeight="1">
      <c r="A93" s="1085" t="s">
        <v>3754</v>
      </c>
      <c r="B93" s="808" t="b">
        <v>1</v>
      </c>
      <c r="C93" s="1077" t="s">
        <v>230</v>
      </c>
      <c r="D93" s="1078" t="s">
        <v>3748</v>
      </c>
      <c r="E93" s="1084">
        <v>2</v>
      </c>
      <c r="F93" s="1084">
        <v>1.3</v>
      </c>
      <c r="G93" s="1084">
        <v>134</v>
      </c>
      <c r="H93" s="1084">
        <v>100</v>
      </c>
      <c r="I93" s="1084">
        <v>160006003</v>
      </c>
      <c r="J93" s="1084">
        <v>5</v>
      </c>
      <c r="L93" s="854">
        <f t="shared" si="2"/>
        <v>5</v>
      </c>
      <c r="M93" s="854">
        <f t="shared" si="3"/>
        <v>1</v>
      </c>
    </row>
    <row r="94" spans="1:14" ht="16.5" customHeight="1">
      <c r="A94" s="1085" t="s">
        <v>3754</v>
      </c>
      <c r="B94" s="808" t="b">
        <v>1</v>
      </c>
      <c r="C94" s="1077" t="s">
        <v>230</v>
      </c>
      <c r="D94" s="1078" t="s">
        <v>3748</v>
      </c>
      <c r="E94" s="1084">
        <v>3</v>
      </c>
      <c r="F94" s="1084">
        <v>1.3</v>
      </c>
      <c r="G94" s="1084">
        <v>136</v>
      </c>
      <c r="H94" s="1084">
        <v>100</v>
      </c>
      <c r="I94" s="1084">
        <v>160006003</v>
      </c>
      <c r="J94" s="1084">
        <v>5</v>
      </c>
      <c r="L94" s="854">
        <f t="shared" si="2"/>
        <v>5</v>
      </c>
      <c r="M94" s="854">
        <f t="shared" si="3"/>
        <v>1</v>
      </c>
    </row>
    <row r="95" spans="1:14" ht="16.5" customHeight="1">
      <c r="A95" s="1085" t="s">
        <v>3754</v>
      </c>
      <c r="B95" s="808" t="b">
        <v>1</v>
      </c>
      <c r="C95" s="1077" t="s">
        <v>230</v>
      </c>
      <c r="D95" s="1078" t="s">
        <v>3748</v>
      </c>
      <c r="E95" s="1084">
        <v>4</v>
      </c>
      <c r="F95" s="1084">
        <v>1.3</v>
      </c>
      <c r="G95" s="1084">
        <v>138</v>
      </c>
      <c r="H95" s="1080">
        <v>95</v>
      </c>
      <c r="I95" s="1084">
        <v>160006003</v>
      </c>
      <c r="J95" s="1084">
        <v>5</v>
      </c>
      <c r="L95" s="854">
        <f t="shared" si="2"/>
        <v>5.2631578947368416</v>
      </c>
      <c r="M95" s="854">
        <f t="shared" si="3"/>
        <v>1.0526315789473684</v>
      </c>
    </row>
    <row r="96" spans="1:14" ht="16.5" customHeight="1">
      <c r="A96" s="1085" t="s">
        <v>3754</v>
      </c>
      <c r="B96" s="808" t="b">
        <v>1</v>
      </c>
      <c r="C96" s="1077" t="s">
        <v>230</v>
      </c>
      <c r="D96" s="1078" t="s">
        <v>3748</v>
      </c>
      <c r="E96" s="1084">
        <v>5</v>
      </c>
      <c r="F96" s="1084">
        <v>1.3</v>
      </c>
      <c r="G96" s="1084">
        <v>140</v>
      </c>
      <c r="H96" s="1080">
        <v>85</v>
      </c>
      <c r="I96" s="1084">
        <v>160006003</v>
      </c>
      <c r="J96" s="1084">
        <v>5</v>
      </c>
      <c r="L96" s="854">
        <f t="shared" si="2"/>
        <v>5.882352941176471</v>
      </c>
      <c r="M96" s="854">
        <f t="shared" si="3"/>
        <v>1.1764705882352942</v>
      </c>
    </row>
    <row r="97" spans="1:14" ht="16.5" customHeight="1">
      <c r="A97" s="1085" t="s">
        <v>3754</v>
      </c>
      <c r="B97" s="808" t="b">
        <v>1</v>
      </c>
      <c r="C97" s="1077" t="s">
        <v>230</v>
      </c>
      <c r="D97" s="1078" t="s">
        <v>3748</v>
      </c>
      <c r="E97" s="1084">
        <v>6</v>
      </c>
      <c r="F97" s="1084">
        <v>1.3</v>
      </c>
      <c r="G97" s="1084">
        <v>142</v>
      </c>
      <c r="H97" s="1080">
        <v>70</v>
      </c>
      <c r="I97" s="1080">
        <v>160006003</v>
      </c>
      <c r="J97" s="1080">
        <v>5</v>
      </c>
      <c r="L97" s="854">
        <f t="shared" si="2"/>
        <v>7.1428571428571432</v>
      </c>
      <c r="M97" s="854">
        <f t="shared" si="3"/>
        <v>1.4285714285714286</v>
      </c>
    </row>
    <row r="98" spans="1:14" ht="16.5" customHeight="1">
      <c r="A98" s="1085" t="s">
        <v>3754</v>
      </c>
      <c r="B98" s="808" t="b">
        <v>1</v>
      </c>
      <c r="C98" s="1077" t="s">
        <v>230</v>
      </c>
      <c r="D98" s="1078" t="s">
        <v>3748</v>
      </c>
      <c r="E98" s="1084">
        <v>7</v>
      </c>
      <c r="F98" s="1084">
        <v>1.3</v>
      </c>
      <c r="G98" s="1084">
        <v>144</v>
      </c>
      <c r="H98" s="1080">
        <v>55</v>
      </c>
      <c r="I98" s="1080">
        <v>160006003</v>
      </c>
      <c r="J98" s="1080">
        <v>5</v>
      </c>
      <c r="L98" s="854">
        <f t="shared" si="2"/>
        <v>9.0909090909090899</v>
      </c>
      <c r="M98" s="854">
        <f t="shared" si="3"/>
        <v>1.8181818181818181</v>
      </c>
    </row>
    <row r="99" spans="1:14" ht="16.5" customHeight="1">
      <c r="A99" s="1085" t="s">
        <v>3754</v>
      </c>
      <c r="B99" s="808" t="b">
        <v>1</v>
      </c>
      <c r="C99" s="1077" t="s">
        <v>230</v>
      </c>
      <c r="D99" s="1078" t="s">
        <v>3748</v>
      </c>
      <c r="E99" s="1084">
        <v>8</v>
      </c>
      <c r="F99" s="1084">
        <v>1.3</v>
      </c>
      <c r="G99" s="1084">
        <v>146</v>
      </c>
      <c r="H99" s="1080">
        <v>40</v>
      </c>
      <c r="I99" s="1080">
        <v>160006003</v>
      </c>
      <c r="J99" s="1080">
        <v>5</v>
      </c>
      <c r="L99" s="854">
        <f t="shared" si="2"/>
        <v>12.5</v>
      </c>
      <c r="M99" s="854">
        <f t="shared" si="3"/>
        <v>2.5</v>
      </c>
    </row>
    <row r="100" spans="1:14" ht="16.5" customHeight="1">
      <c r="A100" s="1085" t="s">
        <v>3754</v>
      </c>
      <c r="B100" s="808" t="b">
        <v>1</v>
      </c>
      <c r="C100" s="1077" t="s">
        <v>230</v>
      </c>
      <c r="D100" s="1078" t="s">
        <v>3748</v>
      </c>
      <c r="E100" s="1084">
        <v>9</v>
      </c>
      <c r="F100" s="1084">
        <v>1.3</v>
      </c>
      <c r="G100" s="1084">
        <v>148</v>
      </c>
      <c r="H100" s="1080">
        <v>25</v>
      </c>
      <c r="I100" s="1080">
        <v>160006003</v>
      </c>
      <c r="J100" s="1080">
        <v>5</v>
      </c>
      <c r="L100" s="854">
        <f t="shared" si="2"/>
        <v>20</v>
      </c>
      <c r="M100" s="854">
        <f t="shared" si="3"/>
        <v>4</v>
      </c>
    </row>
    <row r="101" spans="1:14" ht="16.5" customHeight="1">
      <c r="A101" s="1085" t="s">
        <v>3754</v>
      </c>
      <c r="B101" s="808" t="b">
        <v>1</v>
      </c>
      <c r="C101" s="1077" t="s">
        <v>230</v>
      </c>
      <c r="D101" s="1078" t="s">
        <v>3748</v>
      </c>
      <c r="E101" s="1084">
        <v>10</v>
      </c>
      <c r="F101" s="1084">
        <v>1.3</v>
      </c>
      <c r="G101" s="1084">
        <v>150</v>
      </c>
      <c r="H101" s="1080">
        <v>10</v>
      </c>
      <c r="I101" s="1080">
        <v>160006003</v>
      </c>
      <c r="J101" s="1080">
        <v>5</v>
      </c>
      <c r="L101" s="854">
        <f t="shared" si="2"/>
        <v>50</v>
      </c>
      <c r="M101" s="854">
        <f t="shared" si="3"/>
        <v>10</v>
      </c>
      <c r="N101" s="854">
        <f>SUM(L92:L101)</f>
        <v>124.87927706967955</v>
      </c>
    </row>
    <row r="102" spans="1:14" ht="16.5" customHeight="1">
      <c r="A102" s="1085" t="s">
        <v>3755</v>
      </c>
      <c r="B102" s="808" t="b">
        <v>1</v>
      </c>
      <c r="C102" s="1073" t="s">
        <v>230</v>
      </c>
      <c r="D102" s="1074" t="s">
        <v>3750</v>
      </c>
      <c r="E102" s="1083">
        <v>1</v>
      </c>
      <c r="F102" s="1083">
        <v>1.3</v>
      </c>
      <c r="G102" s="1083">
        <v>133</v>
      </c>
      <c r="H102" s="1083">
        <v>100</v>
      </c>
      <c r="I102" s="1083">
        <v>160006003</v>
      </c>
      <c r="J102" s="1083">
        <v>15</v>
      </c>
      <c r="L102" s="854">
        <f t="shared" si="2"/>
        <v>15</v>
      </c>
      <c r="M102" s="854">
        <f t="shared" si="3"/>
        <v>1</v>
      </c>
    </row>
    <row r="103" spans="1:14" ht="16.5" customHeight="1">
      <c r="A103" s="1085" t="s">
        <v>3755</v>
      </c>
      <c r="B103" s="808" t="b">
        <v>1</v>
      </c>
      <c r="C103" s="1073" t="s">
        <v>230</v>
      </c>
      <c r="D103" s="1074" t="s">
        <v>3750</v>
      </c>
      <c r="E103" s="1083">
        <v>2</v>
      </c>
      <c r="F103" s="1083">
        <v>1.3</v>
      </c>
      <c r="G103" s="1083">
        <v>136</v>
      </c>
      <c r="H103" s="1083">
        <v>100</v>
      </c>
      <c r="I103" s="1083">
        <v>160006003</v>
      </c>
      <c r="J103" s="1083">
        <v>15</v>
      </c>
      <c r="L103" s="854">
        <f t="shared" si="2"/>
        <v>15</v>
      </c>
      <c r="M103" s="854">
        <f t="shared" si="3"/>
        <v>1</v>
      </c>
    </row>
    <row r="104" spans="1:14" ht="16.5" customHeight="1">
      <c r="A104" s="1085" t="s">
        <v>3755</v>
      </c>
      <c r="B104" s="808" t="b">
        <v>1</v>
      </c>
      <c r="C104" s="1073" t="s">
        <v>230</v>
      </c>
      <c r="D104" s="1074" t="s">
        <v>3750</v>
      </c>
      <c r="E104" s="1083">
        <v>3</v>
      </c>
      <c r="F104" s="1083">
        <v>1.3</v>
      </c>
      <c r="G104" s="1083">
        <v>139</v>
      </c>
      <c r="H104" s="1083">
        <v>100</v>
      </c>
      <c r="I104" s="1083">
        <v>160006003</v>
      </c>
      <c r="J104" s="1083">
        <v>15</v>
      </c>
      <c r="L104" s="854">
        <f t="shared" si="2"/>
        <v>15</v>
      </c>
      <c r="M104" s="854">
        <f t="shared" si="3"/>
        <v>1</v>
      </c>
    </row>
    <row r="105" spans="1:14" ht="16.5" customHeight="1">
      <c r="A105" s="1085" t="s">
        <v>3755</v>
      </c>
      <c r="B105" s="808" t="b">
        <v>1</v>
      </c>
      <c r="C105" s="1073" t="s">
        <v>230</v>
      </c>
      <c r="D105" s="1074" t="s">
        <v>3750</v>
      </c>
      <c r="E105" s="1083">
        <v>4</v>
      </c>
      <c r="F105" s="1083">
        <v>1.3</v>
      </c>
      <c r="G105" s="1083">
        <v>142</v>
      </c>
      <c r="H105" s="1076">
        <v>95</v>
      </c>
      <c r="I105" s="1083">
        <v>160006003</v>
      </c>
      <c r="J105" s="1083">
        <v>15</v>
      </c>
      <c r="L105" s="854">
        <f t="shared" si="2"/>
        <v>15.789473684210526</v>
      </c>
      <c r="M105" s="854">
        <f t="shared" si="3"/>
        <v>1.0526315789473684</v>
      </c>
    </row>
    <row r="106" spans="1:14" ht="16.5" customHeight="1">
      <c r="A106" s="1085" t="s">
        <v>3755</v>
      </c>
      <c r="B106" s="808" t="b">
        <v>1</v>
      </c>
      <c r="C106" s="1073" t="s">
        <v>230</v>
      </c>
      <c r="D106" s="1074" t="s">
        <v>3750</v>
      </c>
      <c r="E106" s="1083">
        <v>5</v>
      </c>
      <c r="F106" s="1083">
        <v>1.3</v>
      </c>
      <c r="G106" s="1083">
        <v>145</v>
      </c>
      <c r="H106" s="1076">
        <v>85</v>
      </c>
      <c r="I106" s="1083">
        <v>160006003</v>
      </c>
      <c r="J106" s="1083">
        <v>15</v>
      </c>
      <c r="L106" s="854">
        <f t="shared" si="2"/>
        <v>17.647058823529413</v>
      </c>
      <c r="M106" s="854">
        <f t="shared" si="3"/>
        <v>1.1764705882352942</v>
      </c>
    </row>
    <row r="107" spans="1:14" ht="16.5" customHeight="1">
      <c r="A107" s="1085" t="s">
        <v>3755</v>
      </c>
      <c r="B107" s="808" t="b">
        <v>1</v>
      </c>
      <c r="C107" s="1073" t="s">
        <v>230</v>
      </c>
      <c r="D107" s="1074" t="s">
        <v>3750</v>
      </c>
      <c r="E107" s="1083">
        <v>6</v>
      </c>
      <c r="F107" s="1083">
        <v>1.3</v>
      </c>
      <c r="G107" s="1083">
        <v>148</v>
      </c>
      <c r="H107" s="1076">
        <v>70</v>
      </c>
      <c r="I107" s="1076">
        <v>160006003</v>
      </c>
      <c r="J107" s="1076">
        <v>15</v>
      </c>
      <c r="L107" s="854">
        <f t="shared" si="2"/>
        <v>21.428571428571431</v>
      </c>
      <c r="M107" s="854">
        <f t="shared" si="3"/>
        <v>1.4285714285714286</v>
      </c>
    </row>
    <row r="108" spans="1:14" ht="16.5" customHeight="1">
      <c r="A108" s="1085" t="s">
        <v>3755</v>
      </c>
      <c r="B108" s="808" t="b">
        <v>1</v>
      </c>
      <c r="C108" s="1073" t="s">
        <v>230</v>
      </c>
      <c r="D108" s="1074" t="s">
        <v>3750</v>
      </c>
      <c r="E108" s="1083">
        <v>7</v>
      </c>
      <c r="F108" s="1083">
        <v>1.3</v>
      </c>
      <c r="G108" s="1083">
        <v>151</v>
      </c>
      <c r="H108" s="1076">
        <v>55</v>
      </c>
      <c r="I108" s="1076">
        <v>160006003</v>
      </c>
      <c r="J108" s="1076">
        <v>15</v>
      </c>
      <c r="L108" s="854">
        <f t="shared" si="2"/>
        <v>27.272727272727273</v>
      </c>
      <c r="M108" s="854">
        <f t="shared" si="3"/>
        <v>1.8181818181818181</v>
      </c>
    </row>
    <row r="109" spans="1:14" ht="16.5" customHeight="1">
      <c r="A109" s="1085" t="s">
        <v>3755</v>
      </c>
      <c r="B109" s="808" t="b">
        <v>1</v>
      </c>
      <c r="C109" s="1073" t="s">
        <v>230</v>
      </c>
      <c r="D109" s="1074" t="s">
        <v>3750</v>
      </c>
      <c r="E109" s="1083">
        <v>8</v>
      </c>
      <c r="F109" s="1083">
        <v>1.3</v>
      </c>
      <c r="G109" s="1083">
        <v>154</v>
      </c>
      <c r="H109" s="1076">
        <v>40</v>
      </c>
      <c r="I109" s="1076">
        <v>160006003</v>
      </c>
      <c r="J109" s="1076">
        <v>15</v>
      </c>
      <c r="L109" s="854">
        <f t="shared" si="2"/>
        <v>37.5</v>
      </c>
      <c r="M109" s="854">
        <f t="shared" si="3"/>
        <v>2.5</v>
      </c>
    </row>
    <row r="110" spans="1:14" ht="16.5" customHeight="1">
      <c r="A110" s="1085" t="s">
        <v>3755</v>
      </c>
      <c r="B110" s="808" t="b">
        <v>1</v>
      </c>
      <c r="C110" s="1073" t="s">
        <v>230</v>
      </c>
      <c r="D110" s="1074" t="s">
        <v>3750</v>
      </c>
      <c r="E110" s="1083">
        <v>9</v>
      </c>
      <c r="F110" s="1083">
        <v>1.3</v>
      </c>
      <c r="G110" s="1083">
        <v>157</v>
      </c>
      <c r="H110" s="1076">
        <v>25</v>
      </c>
      <c r="I110" s="1076">
        <v>160006003</v>
      </c>
      <c r="J110" s="1076">
        <v>15</v>
      </c>
      <c r="L110" s="854">
        <f t="shared" si="2"/>
        <v>60</v>
      </c>
      <c r="M110" s="854">
        <f t="shared" si="3"/>
        <v>4</v>
      </c>
    </row>
    <row r="111" spans="1:14" ht="16.5" customHeight="1">
      <c r="A111" s="1085" t="s">
        <v>3755</v>
      </c>
      <c r="B111" s="808" t="b">
        <v>1</v>
      </c>
      <c r="C111" s="1073" t="s">
        <v>230</v>
      </c>
      <c r="D111" s="1074" t="s">
        <v>3750</v>
      </c>
      <c r="E111" s="1083">
        <v>10</v>
      </c>
      <c r="F111" s="1083">
        <v>1.3</v>
      </c>
      <c r="G111" s="1083">
        <v>160</v>
      </c>
      <c r="H111" s="1076">
        <v>10</v>
      </c>
      <c r="I111" s="1076">
        <v>160006003</v>
      </c>
      <c r="J111" s="1076">
        <v>15</v>
      </c>
      <c r="L111" s="854">
        <f t="shared" si="2"/>
        <v>150</v>
      </c>
      <c r="M111" s="854">
        <f t="shared" si="3"/>
        <v>10</v>
      </c>
      <c r="N111" s="854">
        <f>SUM(L102:L111)</f>
        <v>374.63783120903861</v>
      </c>
    </row>
    <row r="112" spans="1:14" ht="16.5" customHeight="1">
      <c r="A112" s="1085" t="s">
        <v>3756</v>
      </c>
      <c r="B112" s="808" t="b">
        <v>1</v>
      </c>
      <c r="C112" s="1077" t="s">
        <v>230</v>
      </c>
      <c r="D112" s="1078" t="s">
        <v>3752</v>
      </c>
      <c r="E112" s="1084">
        <v>1</v>
      </c>
      <c r="F112" s="1084">
        <v>1.3</v>
      </c>
      <c r="G112" s="1084">
        <v>135</v>
      </c>
      <c r="H112" s="1084">
        <v>100</v>
      </c>
      <c r="I112" s="1084">
        <v>160006003</v>
      </c>
      <c r="J112" s="1084">
        <v>25</v>
      </c>
      <c r="L112" s="854">
        <f t="shared" si="2"/>
        <v>25</v>
      </c>
      <c r="M112" s="854">
        <f t="shared" si="3"/>
        <v>1</v>
      </c>
    </row>
    <row r="113" spans="1:14" ht="16.5" customHeight="1">
      <c r="A113" s="1085" t="s">
        <v>3756</v>
      </c>
      <c r="B113" s="808" t="b">
        <v>1</v>
      </c>
      <c r="C113" s="1077" t="s">
        <v>230</v>
      </c>
      <c r="D113" s="1078" t="s">
        <v>3752</v>
      </c>
      <c r="E113" s="1084">
        <v>2</v>
      </c>
      <c r="F113" s="1084">
        <v>1.3</v>
      </c>
      <c r="G113" s="1084">
        <v>140</v>
      </c>
      <c r="H113" s="1084">
        <v>100</v>
      </c>
      <c r="I113" s="1084">
        <v>160006003</v>
      </c>
      <c r="J113" s="1084">
        <v>25</v>
      </c>
      <c r="L113" s="854">
        <f t="shared" si="2"/>
        <v>25</v>
      </c>
      <c r="M113" s="854">
        <f t="shared" si="3"/>
        <v>1</v>
      </c>
    </row>
    <row r="114" spans="1:14" ht="16.5" customHeight="1">
      <c r="A114" s="1085" t="s">
        <v>3756</v>
      </c>
      <c r="B114" s="808" t="b">
        <v>1</v>
      </c>
      <c r="C114" s="1077" t="s">
        <v>230</v>
      </c>
      <c r="D114" s="1078" t="s">
        <v>3752</v>
      </c>
      <c r="E114" s="1084">
        <v>3</v>
      </c>
      <c r="F114" s="1084">
        <v>1.3</v>
      </c>
      <c r="G114" s="1084">
        <v>145</v>
      </c>
      <c r="H114" s="1084">
        <v>100</v>
      </c>
      <c r="I114" s="1084">
        <v>160006003</v>
      </c>
      <c r="J114" s="1084">
        <v>25</v>
      </c>
      <c r="L114" s="854">
        <f t="shared" si="2"/>
        <v>25</v>
      </c>
      <c r="M114" s="854">
        <f t="shared" si="3"/>
        <v>1</v>
      </c>
    </row>
    <row r="115" spans="1:14" ht="16.5" customHeight="1">
      <c r="A115" s="1085" t="s">
        <v>3756</v>
      </c>
      <c r="B115" s="808" t="b">
        <v>1</v>
      </c>
      <c r="C115" s="1077" t="s">
        <v>230</v>
      </c>
      <c r="D115" s="1078" t="s">
        <v>3752</v>
      </c>
      <c r="E115" s="1084">
        <v>4</v>
      </c>
      <c r="F115" s="1084">
        <v>1.3</v>
      </c>
      <c r="G115" s="1084">
        <v>150</v>
      </c>
      <c r="H115" s="1084">
        <v>70</v>
      </c>
      <c r="I115" s="1084">
        <v>160006003</v>
      </c>
      <c r="J115" s="1084">
        <v>25</v>
      </c>
      <c r="L115" s="854">
        <f t="shared" si="2"/>
        <v>35.714285714285715</v>
      </c>
      <c r="M115" s="854">
        <f t="shared" si="3"/>
        <v>1.4285714285714286</v>
      </c>
    </row>
    <row r="116" spans="1:14" ht="16.5" customHeight="1">
      <c r="A116" s="1085" t="s">
        <v>3756</v>
      </c>
      <c r="B116" s="808" t="b">
        <v>1</v>
      </c>
      <c r="C116" s="1077" t="s">
        <v>230</v>
      </c>
      <c r="D116" s="1078" t="s">
        <v>3752</v>
      </c>
      <c r="E116" s="1084">
        <v>5</v>
      </c>
      <c r="F116" s="1084">
        <v>1.3</v>
      </c>
      <c r="G116" s="1084">
        <v>155</v>
      </c>
      <c r="H116" s="1084">
        <v>50</v>
      </c>
      <c r="I116" s="1084">
        <v>160006003</v>
      </c>
      <c r="J116" s="1084">
        <v>25</v>
      </c>
      <c r="L116" s="854">
        <f t="shared" si="2"/>
        <v>50</v>
      </c>
      <c r="M116" s="854">
        <f t="shared" si="3"/>
        <v>2</v>
      </c>
    </row>
    <row r="117" spans="1:14" ht="16.5" customHeight="1">
      <c r="A117" s="1085" t="s">
        <v>3756</v>
      </c>
      <c r="B117" s="808" t="b">
        <v>1</v>
      </c>
      <c r="C117" s="1077" t="s">
        <v>230</v>
      </c>
      <c r="D117" s="1078" t="s">
        <v>3752</v>
      </c>
      <c r="E117" s="1084">
        <v>6</v>
      </c>
      <c r="F117" s="1084">
        <v>1.3</v>
      </c>
      <c r="G117" s="1084">
        <v>160</v>
      </c>
      <c r="H117" s="1081">
        <v>23</v>
      </c>
      <c r="I117" s="1081">
        <v>160006003</v>
      </c>
      <c r="J117" s="1081">
        <v>25</v>
      </c>
      <c r="L117" s="854">
        <f t="shared" si="2"/>
        <v>108.69565217391303</v>
      </c>
      <c r="M117" s="854">
        <f t="shared" si="3"/>
        <v>4.3478260869565215</v>
      </c>
    </row>
    <row r="118" spans="1:14" ht="16.5" customHeight="1">
      <c r="A118" s="1085" t="s">
        <v>3756</v>
      </c>
      <c r="B118" s="808" t="b">
        <v>1</v>
      </c>
      <c r="C118" s="1077" t="s">
        <v>230</v>
      </c>
      <c r="D118" s="1078" t="s">
        <v>3752</v>
      </c>
      <c r="E118" s="1084">
        <v>7</v>
      </c>
      <c r="F118" s="1084">
        <v>1.3</v>
      </c>
      <c r="G118" s="1084">
        <v>165</v>
      </c>
      <c r="H118" s="1081">
        <v>11</v>
      </c>
      <c r="I118" s="1081">
        <v>160006003</v>
      </c>
      <c r="J118" s="1081">
        <v>25</v>
      </c>
      <c r="L118" s="854">
        <f t="shared" si="2"/>
        <v>227.27272727272728</v>
      </c>
      <c r="M118" s="854">
        <f t="shared" si="3"/>
        <v>9.0909090909090917</v>
      </c>
    </row>
    <row r="119" spans="1:14" ht="16.5" customHeight="1">
      <c r="A119" s="1085" t="s">
        <v>3756</v>
      </c>
      <c r="B119" s="808" t="b">
        <v>1</v>
      </c>
      <c r="C119" s="1077" t="s">
        <v>230</v>
      </c>
      <c r="D119" s="1078" t="s">
        <v>3752</v>
      </c>
      <c r="E119" s="1084">
        <v>8</v>
      </c>
      <c r="F119" s="1084">
        <v>1.3</v>
      </c>
      <c r="G119" s="1084">
        <v>170</v>
      </c>
      <c r="H119" s="1081">
        <v>9</v>
      </c>
      <c r="I119" s="1081">
        <v>160006003</v>
      </c>
      <c r="J119" s="1081">
        <v>25</v>
      </c>
      <c r="L119" s="854">
        <f t="shared" si="2"/>
        <v>277.77777777777777</v>
      </c>
      <c r="M119" s="854">
        <f t="shared" si="3"/>
        <v>11.111111111111111</v>
      </c>
    </row>
    <row r="120" spans="1:14" ht="16.5" customHeight="1">
      <c r="A120" s="1085" t="s">
        <v>3756</v>
      </c>
      <c r="B120" s="808" t="b">
        <v>1</v>
      </c>
      <c r="C120" s="1077" t="s">
        <v>230</v>
      </c>
      <c r="D120" s="1078" t="s">
        <v>3752</v>
      </c>
      <c r="E120" s="1084">
        <v>9</v>
      </c>
      <c r="F120" s="1084">
        <v>1.3</v>
      </c>
      <c r="G120" s="1084">
        <v>175</v>
      </c>
      <c r="H120" s="1081">
        <v>7</v>
      </c>
      <c r="I120" s="1081">
        <v>160006003</v>
      </c>
      <c r="J120" s="1081">
        <v>25</v>
      </c>
      <c r="L120" s="854">
        <f t="shared" si="2"/>
        <v>357.14285714285717</v>
      </c>
      <c r="M120" s="854">
        <f t="shared" si="3"/>
        <v>14.285714285714286</v>
      </c>
    </row>
    <row r="121" spans="1:14" ht="16.5" customHeight="1">
      <c r="A121" s="1085" t="s">
        <v>3756</v>
      </c>
      <c r="B121" s="808" t="b">
        <v>1</v>
      </c>
      <c r="C121" s="1077" t="s">
        <v>230</v>
      </c>
      <c r="D121" s="1078" t="s">
        <v>3752</v>
      </c>
      <c r="E121" s="1084">
        <v>10</v>
      </c>
      <c r="F121" s="1084">
        <v>1.3</v>
      </c>
      <c r="G121" s="1084">
        <v>180</v>
      </c>
      <c r="H121" s="1081">
        <v>2</v>
      </c>
      <c r="I121" s="1081">
        <v>160006003</v>
      </c>
      <c r="J121" s="1081">
        <v>25</v>
      </c>
      <c r="L121" s="854">
        <f t="shared" si="2"/>
        <v>1250</v>
      </c>
      <c r="M121" s="854">
        <f t="shared" si="3"/>
        <v>50</v>
      </c>
      <c r="N121" s="854">
        <f>SUM(L112:L121)</f>
        <v>2381.603300081561</v>
      </c>
    </row>
    <row r="122" spans="1:14" ht="16.5" customHeight="1">
      <c r="A122" s="1086" t="s">
        <v>3753</v>
      </c>
      <c r="B122" s="808" t="b">
        <v>1</v>
      </c>
      <c r="C122" s="1073" t="s">
        <v>233</v>
      </c>
      <c r="D122" s="1074" t="s">
        <v>228</v>
      </c>
      <c r="E122" s="1083">
        <v>1</v>
      </c>
      <c r="F122" s="1083">
        <v>1.3</v>
      </c>
      <c r="G122" s="1083">
        <v>131</v>
      </c>
      <c r="H122" s="1083">
        <v>100</v>
      </c>
      <c r="I122" s="1083">
        <v>160006004</v>
      </c>
      <c r="J122" s="1083">
        <v>3</v>
      </c>
      <c r="L122" s="854">
        <f t="shared" si="2"/>
        <v>3</v>
      </c>
      <c r="M122" s="854">
        <f t="shared" si="3"/>
        <v>1</v>
      </c>
    </row>
    <row r="123" spans="1:14" ht="16.5" customHeight="1">
      <c r="A123" s="1086" t="s">
        <v>3753</v>
      </c>
      <c r="B123" s="808" t="b">
        <v>1</v>
      </c>
      <c r="C123" s="1073" t="s">
        <v>233</v>
      </c>
      <c r="D123" s="1074" t="s">
        <v>228</v>
      </c>
      <c r="E123" s="1083">
        <v>2</v>
      </c>
      <c r="F123" s="1083">
        <v>1.3</v>
      </c>
      <c r="G123" s="1083">
        <v>132</v>
      </c>
      <c r="H123" s="1083">
        <v>100</v>
      </c>
      <c r="I123" s="1083">
        <v>160006004</v>
      </c>
      <c r="J123" s="1083">
        <v>3</v>
      </c>
      <c r="L123" s="854">
        <f t="shared" si="2"/>
        <v>3</v>
      </c>
      <c r="M123" s="854">
        <f t="shared" si="3"/>
        <v>1</v>
      </c>
    </row>
    <row r="124" spans="1:14" ht="16.5" customHeight="1">
      <c r="A124" s="1086" t="s">
        <v>3753</v>
      </c>
      <c r="B124" s="808" t="b">
        <v>1</v>
      </c>
      <c r="C124" s="1073" t="s">
        <v>233</v>
      </c>
      <c r="D124" s="1074" t="s">
        <v>228</v>
      </c>
      <c r="E124" s="1083">
        <v>3</v>
      </c>
      <c r="F124" s="1083">
        <v>1.3</v>
      </c>
      <c r="G124" s="1083">
        <v>133</v>
      </c>
      <c r="H124" s="1083">
        <v>100</v>
      </c>
      <c r="I124" s="1083">
        <v>160006004</v>
      </c>
      <c r="J124" s="1083">
        <v>3</v>
      </c>
      <c r="L124" s="854">
        <f t="shared" si="2"/>
        <v>3</v>
      </c>
      <c r="M124" s="854">
        <f t="shared" si="3"/>
        <v>1</v>
      </c>
    </row>
    <row r="125" spans="1:14" ht="16.5" customHeight="1">
      <c r="A125" s="1086" t="s">
        <v>3753</v>
      </c>
      <c r="B125" s="808" t="b">
        <v>1</v>
      </c>
      <c r="C125" s="1073" t="s">
        <v>233</v>
      </c>
      <c r="D125" s="1074" t="s">
        <v>228</v>
      </c>
      <c r="E125" s="1083">
        <v>4</v>
      </c>
      <c r="F125" s="1083">
        <v>1.3</v>
      </c>
      <c r="G125" s="1083">
        <v>134</v>
      </c>
      <c r="H125" s="1083">
        <v>95</v>
      </c>
      <c r="I125" s="1083">
        <v>160006004</v>
      </c>
      <c r="J125" s="1083">
        <v>3</v>
      </c>
      <c r="L125" s="854">
        <f t="shared" si="2"/>
        <v>3.1578947368421053</v>
      </c>
      <c r="M125" s="854">
        <f t="shared" si="3"/>
        <v>1.0526315789473684</v>
      </c>
    </row>
    <row r="126" spans="1:14" ht="16.5" customHeight="1">
      <c r="A126" s="1086" t="s">
        <v>3753</v>
      </c>
      <c r="B126" s="808" t="b">
        <v>1</v>
      </c>
      <c r="C126" s="1073" t="s">
        <v>233</v>
      </c>
      <c r="D126" s="1074" t="s">
        <v>228</v>
      </c>
      <c r="E126" s="1083">
        <v>5</v>
      </c>
      <c r="F126" s="1083">
        <v>1.3</v>
      </c>
      <c r="G126" s="1083">
        <v>135</v>
      </c>
      <c r="H126" s="1083">
        <v>85</v>
      </c>
      <c r="I126" s="1083">
        <v>160006004</v>
      </c>
      <c r="J126" s="1083">
        <v>3</v>
      </c>
      <c r="L126" s="854">
        <f t="shared" si="2"/>
        <v>3.5294117647058822</v>
      </c>
      <c r="M126" s="854">
        <f t="shared" si="3"/>
        <v>1.1764705882352942</v>
      </c>
    </row>
    <row r="127" spans="1:14" ht="16.5" customHeight="1">
      <c r="A127" s="1086" t="s">
        <v>3753</v>
      </c>
      <c r="B127" s="808" t="b">
        <v>1</v>
      </c>
      <c r="C127" s="1073" t="s">
        <v>233</v>
      </c>
      <c r="D127" s="1074" t="s">
        <v>228</v>
      </c>
      <c r="E127" s="1083">
        <v>6</v>
      </c>
      <c r="F127" s="1083">
        <v>1.3</v>
      </c>
      <c r="G127" s="1083">
        <v>136</v>
      </c>
      <c r="H127" s="1076">
        <v>70</v>
      </c>
      <c r="I127" s="1076">
        <v>160006004</v>
      </c>
      <c r="J127" s="1076">
        <v>3</v>
      </c>
      <c r="L127" s="854">
        <f t="shared" si="2"/>
        <v>4.2857142857142856</v>
      </c>
      <c r="M127" s="854">
        <f t="shared" si="3"/>
        <v>1.4285714285714286</v>
      </c>
    </row>
    <row r="128" spans="1:14" ht="16.5" customHeight="1">
      <c r="A128" s="1086" t="s">
        <v>3753</v>
      </c>
      <c r="B128" s="808" t="b">
        <v>1</v>
      </c>
      <c r="C128" s="1073" t="s">
        <v>233</v>
      </c>
      <c r="D128" s="1074" t="s">
        <v>228</v>
      </c>
      <c r="E128" s="1083">
        <v>7</v>
      </c>
      <c r="F128" s="1083">
        <v>1.3</v>
      </c>
      <c r="G128" s="1083">
        <v>137</v>
      </c>
      <c r="H128" s="1076">
        <v>55</v>
      </c>
      <c r="I128" s="1076">
        <v>160006004</v>
      </c>
      <c r="J128" s="1076">
        <v>3</v>
      </c>
      <c r="L128" s="854">
        <f t="shared" si="2"/>
        <v>5.4545454545454541</v>
      </c>
      <c r="M128" s="854">
        <f t="shared" si="3"/>
        <v>1.8181818181818181</v>
      </c>
    </row>
    <row r="129" spans="1:14" ht="16.5" customHeight="1">
      <c r="A129" s="1086" t="s">
        <v>3753</v>
      </c>
      <c r="B129" s="808" t="b">
        <v>1</v>
      </c>
      <c r="C129" s="1073" t="s">
        <v>233</v>
      </c>
      <c r="D129" s="1074" t="s">
        <v>228</v>
      </c>
      <c r="E129" s="1083">
        <v>8</v>
      </c>
      <c r="F129" s="1083">
        <v>1.3</v>
      </c>
      <c r="G129" s="1083">
        <v>138</v>
      </c>
      <c r="H129" s="1076">
        <v>40</v>
      </c>
      <c r="I129" s="1076">
        <v>160006004</v>
      </c>
      <c r="J129" s="1076">
        <v>3</v>
      </c>
      <c r="L129" s="854">
        <f t="shared" si="2"/>
        <v>7.5</v>
      </c>
      <c r="M129" s="854">
        <f t="shared" si="3"/>
        <v>2.5</v>
      </c>
    </row>
    <row r="130" spans="1:14" ht="16.5" customHeight="1">
      <c r="A130" s="1086" t="s">
        <v>3753</v>
      </c>
      <c r="B130" s="808" t="b">
        <v>1</v>
      </c>
      <c r="C130" s="1073" t="s">
        <v>233</v>
      </c>
      <c r="D130" s="1074" t="s">
        <v>228</v>
      </c>
      <c r="E130" s="1083">
        <v>9</v>
      </c>
      <c r="F130" s="1083">
        <v>1.3</v>
      </c>
      <c r="G130" s="1083">
        <v>139</v>
      </c>
      <c r="H130" s="1076">
        <v>25</v>
      </c>
      <c r="I130" s="1076">
        <v>160006004</v>
      </c>
      <c r="J130" s="1076">
        <v>3</v>
      </c>
      <c r="L130" s="854">
        <f t="shared" ref="L130:L193" si="4">J130*M130</f>
        <v>12</v>
      </c>
      <c r="M130" s="854">
        <f t="shared" ref="M130:M193" si="5">100/H130</f>
        <v>4</v>
      </c>
    </row>
    <row r="131" spans="1:14" ht="16.5" customHeight="1">
      <c r="A131" s="1086" t="s">
        <v>3753</v>
      </c>
      <c r="B131" s="808" t="b">
        <v>1</v>
      </c>
      <c r="C131" s="1073" t="s">
        <v>233</v>
      </c>
      <c r="D131" s="1074" t="s">
        <v>228</v>
      </c>
      <c r="E131" s="1083">
        <v>10</v>
      </c>
      <c r="F131" s="1083">
        <v>1.3</v>
      </c>
      <c r="G131" s="1083">
        <v>140</v>
      </c>
      <c r="H131" s="1076">
        <v>10</v>
      </c>
      <c r="I131" s="1076">
        <v>160006004</v>
      </c>
      <c r="J131" s="1076">
        <v>3</v>
      </c>
      <c r="L131" s="854">
        <f t="shared" si="4"/>
        <v>30</v>
      </c>
      <c r="M131" s="854">
        <f t="shared" si="5"/>
        <v>10</v>
      </c>
      <c r="N131" s="854">
        <f>SUM(L122:L131)</f>
        <v>74.927566241807725</v>
      </c>
    </row>
    <row r="132" spans="1:14" ht="16.5" customHeight="1">
      <c r="A132" s="1086" t="s">
        <v>3754</v>
      </c>
      <c r="B132" s="808" t="b">
        <v>1</v>
      </c>
      <c r="C132" s="1077" t="s">
        <v>233</v>
      </c>
      <c r="D132" s="1078" t="s">
        <v>3748</v>
      </c>
      <c r="E132" s="1084">
        <v>1</v>
      </c>
      <c r="F132" s="1084">
        <v>1.3</v>
      </c>
      <c r="G132" s="1084">
        <v>132</v>
      </c>
      <c r="H132" s="1084">
        <v>100</v>
      </c>
      <c r="I132" s="1084">
        <v>160006004</v>
      </c>
      <c r="J132" s="1084">
        <v>5</v>
      </c>
      <c r="L132" s="854">
        <f t="shared" si="4"/>
        <v>5</v>
      </c>
      <c r="M132" s="854">
        <f t="shared" si="5"/>
        <v>1</v>
      </c>
    </row>
    <row r="133" spans="1:14" ht="16.5" customHeight="1">
      <c r="A133" s="1086" t="s">
        <v>3754</v>
      </c>
      <c r="B133" s="808" t="b">
        <v>1</v>
      </c>
      <c r="C133" s="1077" t="s">
        <v>233</v>
      </c>
      <c r="D133" s="1078" t="s">
        <v>3748</v>
      </c>
      <c r="E133" s="1084">
        <v>2</v>
      </c>
      <c r="F133" s="1084">
        <v>1.3</v>
      </c>
      <c r="G133" s="1084">
        <v>134</v>
      </c>
      <c r="H133" s="1084">
        <v>100</v>
      </c>
      <c r="I133" s="1084">
        <v>160006004</v>
      </c>
      <c r="J133" s="1084">
        <v>5</v>
      </c>
      <c r="L133" s="854">
        <f t="shared" si="4"/>
        <v>5</v>
      </c>
      <c r="M133" s="854">
        <f t="shared" si="5"/>
        <v>1</v>
      </c>
    </row>
    <row r="134" spans="1:14" ht="16.5" customHeight="1">
      <c r="A134" s="1086" t="s">
        <v>3754</v>
      </c>
      <c r="B134" s="808" t="b">
        <v>1</v>
      </c>
      <c r="C134" s="1077" t="s">
        <v>233</v>
      </c>
      <c r="D134" s="1078" t="s">
        <v>3748</v>
      </c>
      <c r="E134" s="1084">
        <v>3</v>
      </c>
      <c r="F134" s="1084">
        <v>1.3</v>
      </c>
      <c r="G134" s="1084">
        <v>136</v>
      </c>
      <c r="H134" s="1084">
        <v>100</v>
      </c>
      <c r="I134" s="1084">
        <v>160006004</v>
      </c>
      <c r="J134" s="1084">
        <v>5</v>
      </c>
      <c r="L134" s="854">
        <f t="shared" si="4"/>
        <v>5</v>
      </c>
      <c r="M134" s="854">
        <f t="shared" si="5"/>
        <v>1</v>
      </c>
    </row>
    <row r="135" spans="1:14" ht="16.5" customHeight="1">
      <c r="A135" s="1086" t="s">
        <v>3754</v>
      </c>
      <c r="B135" s="808" t="b">
        <v>1</v>
      </c>
      <c r="C135" s="1077" t="s">
        <v>233</v>
      </c>
      <c r="D135" s="1078" t="s">
        <v>3748</v>
      </c>
      <c r="E135" s="1084">
        <v>4</v>
      </c>
      <c r="F135" s="1084">
        <v>1.3</v>
      </c>
      <c r="G135" s="1084">
        <v>138</v>
      </c>
      <c r="H135" s="1084">
        <v>95</v>
      </c>
      <c r="I135" s="1084">
        <v>160006004</v>
      </c>
      <c r="J135" s="1084">
        <v>5</v>
      </c>
      <c r="L135" s="854">
        <f t="shared" si="4"/>
        <v>5.2631578947368416</v>
      </c>
      <c r="M135" s="854">
        <f t="shared" si="5"/>
        <v>1.0526315789473684</v>
      </c>
    </row>
    <row r="136" spans="1:14" ht="16.5" customHeight="1">
      <c r="A136" s="1086" t="s">
        <v>3754</v>
      </c>
      <c r="B136" s="808" t="b">
        <v>1</v>
      </c>
      <c r="C136" s="1077" t="s">
        <v>233</v>
      </c>
      <c r="D136" s="1078" t="s">
        <v>3748</v>
      </c>
      <c r="E136" s="1084">
        <v>5</v>
      </c>
      <c r="F136" s="1084">
        <v>1.3</v>
      </c>
      <c r="G136" s="1084">
        <v>140</v>
      </c>
      <c r="H136" s="1084">
        <v>85</v>
      </c>
      <c r="I136" s="1084">
        <v>160006004</v>
      </c>
      <c r="J136" s="1084">
        <v>5</v>
      </c>
      <c r="L136" s="854">
        <f t="shared" si="4"/>
        <v>5.882352941176471</v>
      </c>
      <c r="M136" s="854">
        <f t="shared" si="5"/>
        <v>1.1764705882352942</v>
      </c>
    </row>
    <row r="137" spans="1:14" ht="16.5" customHeight="1">
      <c r="A137" s="1086" t="s">
        <v>3754</v>
      </c>
      <c r="B137" s="808" t="b">
        <v>1</v>
      </c>
      <c r="C137" s="1077" t="s">
        <v>233</v>
      </c>
      <c r="D137" s="1078" t="s">
        <v>3748</v>
      </c>
      <c r="E137" s="1084">
        <v>6</v>
      </c>
      <c r="F137" s="1084">
        <v>1.3</v>
      </c>
      <c r="G137" s="1084">
        <v>142</v>
      </c>
      <c r="H137" s="1080">
        <v>70</v>
      </c>
      <c r="I137" s="1080">
        <v>160006004</v>
      </c>
      <c r="J137" s="1080">
        <v>5</v>
      </c>
      <c r="L137" s="854">
        <f t="shared" si="4"/>
        <v>7.1428571428571432</v>
      </c>
      <c r="M137" s="854">
        <f t="shared" si="5"/>
        <v>1.4285714285714286</v>
      </c>
    </row>
    <row r="138" spans="1:14" ht="16.5" customHeight="1">
      <c r="A138" s="1086" t="s">
        <v>3754</v>
      </c>
      <c r="B138" s="808" t="b">
        <v>1</v>
      </c>
      <c r="C138" s="1077" t="s">
        <v>233</v>
      </c>
      <c r="D138" s="1078" t="s">
        <v>3748</v>
      </c>
      <c r="E138" s="1084">
        <v>7</v>
      </c>
      <c r="F138" s="1084">
        <v>1.3</v>
      </c>
      <c r="G138" s="1084">
        <v>144</v>
      </c>
      <c r="H138" s="1080">
        <v>55</v>
      </c>
      <c r="I138" s="1080">
        <v>160006004</v>
      </c>
      <c r="J138" s="1080">
        <v>5</v>
      </c>
      <c r="L138" s="854">
        <f t="shared" si="4"/>
        <v>9.0909090909090899</v>
      </c>
      <c r="M138" s="854">
        <f t="shared" si="5"/>
        <v>1.8181818181818181</v>
      </c>
    </row>
    <row r="139" spans="1:14" ht="16.5" customHeight="1">
      <c r="A139" s="1086" t="s">
        <v>3754</v>
      </c>
      <c r="B139" s="808" t="b">
        <v>1</v>
      </c>
      <c r="C139" s="1077" t="s">
        <v>233</v>
      </c>
      <c r="D139" s="1078" t="s">
        <v>3748</v>
      </c>
      <c r="E139" s="1084">
        <v>8</v>
      </c>
      <c r="F139" s="1084">
        <v>1.3</v>
      </c>
      <c r="G139" s="1084">
        <v>146</v>
      </c>
      <c r="H139" s="1080">
        <v>40</v>
      </c>
      <c r="I139" s="1080">
        <v>160006004</v>
      </c>
      <c r="J139" s="1080">
        <v>5</v>
      </c>
      <c r="L139" s="854">
        <f t="shared" si="4"/>
        <v>12.5</v>
      </c>
      <c r="M139" s="854">
        <f t="shared" si="5"/>
        <v>2.5</v>
      </c>
    </row>
    <row r="140" spans="1:14" ht="16.5" customHeight="1">
      <c r="A140" s="1086" t="s">
        <v>3754</v>
      </c>
      <c r="B140" s="808" t="b">
        <v>1</v>
      </c>
      <c r="C140" s="1077" t="s">
        <v>233</v>
      </c>
      <c r="D140" s="1078" t="s">
        <v>3748</v>
      </c>
      <c r="E140" s="1084">
        <v>9</v>
      </c>
      <c r="F140" s="1084">
        <v>1.3</v>
      </c>
      <c r="G140" s="1084">
        <v>148</v>
      </c>
      <c r="H140" s="1080">
        <v>25</v>
      </c>
      <c r="I140" s="1080">
        <v>160006004</v>
      </c>
      <c r="J140" s="1080">
        <v>5</v>
      </c>
      <c r="L140" s="854">
        <f t="shared" si="4"/>
        <v>20</v>
      </c>
      <c r="M140" s="854">
        <f t="shared" si="5"/>
        <v>4</v>
      </c>
    </row>
    <row r="141" spans="1:14" ht="16.5" customHeight="1">
      <c r="A141" s="1086" t="s">
        <v>3754</v>
      </c>
      <c r="B141" s="808" t="b">
        <v>1</v>
      </c>
      <c r="C141" s="1077" t="s">
        <v>233</v>
      </c>
      <c r="D141" s="1078" t="s">
        <v>3748</v>
      </c>
      <c r="E141" s="1084">
        <v>10</v>
      </c>
      <c r="F141" s="1084">
        <v>1.3</v>
      </c>
      <c r="G141" s="1084">
        <v>150</v>
      </c>
      <c r="H141" s="1080">
        <v>10</v>
      </c>
      <c r="I141" s="1080">
        <v>160006004</v>
      </c>
      <c r="J141" s="1080">
        <v>5</v>
      </c>
      <c r="L141" s="854">
        <f t="shared" si="4"/>
        <v>50</v>
      </c>
      <c r="M141" s="854">
        <f t="shared" si="5"/>
        <v>10</v>
      </c>
      <c r="N141" s="854">
        <f>SUM(L132:L141)</f>
        <v>124.87927706967955</v>
      </c>
    </row>
    <row r="142" spans="1:14" ht="16.5" customHeight="1">
      <c r="A142" s="1086" t="s">
        <v>3755</v>
      </c>
      <c r="B142" s="808" t="b">
        <v>1</v>
      </c>
      <c r="C142" s="1073" t="s">
        <v>233</v>
      </c>
      <c r="D142" s="1074" t="s">
        <v>3750</v>
      </c>
      <c r="E142" s="1083">
        <v>1</v>
      </c>
      <c r="F142" s="1083">
        <v>1.3</v>
      </c>
      <c r="G142" s="1083">
        <v>133</v>
      </c>
      <c r="H142" s="1083">
        <v>100</v>
      </c>
      <c r="I142" s="1083">
        <v>160006004</v>
      </c>
      <c r="J142" s="1083">
        <v>15</v>
      </c>
      <c r="L142" s="854">
        <f t="shared" si="4"/>
        <v>15</v>
      </c>
      <c r="M142" s="854">
        <f t="shared" si="5"/>
        <v>1</v>
      </c>
    </row>
    <row r="143" spans="1:14" ht="16.5" customHeight="1">
      <c r="A143" s="1086" t="s">
        <v>3755</v>
      </c>
      <c r="B143" s="808" t="b">
        <v>1</v>
      </c>
      <c r="C143" s="1073" t="s">
        <v>233</v>
      </c>
      <c r="D143" s="1074" t="s">
        <v>3750</v>
      </c>
      <c r="E143" s="1083">
        <v>2</v>
      </c>
      <c r="F143" s="1083">
        <v>1.3</v>
      </c>
      <c r="G143" s="1083">
        <v>136</v>
      </c>
      <c r="H143" s="1083">
        <v>100</v>
      </c>
      <c r="I143" s="1083">
        <v>160006004</v>
      </c>
      <c r="J143" s="1083">
        <v>15</v>
      </c>
      <c r="L143" s="854">
        <f t="shared" si="4"/>
        <v>15</v>
      </c>
      <c r="M143" s="854">
        <f t="shared" si="5"/>
        <v>1</v>
      </c>
    </row>
    <row r="144" spans="1:14" ht="16.5" customHeight="1">
      <c r="A144" s="1086" t="s">
        <v>3755</v>
      </c>
      <c r="B144" s="808" t="b">
        <v>1</v>
      </c>
      <c r="C144" s="1073" t="s">
        <v>233</v>
      </c>
      <c r="D144" s="1074" t="s">
        <v>3750</v>
      </c>
      <c r="E144" s="1083">
        <v>3</v>
      </c>
      <c r="F144" s="1083">
        <v>1.3</v>
      </c>
      <c r="G144" s="1083">
        <v>139</v>
      </c>
      <c r="H144" s="1083">
        <v>100</v>
      </c>
      <c r="I144" s="1083">
        <v>160006004</v>
      </c>
      <c r="J144" s="1083">
        <v>15</v>
      </c>
      <c r="L144" s="854">
        <f t="shared" si="4"/>
        <v>15</v>
      </c>
      <c r="M144" s="854">
        <f t="shared" si="5"/>
        <v>1</v>
      </c>
    </row>
    <row r="145" spans="1:14" ht="16.5" customHeight="1">
      <c r="A145" s="1086" t="s">
        <v>3755</v>
      </c>
      <c r="B145" s="808" t="b">
        <v>1</v>
      </c>
      <c r="C145" s="1073" t="s">
        <v>233</v>
      </c>
      <c r="D145" s="1074" t="s">
        <v>3750</v>
      </c>
      <c r="E145" s="1083">
        <v>4</v>
      </c>
      <c r="F145" s="1083">
        <v>1.3</v>
      </c>
      <c r="G145" s="1083">
        <v>142</v>
      </c>
      <c r="H145" s="1083">
        <v>95</v>
      </c>
      <c r="I145" s="1083">
        <v>160006004</v>
      </c>
      <c r="J145" s="1083">
        <v>15</v>
      </c>
      <c r="L145" s="854">
        <f t="shared" si="4"/>
        <v>15.789473684210526</v>
      </c>
      <c r="M145" s="854">
        <f t="shared" si="5"/>
        <v>1.0526315789473684</v>
      </c>
    </row>
    <row r="146" spans="1:14" ht="16.5" customHeight="1">
      <c r="A146" s="1086" t="s">
        <v>3755</v>
      </c>
      <c r="B146" s="808" t="b">
        <v>1</v>
      </c>
      <c r="C146" s="1073" t="s">
        <v>233</v>
      </c>
      <c r="D146" s="1074" t="s">
        <v>3750</v>
      </c>
      <c r="E146" s="1083">
        <v>5</v>
      </c>
      <c r="F146" s="1083">
        <v>1.3</v>
      </c>
      <c r="G146" s="1083">
        <v>145</v>
      </c>
      <c r="H146" s="1083">
        <v>85</v>
      </c>
      <c r="I146" s="1083">
        <v>160006004</v>
      </c>
      <c r="J146" s="1083">
        <v>15</v>
      </c>
      <c r="L146" s="854">
        <f t="shared" si="4"/>
        <v>17.647058823529413</v>
      </c>
      <c r="M146" s="854">
        <f t="shared" si="5"/>
        <v>1.1764705882352942</v>
      </c>
    </row>
    <row r="147" spans="1:14" ht="16.5" customHeight="1">
      <c r="A147" s="1086" t="s">
        <v>3755</v>
      </c>
      <c r="B147" s="808" t="b">
        <v>1</v>
      </c>
      <c r="C147" s="1073" t="s">
        <v>233</v>
      </c>
      <c r="D147" s="1074" t="s">
        <v>3750</v>
      </c>
      <c r="E147" s="1083">
        <v>6</v>
      </c>
      <c r="F147" s="1083">
        <v>1.3</v>
      </c>
      <c r="G147" s="1083">
        <v>148</v>
      </c>
      <c r="H147" s="1076">
        <v>70</v>
      </c>
      <c r="I147" s="1076">
        <v>160006004</v>
      </c>
      <c r="J147" s="1076">
        <v>15</v>
      </c>
      <c r="L147" s="854">
        <f t="shared" si="4"/>
        <v>21.428571428571431</v>
      </c>
      <c r="M147" s="854">
        <f t="shared" si="5"/>
        <v>1.4285714285714286</v>
      </c>
    </row>
    <row r="148" spans="1:14" ht="16.5" customHeight="1">
      <c r="A148" s="1086" t="s">
        <v>3755</v>
      </c>
      <c r="B148" s="808" t="b">
        <v>1</v>
      </c>
      <c r="C148" s="1073" t="s">
        <v>233</v>
      </c>
      <c r="D148" s="1074" t="s">
        <v>3750</v>
      </c>
      <c r="E148" s="1083">
        <v>7</v>
      </c>
      <c r="F148" s="1083">
        <v>1.3</v>
      </c>
      <c r="G148" s="1083">
        <v>151</v>
      </c>
      <c r="H148" s="1076">
        <v>55</v>
      </c>
      <c r="I148" s="1076">
        <v>160006004</v>
      </c>
      <c r="J148" s="1076">
        <v>15</v>
      </c>
      <c r="L148" s="854">
        <f t="shared" si="4"/>
        <v>27.272727272727273</v>
      </c>
      <c r="M148" s="854">
        <f t="shared" si="5"/>
        <v>1.8181818181818181</v>
      </c>
    </row>
    <row r="149" spans="1:14" ht="16.5" customHeight="1">
      <c r="A149" s="1086" t="s">
        <v>3755</v>
      </c>
      <c r="B149" s="808" t="b">
        <v>1</v>
      </c>
      <c r="C149" s="1073" t="s">
        <v>233</v>
      </c>
      <c r="D149" s="1074" t="s">
        <v>3750</v>
      </c>
      <c r="E149" s="1083">
        <v>8</v>
      </c>
      <c r="F149" s="1083">
        <v>1.3</v>
      </c>
      <c r="G149" s="1083">
        <v>154</v>
      </c>
      <c r="H149" s="1076">
        <v>40</v>
      </c>
      <c r="I149" s="1076">
        <v>160006004</v>
      </c>
      <c r="J149" s="1076">
        <v>15</v>
      </c>
      <c r="L149" s="854">
        <f t="shared" si="4"/>
        <v>37.5</v>
      </c>
      <c r="M149" s="854">
        <f t="shared" si="5"/>
        <v>2.5</v>
      </c>
    </row>
    <row r="150" spans="1:14" ht="16.5" customHeight="1">
      <c r="A150" s="1086" t="s">
        <v>3755</v>
      </c>
      <c r="B150" s="808" t="b">
        <v>1</v>
      </c>
      <c r="C150" s="1073" t="s">
        <v>233</v>
      </c>
      <c r="D150" s="1074" t="s">
        <v>3750</v>
      </c>
      <c r="E150" s="1083">
        <v>9</v>
      </c>
      <c r="F150" s="1083">
        <v>1.3</v>
      </c>
      <c r="G150" s="1083">
        <v>157</v>
      </c>
      <c r="H150" s="1076">
        <v>25</v>
      </c>
      <c r="I150" s="1076">
        <v>160006004</v>
      </c>
      <c r="J150" s="1076">
        <v>15</v>
      </c>
      <c r="L150" s="854">
        <f t="shared" si="4"/>
        <v>60</v>
      </c>
      <c r="M150" s="854">
        <f t="shared" si="5"/>
        <v>4</v>
      </c>
    </row>
    <row r="151" spans="1:14" ht="16.5" customHeight="1">
      <c r="A151" s="1086" t="s">
        <v>3755</v>
      </c>
      <c r="B151" s="808" t="b">
        <v>1</v>
      </c>
      <c r="C151" s="1073" t="s">
        <v>233</v>
      </c>
      <c r="D151" s="1074" t="s">
        <v>3750</v>
      </c>
      <c r="E151" s="1083">
        <v>10</v>
      </c>
      <c r="F151" s="1083">
        <v>1.3</v>
      </c>
      <c r="G151" s="1083">
        <v>160</v>
      </c>
      <c r="H151" s="1076">
        <v>10</v>
      </c>
      <c r="I151" s="1076">
        <v>160006004</v>
      </c>
      <c r="J151" s="1076">
        <v>15</v>
      </c>
      <c r="L151" s="854">
        <f t="shared" si="4"/>
        <v>150</v>
      </c>
      <c r="M151" s="854">
        <f t="shared" si="5"/>
        <v>10</v>
      </c>
      <c r="N151" s="854">
        <f>SUM(L142:L151)</f>
        <v>374.63783120903861</v>
      </c>
    </row>
    <row r="152" spans="1:14" ht="16.5" customHeight="1">
      <c r="A152" s="1086" t="s">
        <v>3756</v>
      </c>
      <c r="B152" s="808" t="b">
        <v>1</v>
      </c>
      <c r="C152" s="1077" t="s">
        <v>233</v>
      </c>
      <c r="D152" s="1078" t="s">
        <v>3752</v>
      </c>
      <c r="E152" s="1084">
        <v>1</v>
      </c>
      <c r="F152" s="1084">
        <v>1.3</v>
      </c>
      <c r="G152" s="1084">
        <v>135</v>
      </c>
      <c r="H152" s="1084">
        <v>100</v>
      </c>
      <c r="I152" s="1084">
        <v>160006004</v>
      </c>
      <c r="J152" s="1084">
        <v>25</v>
      </c>
      <c r="L152" s="854">
        <f t="shared" si="4"/>
        <v>25</v>
      </c>
      <c r="M152" s="854">
        <f t="shared" si="5"/>
        <v>1</v>
      </c>
    </row>
    <row r="153" spans="1:14" ht="16.5" customHeight="1">
      <c r="A153" s="1086" t="s">
        <v>3756</v>
      </c>
      <c r="B153" s="808" t="b">
        <v>1</v>
      </c>
      <c r="C153" s="1077" t="s">
        <v>233</v>
      </c>
      <c r="D153" s="1078" t="s">
        <v>3752</v>
      </c>
      <c r="E153" s="1084">
        <v>2</v>
      </c>
      <c r="F153" s="1084">
        <v>1.3</v>
      </c>
      <c r="G153" s="1084">
        <v>140</v>
      </c>
      <c r="H153" s="1084">
        <v>100</v>
      </c>
      <c r="I153" s="1084">
        <v>160006004</v>
      </c>
      <c r="J153" s="1084">
        <v>25</v>
      </c>
      <c r="L153" s="854">
        <f t="shared" si="4"/>
        <v>25</v>
      </c>
      <c r="M153" s="854">
        <f t="shared" si="5"/>
        <v>1</v>
      </c>
    </row>
    <row r="154" spans="1:14" ht="16.5" customHeight="1">
      <c r="A154" s="1086" t="s">
        <v>3756</v>
      </c>
      <c r="B154" s="808" t="b">
        <v>1</v>
      </c>
      <c r="C154" s="1077" t="s">
        <v>233</v>
      </c>
      <c r="D154" s="1078" t="s">
        <v>3752</v>
      </c>
      <c r="E154" s="1084">
        <v>3</v>
      </c>
      <c r="F154" s="1084">
        <v>1.3</v>
      </c>
      <c r="G154" s="1084">
        <v>145</v>
      </c>
      <c r="H154" s="1084">
        <v>100</v>
      </c>
      <c r="I154" s="1084">
        <v>160006004</v>
      </c>
      <c r="J154" s="1084">
        <v>25</v>
      </c>
      <c r="L154" s="854">
        <f t="shared" si="4"/>
        <v>25</v>
      </c>
      <c r="M154" s="854">
        <f t="shared" si="5"/>
        <v>1</v>
      </c>
    </row>
    <row r="155" spans="1:14" ht="16.5" customHeight="1">
      <c r="A155" s="1086" t="s">
        <v>3756</v>
      </c>
      <c r="B155" s="808" t="b">
        <v>1</v>
      </c>
      <c r="C155" s="1077" t="s">
        <v>233</v>
      </c>
      <c r="D155" s="1078" t="s">
        <v>3752</v>
      </c>
      <c r="E155" s="1084">
        <v>4</v>
      </c>
      <c r="F155" s="1084">
        <v>1.3</v>
      </c>
      <c r="G155" s="1084">
        <v>150</v>
      </c>
      <c r="H155" s="1084">
        <v>70</v>
      </c>
      <c r="I155" s="1084">
        <v>160006004</v>
      </c>
      <c r="J155" s="1084">
        <v>25</v>
      </c>
      <c r="L155" s="854">
        <f t="shared" si="4"/>
        <v>35.714285714285715</v>
      </c>
      <c r="M155" s="854">
        <f t="shared" si="5"/>
        <v>1.4285714285714286</v>
      </c>
    </row>
    <row r="156" spans="1:14" ht="16.5" customHeight="1">
      <c r="A156" s="1086" t="s">
        <v>3756</v>
      </c>
      <c r="B156" s="808" t="b">
        <v>1</v>
      </c>
      <c r="C156" s="1077" t="s">
        <v>233</v>
      </c>
      <c r="D156" s="1078" t="s">
        <v>3752</v>
      </c>
      <c r="E156" s="1084">
        <v>5</v>
      </c>
      <c r="F156" s="1084">
        <v>1.3</v>
      </c>
      <c r="G156" s="1084">
        <v>155</v>
      </c>
      <c r="H156" s="1084">
        <v>50</v>
      </c>
      <c r="I156" s="1084">
        <v>160006004</v>
      </c>
      <c r="J156" s="1084">
        <v>25</v>
      </c>
      <c r="L156" s="854">
        <f t="shared" si="4"/>
        <v>50</v>
      </c>
      <c r="M156" s="854">
        <f t="shared" si="5"/>
        <v>2</v>
      </c>
    </row>
    <row r="157" spans="1:14" ht="16.5" customHeight="1">
      <c r="A157" s="1086" t="s">
        <v>3756</v>
      </c>
      <c r="B157" s="808" t="b">
        <v>1</v>
      </c>
      <c r="C157" s="1077" t="s">
        <v>233</v>
      </c>
      <c r="D157" s="1078" t="s">
        <v>3752</v>
      </c>
      <c r="E157" s="1084">
        <v>6</v>
      </c>
      <c r="F157" s="1084">
        <v>1.3</v>
      </c>
      <c r="G157" s="1084">
        <v>160</v>
      </c>
      <c r="H157" s="1081">
        <v>23</v>
      </c>
      <c r="I157" s="1081">
        <v>160006004</v>
      </c>
      <c r="J157" s="1081">
        <v>25</v>
      </c>
      <c r="L157" s="854">
        <f t="shared" si="4"/>
        <v>108.69565217391303</v>
      </c>
      <c r="M157" s="854">
        <f t="shared" si="5"/>
        <v>4.3478260869565215</v>
      </c>
    </row>
    <row r="158" spans="1:14" ht="16.5" customHeight="1">
      <c r="A158" s="1086" t="s">
        <v>3756</v>
      </c>
      <c r="B158" s="808" t="b">
        <v>1</v>
      </c>
      <c r="C158" s="1077" t="s">
        <v>233</v>
      </c>
      <c r="D158" s="1078" t="s">
        <v>3752</v>
      </c>
      <c r="E158" s="1084">
        <v>7</v>
      </c>
      <c r="F158" s="1084">
        <v>1.3</v>
      </c>
      <c r="G158" s="1084">
        <v>165</v>
      </c>
      <c r="H158" s="1081">
        <v>11</v>
      </c>
      <c r="I158" s="1081">
        <v>160006004</v>
      </c>
      <c r="J158" s="1081">
        <v>25</v>
      </c>
      <c r="L158" s="854">
        <f t="shared" si="4"/>
        <v>227.27272727272728</v>
      </c>
      <c r="M158" s="854">
        <f t="shared" si="5"/>
        <v>9.0909090909090917</v>
      </c>
    </row>
    <row r="159" spans="1:14" ht="16.5" customHeight="1">
      <c r="A159" s="1086" t="s">
        <v>3756</v>
      </c>
      <c r="B159" s="808" t="b">
        <v>1</v>
      </c>
      <c r="C159" s="1077" t="s">
        <v>233</v>
      </c>
      <c r="D159" s="1078" t="s">
        <v>3752</v>
      </c>
      <c r="E159" s="1084">
        <v>8</v>
      </c>
      <c r="F159" s="1084">
        <v>1.3</v>
      </c>
      <c r="G159" s="1084">
        <v>170</v>
      </c>
      <c r="H159" s="1081">
        <v>9</v>
      </c>
      <c r="I159" s="1081">
        <v>160006004</v>
      </c>
      <c r="J159" s="1081">
        <v>25</v>
      </c>
      <c r="L159" s="854">
        <f t="shared" si="4"/>
        <v>277.77777777777777</v>
      </c>
      <c r="M159" s="854">
        <f t="shared" si="5"/>
        <v>11.111111111111111</v>
      </c>
    </row>
    <row r="160" spans="1:14" ht="16.5" customHeight="1">
      <c r="A160" s="1086" t="s">
        <v>3756</v>
      </c>
      <c r="B160" s="808" t="b">
        <v>1</v>
      </c>
      <c r="C160" s="1077" t="s">
        <v>233</v>
      </c>
      <c r="D160" s="1078" t="s">
        <v>3752</v>
      </c>
      <c r="E160" s="1084">
        <v>9</v>
      </c>
      <c r="F160" s="1084">
        <v>1.3</v>
      </c>
      <c r="G160" s="1084">
        <v>175</v>
      </c>
      <c r="H160" s="1081">
        <v>7</v>
      </c>
      <c r="I160" s="1081">
        <v>160006004</v>
      </c>
      <c r="J160" s="1081">
        <v>25</v>
      </c>
      <c r="L160" s="854">
        <f t="shared" si="4"/>
        <v>357.14285714285717</v>
      </c>
      <c r="M160" s="854">
        <f t="shared" si="5"/>
        <v>14.285714285714286</v>
      </c>
    </row>
    <row r="161" spans="1:14" ht="16.5" customHeight="1">
      <c r="A161" s="1086" t="s">
        <v>3756</v>
      </c>
      <c r="B161" s="808" t="b">
        <v>1</v>
      </c>
      <c r="C161" s="1077" t="s">
        <v>233</v>
      </c>
      <c r="D161" s="1078" t="s">
        <v>3752</v>
      </c>
      <c r="E161" s="1084">
        <v>10</v>
      </c>
      <c r="F161" s="1084">
        <v>1.3</v>
      </c>
      <c r="G161" s="1084">
        <v>180</v>
      </c>
      <c r="H161" s="1081">
        <v>2</v>
      </c>
      <c r="I161" s="1081">
        <v>160006004</v>
      </c>
      <c r="J161" s="1081">
        <v>25</v>
      </c>
      <c r="L161" s="854">
        <f t="shared" si="4"/>
        <v>1250</v>
      </c>
      <c r="M161" s="854">
        <f t="shared" si="5"/>
        <v>50</v>
      </c>
      <c r="N161" s="854">
        <f>SUM(L152:L161)</f>
        <v>2381.603300081561</v>
      </c>
    </row>
    <row r="162" spans="1:14" ht="16.5" customHeight="1">
      <c r="A162" s="1087" t="s">
        <v>3753</v>
      </c>
      <c r="B162" s="808" t="b">
        <v>1</v>
      </c>
      <c r="C162" s="1073" t="s">
        <v>234</v>
      </c>
      <c r="D162" s="1074" t="s">
        <v>228</v>
      </c>
      <c r="E162" s="1083">
        <v>1</v>
      </c>
      <c r="F162" s="1083">
        <v>1.3</v>
      </c>
      <c r="G162" s="1083">
        <v>131</v>
      </c>
      <c r="H162" s="1083">
        <v>100</v>
      </c>
      <c r="I162" s="1083">
        <v>160006005</v>
      </c>
      <c r="J162" s="1083">
        <v>3</v>
      </c>
      <c r="L162" s="854">
        <f t="shared" si="4"/>
        <v>3</v>
      </c>
      <c r="M162" s="854">
        <f t="shared" si="5"/>
        <v>1</v>
      </c>
    </row>
    <row r="163" spans="1:14" ht="16.5" customHeight="1">
      <c r="A163" s="1087" t="s">
        <v>3753</v>
      </c>
      <c r="B163" s="808" t="b">
        <v>1</v>
      </c>
      <c r="C163" s="1073" t="s">
        <v>234</v>
      </c>
      <c r="D163" s="1074" t="s">
        <v>228</v>
      </c>
      <c r="E163" s="1083">
        <v>2</v>
      </c>
      <c r="F163" s="1083">
        <v>1.3</v>
      </c>
      <c r="G163" s="1083">
        <v>132</v>
      </c>
      <c r="H163" s="1083">
        <v>100</v>
      </c>
      <c r="I163" s="1083">
        <v>160006005</v>
      </c>
      <c r="J163" s="1083">
        <v>3</v>
      </c>
      <c r="L163" s="854">
        <f t="shared" si="4"/>
        <v>3</v>
      </c>
      <c r="M163" s="854">
        <f t="shared" si="5"/>
        <v>1</v>
      </c>
    </row>
    <row r="164" spans="1:14" ht="16.5" customHeight="1">
      <c r="A164" s="1087" t="s">
        <v>3753</v>
      </c>
      <c r="B164" s="808" t="b">
        <v>1</v>
      </c>
      <c r="C164" s="1073" t="s">
        <v>234</v>
      </c>
      <c r="D164" s="1074" t="s">
        <v>228</v>
      </c>
      <c r="E164" s="1083">
        <v>3</v>
      </c>
      <c r="F164" s="1083">
        <v>1.3</v>
      </c>
      <c r="G164" s="1083">
        <v>133</v>
      </c>
      <c r="H164" s="1083">
        <v>100</v>
      </c>
      <c r="I164" s="1083">
        <v>160006005</v>
      </c>
      <c r="J164" s="1083">
        <v>3</v>
      </c>
      <c r="L164" s="854">
        <f t="shared" si="4"/>
        <v>3</v>
      </c>
      <c r="M164" s="854">
        <f t="shared" si="5"/>
        <v>1</v>
      </c>
    </row>
    <row r="165" spans="1:14" ht="16.5" customHeight="1">
      <c r="A165" s="1087" t="s">
        <v>3753</v>
      </c>
      <c r="B165" s="808" t="b">
        <v>1</v>
      </c>
      <c r="C165" s="1073" t="s">
        <v>234</v>
      </c>
      <c r="D165" s="1074" t="s">
        <v>228</v>
      </c>
      <c r="E165" s="1083">
        <v>4</v>
      </c>
      <c r="F165" s="1083">
        <v>1.3</v>
      </c>
      <c r="G165" s="1083">
        <v>134</v>
      </c>
      <c r="H165" s="1083">
        <v>95</v>
      </c>
      <c r="I165" s="1083">
        <v>160006005</v>
      </c>
      <c r="J165" s="1083">
        <v>3</v>
      </c>
      <c r="L165" s="854">
        <f t="shared" si="4"/>
        <v>3.1578947368421053</v>
      </c>
      <c r="M165" s="854">
        <f t="shared" si="5"/>
        <v>1.0526315789473684</v>
      </c>
    </row>
    <row r="166" spans="1:14" ht="16.5" customHeight="1">
      <c r="A166" s="1087" t="s">
        <v>3753</v>
      </c>
      <c r="B166" s="808" t="b">
        <v>1</v>
      </c>
      <c r="C166" s="1073" t="s">
        <v>234</v>
      </c>
      <c r="D166" s="1074" t="s">
        <v>228</v>
      </c>
      <c r="E166" s="1083">
        <v>5</v>
      </c>
      <c r="F166" s="1083">
        <v>1.3</v>
      </c>
      <c r="G166" s="1083">
        <v>135</v>
      </c>
      <c r="H166" s="1083">
        <v>85</v>
      </c>
      <c r="I166" s="1083">
        <v>160006005</v>
      </c>
      <c r="J166" s="1083">
        <v>3</v>
      </c>
      <c r="L166" s="854">
        <f t="shared" si="4"/>
        <v>3.5294117647058822</v>
      </c>
      <c r="M166" s="854">
        <f t="shared" si="5"/>
        <v>1.1764705882352942</v>
      </c>
    </row>
    <row r="167" spans="1:14" ht="16.5" customHeight="1">
      <c r="A167" s="1087" t="s">
        <v>3753</v>
      </c>
      <c r="B167" s="808" t="b">
        <v>1</v>
      </c>
      <c r="C167" s="1073" t="s">
        <v>234</v>
      </c>
      <c r="D167" s="1074" t="s">
        <v>228</v>
      </c>
      <c r="E167" s="1083">
        <v>6</v>
      </c>
      <c r="F167" s="1083">
        <v>1.3</v>
      </c>
      <c r="G167" s="1083">
        <v>136</v>
      </c>
      <c r="H167" s="1076">
        <v>70</v>
      </c>
      <c r="I167" s="1076">
        <v>160006005</v>
      </c>
      <c r="J167" s="1076">
        <v>3</v>
      </c>
      <c r="L167" s="854">
        <f t="shared" si="4"/>
        <v>4.2857142857142856</v>
      </c>
      <c r="M167" s="854">
        <f t="shared" si="5"/>
        <v>1.4285714285714286</v>
      </c>
    </row>
    <row r="168" spans="1:14" ht="16.5" customHeight="1">
      <c r="A168" s="1087" t="s">
        <v>3753</v>
      </c>
      <c r="B168" s="808" t="b">
        <v>1</v>
      </c>
      <c r="C168" s="1073" t="s">
        <v>234</v>
      </c>
      <c r="D168" s="1074" t="s">
        <v>228</v>
      </c>
      <c r="E168" s="1083">
        <v>7</v>
      </c>
      <c r="F168" s="1083">
        <v>1.3</v>
      </c>
      <c r="G168" s="1083">
        <v>137</v>
      </c>
      <c r="H168" s="1076">
        <v>55</v>
      </c>
      <c r="I168" s="1076">
        <v>160006005</v>
      </c>
      <c r="J168" s="1076">
        <v>3</v>
      </c>
      <c r="L168" s="854">
        <f t="shared" si="4"/>
        <v>5.4545454545454541</v>
      </c>
      <c r="M168" s="854">
        <f t="shared" si="5"/>
        <v>1.8181818181818181</v>
      </c>
    </row>
    <row r="169" spans="1:14" ht="16.5" customHeight="1">
      <c r="A169" s="1087" t="s">
        <v>3753</v>
      </c>
      <c r="B169" s="808" t="b">
        <v>1</v>
      </c>
      <c r="C169" s="1073" t="s">
        <v>234</v>
      </c>
      <c r="D169" s="1074" t="s">
        <v>228</v>
      </c>
      <c r="E169" s="1083">
        <v>8</v>
      </c>
      <c r="F169" s="1083">
        <v>1.3</v>
      </c>
      <c r="G169" s="1083">
        <v>138</v>
      </c>
      <c r="H169" s="1076">
        <v>40</v>
      </c>
      <c r="I169" s="1076">
        <v>160006005</v>
      </c>
      <c r="J169" s="1076">
        <v>3</v>
      </c>
      <c r="L169" s="854">
        <f t="shared" si="4"/>
        <v>7.5</v>
      </c>
      <c r="M169" s="854">
        <f t="shared" si="5"/>
        <v>2.5</v>
      </c>
    </row>
    <row r="170" spans="1:14" ht="16.5" customHeight="1">
      <c r="A170" s="1087" t="s">
        <v>3753</v>
      </c>
      <c r="B170" s="808" t="b">
        <v>1</v>
      </c>
      <c r="C170" s="1073" t="s">
        <v>234</v>
      </c>
      <c r="D170" s="1074" t="s">
        <v>228</v>
      </c>
      <c r="E170" s="1083">
        <v>9</v>
      </c>
      <c r="F170" s="1083">
        <v>1.3</v>
      </c>
      <c r="G170" s="1083">
        <v>139</v>
      </c>
      <c r="H170" s="1076">
        <v>25</v>
      </c>
      <c r="I170" s="1076">
        <v>160006005</v>
      </c>
      <c r="J170" s="1076">
        <v>3</v>
      </c>
      <c r="L170" s="854">
        <f t="shared" si="4"/>
        <v>12</v>
      </c>
      <c r="M170" s="854">
        <f t="shared" si="5"/>
        <v>4</v>
      </c>
    </row>
    <row r="171" spans="1:14" ht="16.5" customHeight="1">
      <c r="A171" s="1087" t="s">
        <v>3753</v>
      </c>
      <c r="B171" s="808" t="b">
        <v>1</v>
      </c>
      <c r="C171" s="1073" t="s">
        <v>234</v>
      </c>
      <c r="D171" s="1074" t="s">
        <v>228</v>
      </c>
      <c r="E171" s="1083">
        <v>10</v>
      </c>
      <c r="F171" s="1083">
        <v>1.3</v>
      </c>
      <c r="G171" s="1083">
        <v>140</v>
      </c>
      <c r="H171" s="1076">
        <v>10</v>
      </c>
      <c r="I171" s="1076">
        <v>160006005</v>
      </c>
      <c r="J171" s="1076">
        <v>3</v>
      </c>
      <c r="L171" s="854">
        <f t="shared" si="4"/>
        <v>30</v>
      </c>
      <c r="M171" s="854">
        <f t="shared" si="5"/>
        <v>10</v>
      </c>
      <c r="N171" s="854">
        <f>SUM(L162:L171)</f>
        <v>74.927566241807725</v>
      </c>
    </row>
    <row r="172" spans="1:14" ht="16.5" customHeight="1">
      <c r="A172" s="1087" t="s">
        <v>3754</v>
      </c>
      <c r="B172" s="808" t="b">
        <v>1</v>
      </c>
      <c r="C172" s="1077" t="s">
        <v>234</v>
      </c>
      <c r="D172" s="1078" t="s">
        <v>3748</v>
      </c>
      <c r="E172" s="1084">
        <v>1</v>
      </c>
      <c r="F172" s="1084">
        <v>1.3</v>
      </c>
      <c r="G172" s="1084">
        <v>132</v>
      </c>
      <c r="H172" s="1084">
        <v>100</v>
      </c>
      <c r="I172" s="1084">
        <v>160006005</v>
      </c>
      <c r="J172" s="1084">
        <v>5</v>
      </c>
      <c r="L172" s="854">
        <f t="shared" si="4"/>
        <v>5</v>
      </c>
      <c r="M172" s="854">
        <f t="shared" si="5"/>
        <v>1</v>
      </c>
    </row>
    <row r="173" spans="1:14" ht="16.5" customHeight="1">
      <c r="A173" s="1087" t="s">
        <v>3754</v>
      </c>
      <c r="B173" s="808" t="b">
        <v>1</v>
      </c>
      <c r="C173" s="1077" t="s">
        <v>234</v>
      </c>
      <c r="D173" s="1078" t="s">
        <v>3748</v>
      </c>
      <c r="E173" s="1084">
        <v>2</v>
      </c>
      <c r="F173" s="1084">
        <v>1.3</v>
      </c>
      <c r="G173" s="1084">
        <v>134</v>
      </c>
      <c r="H173" s="1084">
        <v>100</v>
      </c>
      <c r="I173" s="1084">
        <v>160006005</v>
      </c>
      <c r="J173" s="1084">
        <v>5</v>
      </c>
      <c r="L173" s="854">
        <f t="shared" si="4"/>
        <v>5</v>
      </c>
      <c r="M173" s="854">
        <f t="shared" si="5"/>
        <v>1</v>
      </c>
    </row>
    <row r="174" spans="1:14" ht="16.5" customHeight="1">
      <c r="A174" s="1087" t="s">
        <v>3754</v>
      </c>
      <c r="B174" s="808" t="b">
        <v>1</v>
      </c>
      <c r="C174" s="1077" t="s">
        <v>234</v>
      </c>
      <c r="D174" s="1078" t="s">
        <v>3748</v>
      </c>
      <c r="E174" s="1084">
        <v>3</v>
      </c>
      <c r="F174" s="1084">
        <v>1.3</v>
      </c>
      <c r="G174" s="1084">
        <v>136</v>
      </c>
      <c r="H174" s="1084">
        <v>100</v>
      </c>
      <c r="I174" s="1084">
        <v>160006005</v>
      </c>
      <c r="J174" s="1084">
        <v>5</v>
      </c>
      <c r="L174" s="854">
        <f t="shared" si="4"/>
        <v>5</v>
      </c>
      <c r="M174" s="854">
        <f t="shared" si="5"/>
        <v>1</v>
      </c>
    </row>
    <row r="175" spans="1:14" ht="16.5" customHeight="1">
      <c r="A175" s="1087" t="s">
        <v>3754</v>
      </c>
      <c r="B175" s="808" t="b">
        <v>1</v>
      </c>
      <c r="C175" s="1077" t="s">
        <v>234</v>
      </c>
      <c r="D175" s="1078" t="s">
        <v>3748</v>
      </c>
      <c r="E175" s="1084">
        <v>4</v>
      </c>
      <c r="F175" s="1084">
        <v>1.3</v>
      </c>
      <c r="G175" s="1084">
        <v>138</v>
      </c>
      <c r="H175" s="1084">
        <v>95</v>
      </c>
      <c r="I175" s="1084">
        <v>160006005</v>
      </c>
      <c r="J175" s="1084">
        <v>5</v>
      </c>
      <c r="L175" s="854">
        <f t="shared" si="4"/>
        <v>5.2631578947368416</v>
      </c>
      <c r="M175" s="854">
        <f t="shared" si="5"/>
        <v>1.0526315789473684</v>
      </c>
    </row>
    <row r="176" spans="1:14" ht="16.5" customHeight="1">
      <c r="A176" s="1087" t="s">
        <v>3754</v>
      </c>
      <c r="B176" s="808" t="b">
        <v>1</v>
      </c>
      <c r="C176" s="1077" t="s">
        <v>234</v>
      </c>
      <c r="D176" s="1078" t="s">
        <v>3748</v>
      </c>
      <c r="E176" s="1084">
        <v>5</v>
      </c>
      <c r="F176" s="1084">
        <v>1.3</v>
      </c>
      <c r="G176" s="1084">
        <v>140</v>
      </c>
      <c r="H176" s="1084">
        <v>85</v>
      </c>
      <c r="I176" s="1084">
        <v>160006005</v>
      </c>
      <c r="J176" s="1084">
        <v>5</v>
      </c>
      <c r="L176" s="854">
        <f t="shared" si="4"/>
        <v>5.882352941176471</v>
      </c>
      <c r="M176" s="854">
        <f t="shared" si="5"/>
        <v>1.1764705882352942</v>
      </c>
    </row>
    <row r="177" spans="1:14" ht="16.5" customHeight="1">
      <c r="A177" s="1087" t="s">
        <v>3754</v>
      </c>
      <c r="B177" s="808" t="b">
        <v>1</v>
      </c>
      <c r="C177" s="1077" t="s">
        <v>234</v>
      </c>
      <c r="D177" s="1078" t="s">
        <v>3748</v>
      </c>
      <c r="E177" s="1084">
        <v>6</v>
      </c>
      <c r="F177" s="1084">
        <v>1.3</v>
      </c>
      <c r="G177" s="1084">
        <v>142</v>
      </c>
      <c r="H177" s="1080">
        <v>70</v>
      </c>
      <c r="I177" s="1080">
        <v>160006005</v>
      </c>
      <c r="J177" s="1080">
        <v>5</v>
      </c>
      <c r="L177" s="854">
        <f t="shared" si="4"/>
        <v>7.1428571428571432</v>
      </c>
      <c r="M177" s="854">
        <f t="shared" si="5"/>
        <v>1.4285714285714286</v>
      </c>
    </row>
    <row r="178" spans="1:14" ht="16.5" customHeight="1">
      <c r="A178" s="1087" t="s">
        <v>3754</v>
      </c>
      <c r="B178" s="808" t="b">
        <v>1</v>
      </c>
      <c r="C178" s="1077" t="s">
        <v>234</v>
      </c>
      <c r="D178" s="1078" t="s">
        <v>3748</v>
      </c>
      <c r="E178" s="1084">
        <v>7</v>
      </c>
      <c r="F178" s="1084">
        <v>1.3</v>
      </c>
      <c r="G178" s="1084">
        <v>144</v>
      </c>
      <c r="H178" s="1080">
        <v>55</v>
      </c>
      <c r="I178" s="1080">
        <v>160006005</v>
      </c>
      <c r="J178" s="1080">
        <v>5</v>
      </c>
      <c r="L178" s="854">
        <f t="shared" si="4"/>
        <v>9.0909090909090899</v>
      </c>
      <c r="M178" s="854">
        <f t="shared" si="5"/>
        <v>1.8181818181818181</v>
      </c>
    </row>
    <row r="179" spans="1:14" ht="16.5" customHeight="1">
      <c r="A179" s="1087" t="s">
        <v>3754</v>
      </c>
      <c r="B179" s="808" t="b">
        <v>1</v>
      </c>
      <c r="C179" s="1077" t="s">
        <v>234</v>
      </c>
      <c r="D179" s="1078" t="s">
        <v>3748</v>
      </c>
      <c r="E179" s="1084">
        <v>8</v>
      </c>
      <c r="F179" s="1084">
        <v>1.3</v>
      </c>
      <c r="G179" s="1084">
        <v>146</v>
      </c>
      <c r="H179" s="1080">
        <v>40</v>
      </c>
      <c r="I179" s="1080">
        <v>160006005</v>
      </c>
      <c r="J179" s="1080">
        <v>5</v>
      </c>
      <c r="L179" s="854">
        <f t="shared" si="4"/>
        <v>12.5</v>
      </c>
      <c r="M179" s="854">
        <f t="shared" si="5"/>
        <v>2.5</v>
      </c>
    </row>
    <row r="180" spans="1:14" ht="16.5" customHeight="1">
      <c r="A180" s="1087" t="s">
        <v>3754</v>
      </c>
      <c r="B180" s="808" t="b">
        <v>1</v>
      </c>
      <c r="C180" s="1077" t="s">
        <v>234</v>
      </c>
      <c r="D180" s="1078" t="s">
        <v>3748</v>
      </c>
      <c r="E180" s="1084">
        <v>9</v>
      </c>
      <c r="F180" s="1084">
        <v>1.3</v>
      </c>
      <c r="G180" s="1084">
        <v>148</v>
      </c>
      <c r="H180" s="1080">
        <v>25</v>
      </c>
      <c r="I180" s="1080">
        <v>160006005</v>
      </c>
      <c r="J180" s="1080">
        <v>5</v>
      </c>
      <c r="L180" s="854">
        <f t="shared" si="4"/>
        <v>20</v>
      </c>
      <c r="M180" s="854">
        <f t="shared" si="5"/>
        <v>4</v>
      </c>
    </row>
    <row r="181" spans="1:14" ht="16.5" customHeight="1">
      <c r="A181" s="1087" t="s">
        <v>3754</v>
      </c>
      <c r="B181" s="808" t="b">
        <v>1</v>
      </c>
      <c r="C181" s="1077" t="s">
        <v>234</v>
      </c>
      <c r="D181" s="1078" t="s">
        <v>3748</v>
      </c>
      <c r="E181" s="1084">
        <v>10</v>
      </c>
      <c r="F181" s="1084">
        <v>1.3</v>
      </c>
      <c r="G181" s="1084">
        <v>150</v>
      </c>
      <c r="H181" s="1080">
        <v>10</v>
      </c>
      <c r="I181" s="1080">
        <v>160006005</v>
      </c>
      <c r="J181" s="1080">
        <v>5</v>
      </c>
      <c r="L181" s="854">
        <f t="shared" si="4"/>
        <v>50</v>
      </c>
      <c r="M181" s="854">
        <f t="shared" si="5"/>
        <v>10</v>
      </c>
      <c r="N181" s="854">
        <f>SUM(L172:L181)</f>
        <v>124.87927706967955</v>
      </c>
    </row>
    <row r="182" spans="1:14" ht="16.5" customHeight="1">
      <c r="A182" s="1087" t="s">
        <v>3755</v>
      </c>
      <c r="B182" s="808" t="b">
        <v>1</v>
      </c>
      <c r="C182" s="1073" t="s">
        <v>234</v>
      </c>
      <c r="D182" s="1074" t="s">
        <v>3750</v>
      </c>
      <c r="E182" s="1083">
        <v>1</v>
      </c>
      <c r="F182" s="1083">
        <v>1.3</v>
      </c>
      <c r="G182" s="1083">
        <v>133</v>
      </c>
      <c r="H182" s="1083">
        <v>100</v>
      </c>
      <c r="I182" s="1083">
        <v>160006005</v>
      </c>
      <c r="J182" s="1083">
        <v>15</v>
      </c>
      <c r="L182" s="854">
        <f t="shared" si="4"/>
        <v>15</v>
      </c>
      <c r="M182" s="854">
        <f t="shared" si="5"/>
        <v>1</v>
      </c>
    </row>
    <row r="183" spans="1:14" ht="16.5" customHeight="1">
      <c r="A183" s="1087" t="s">
        <v>3755</v>
      </c>
      <c r="B183" s="808" t="b">
        <v>1</v>
      </c>
      <c r="C183" s="1073" t="s">
        <v>234</v>
      </c>
      <c r="D183" s="1074" t="s">
        <v>3750</v>
      </c>
      <c r="E183" s="1083">
        <v>2</v>
      </c>
      <c r="F183" s="1083">
        <v>1.3</v>
      </c>
      <c r="G183" s="1083">
        <v>136</v>
      </c>
      <c r="H183" s="1083">
        <v>100</v>
      </c>
      <c r="I183" s="1083">
        <v>160006005</v>
      </c>
      <c r="J183" s="1083">
        <v>15</v>
      </c>
      <c r="L183" s="854">
        <f t="shared" si="4"/>
        <v>15</v>
      </c>
      <c r="M183" s="854">
        <f t="shared" si="5"/>
        <v>1</v>
      </c>
    </row>
    <row r="184" spans="1:14" ht="16.5" customHeight="1">
      <c r="A184" s="1087" t="s">
        <v>3755</v>
      </c>
      <c r="B184" s="808" t="b">
        <v>1</v>
      </c>
      <c r="C184" s="1073" t="s">
        <v>234</v>
      </c>
      <c r="D184" s="1074" t="s">
        <v>3750</v>
      </c>
      <c r="E184" s="1083">
        <v>3</v>
      </c>
      <c r="F184" s="1083">
        <v>1.3</v>
      </c>
      <c r="G184" s="1083">
        <v>139</v>
      </c>
      <c r="H184" s="1083">
        <v>100</v>
      </c>
      <c r="I184" s="1083">
        <v>160006005</v>
      </c>
      <c r="J184" s="1083">
        <v>15</v>
      </c>
      <c r="L184" s="854">
        <f t="shared" si="4"/>
        <v>15</v>
      </c>
      <c r="M184" s="854">
        <f t="shared" si="5"/>
        <v>1</v>
      </c>
    </row>
    <row r="185" spans="1:14" ht="16.5" customHeight="1">
      <c r="A185" s="1087" t="s">
        <v>3755</v>
      </c>
      <c r="B185" s="808" t="b">
        <v>1</v>
      </c>
      <c r="C185" s="1073" t="s">
        <v>234</v>
      </c>
      <c r="D185" s="1074" t="s">
        <v>3750</v>
      </c>
      <c r="E185" s="1083">
        <v>4</v>
      </c>
      <c r="F185" s="1083">
        <v>1.3</v>
      </c>
      <c r="G185" s="1083">
        <v>142</v>
      </c>
      <c r="H185" s="1083">
        <v>95</v>
      </c>
      <c r="I185" s="1083">
        <v>160006005</v>
      </c>
      <c r="J185" s="1083">
        <v>15</v>
      </c>
      <c r="L185" s="854">
        <f t="shared" si="4"/>
        <v>15.789473684210526</v>
      </c>
      <c r="M185" s="854">
        <f t="shared" si="5"/>
        <v>1.0526315789473684</v>
      </c>
    </row>
    <row r="186" spans="1:14" ht="16.5" customHeight="1">
      <c r="A186" s="1087" t="s">
        <v>3755</v>
      </c>
      <c r="B186" s="808" t="b">
        <v>1</v>
      </c>
      <c r="C186" s="1073" t="s">
        <v>234</v>
      </c>
      <c r="D186" s="1074" t="s">
        <v>3750</v>
      </c>
      <c r="E186" s="1083">
        <v>5</v>
      </c>
      <c r="F186" s="1083">
        <v>1.3</v>
      </c>
      <c r="G186" s="1083">
        <v>145</v>
      </c>
      <c r="H186" s="1083">
        <v>85</v>
      </c>
      <c r="I186" s="1083">
        <v>160006005</v>
      </c>
      <c r="J186" s="1083">
        <v>15</v>
      </c>
      <c r="L186" s="854">
        <f t="shared" si="4"/>
        <v>17.647058823529413</v>
      </c>
      <c r="M186" s="854">
        <f t="shared" si="5"/>
        <v>1.1764705882352942</v>
      </c>
    </row>
    <row r="187" spans="1:14" ht="16.5" customHeight="1">
      <c r="A187" s="1087" t="s">
        <v>3755</v>
      </c>
      <c r="B187" s="808" t="b">
        <v>1</v>
      </c>
      <c r="C187" s="1073" t="s">
        <v>234</v>
      </c>
      <c r="D187" s="1074" t="s">
        <v>3750</v>
      </c>
      <c r="E187" s="1083">
        <v>6</v>
      </c>
      <c r="F187" s="1083">
        <v>1.3</v>
      </c>
      <c r="G187" s="1083">
        <v>148</v>
      </c>
      <c r="H187" s="1076">
        <v>70</v>
      </c>
      <c r="I187" s="1076">
        <v>160006005</v>
      </c>
      <c r="J187" s="1076">
        <v>15</v>
      </c>
      <c r="L187" s="854">
        <f t="shared" si="4"/>
        <v>21.428571428571431</v>
      </c>
      <c r="M187" s="854">
        <f t="shared" si="5"/>
        <v>1.4285714285714286</v>
      </c>
    </row>
    <row r="188" spans="1:14" ht="16.5" customHeight="1">
      <c r="A188" s="1087" t="s">
        <v>3755</v>
      </c>
      <c r="B188" s="808" t="b">
        <v>1</v>
      </c>
      <c r="C188" s="1073" t="s">
        <v>234</v>
      </c>
      <c r="D188" s="1074" t="s">
        <v>3750</v>
      </c>
      <c r="E188" s="1083">
        <v>7</v>
      </c>
      <c r="F188" s="1083">
        <v>1.3</v>
      </c>
      <c r="G188" s="1083">
        <v>151</v>
      </c>
      <c r="H188" s="1076">
        <v>55</v>
      </c>
      <c r="I188" s="1076">
        <v>160006005</v>
      </c>
      <c r="J188" s="1076">
        <v>15</v>
      </c>
      <c r="L188" s="854">
        <f t="shared" si="4"/>
        <v>27.272727272727273</v>
      </c>
      <c r="M188" s="854">
        <f t="shared" si="5"/>
        <v>1.8181818181818181</v>
      </c>
    </row>
    <row r="189" spans="1:14" ht="16.5" customHeight="1">
      <c r="A189" s="1087" t="s">
        <v>3755</v>
      </c>
      <c r="B189" s="808" t="b">
        <v>1</v>
      </c>
      <c r="C189" s="1073" t="s">
        <v>234</v>
      </c>
      <c r="D189" s="1074" t="s">
        <v>3750</v>
      </c>
      <c r="E189" s="1083">
        <v>8</v>
      </c>
      <c r="F189" s="1083">
        <v>1.3</v>
      </c>
      <c r="G189" s="1083">
        <v>154</v>
      </c>
      <c r="H189" s="1076">
        <v>40</v>
      </c>
      <c r="I189" s="1076">
        <v>160006005</v>
      </c>
      <c r="J189" s="1076">
        <v>15</v>
      </c>
      <c r="L189" s="854">
        <f t="shared" si="4"/>
        <v>37.5</v>
      </c>
      <c r="M189" s="854">
        <f t="shared" si="5"/>
        <v>2.5</v>
      </c>
    </row>
    <row r="190" spans="1:14" ht="16.5" customHeight="1">
      <c r="A190" s="1087" t="s">
        <v>3755</v>
      </c>
      <c r="B190" s="808" t="b">
        <v>1</v>
      </c>
      <c r="C190" s="1073" t="s">
        <v>234</v>
      </c>
      <c r="D190" s="1074" t="s">
        <v>3750</v>
      </c>
      <c r="E190" s="1083">
        <v>9</v>
      </c>
      <c r="F190" s="1083">
        <v>1.3</v>
      </c>
      <c r="G190" s="1083">
        <v>157</v>
      </c>
      <c r="H190" s="1076">
        <v>25</v>
      </c>
      <c r="I190" s="1076">
        <v>160006005</v>
      </c>
      <c r="J190" s="1076">
        <v>15</v>
      </c>
      <c r="L190" s="854">
        <f t="shared" si="4"/>
        <v>60</v>
      </c>
      <c r="M190" s="854">
        <f t="shared" si="5"/>
        <v>4</v>
      </c>
    </row>
    <row r="191" spans="1:14" ht="16.5" customHeight="1">
      <c r="A191" s="1087" t="s">
        <v>3755</v>
      </c>
      <c r="B191" s="808" t="b">
        <v>1</v>
      </c>
      <c r="C191" s="1073" t="s">
        <v>234</v>
      </c>
      <c r="D191" s="1074" t="s">
        <v>3750</v>
      </c>
      <c r="E191" s="1083">
        <v>10</v>
      </c>
      <c r="F191" s="1083">
        <v>1.3</v>
      </c>
      <c r="G191" s="1083">
        <v>160</v>
      </c>
      <c r="H191" s="1076">
        <v>10</v>
      </c>
      <c r="I191" s="1076">
        <v>160006005</v>
      </c>
      <c r="J191" s="1076">
        <v>15</v>
      </c>
      <c r="L191" s="854">
        <f t="shared" si="4"/>
        <v>150</v>
      </c>
      <c r="M191" s="854">
        <f t="shared" si="5"/>
        <v>10</v>
      </c>
      <c r="N191" s="854">
        <f>SUM(L182:L191)</f>
        <v>374.63783120903861</v>
      </c>
    </row>
    <row r="192" spans="1:14" ht="16.5" customHeight="1">
      <c r="A192" s="1087" t="s">
        <v>3756</v>
      </c>
      <c r="B192" s="808" t="b">
        <v>1</v>
      </c>
      <c r="C192" s="1077" t="s">
        <v>234</v>
      </c>
      <c r="D192" s="1078" t="s">
        <v>3752</v>
      </c>
      <c r="E192" s="1084">
        <v>1</v>
      </c>
      <c r="F192" s="1084">
        <v>1.3</v>
      </c>
      <c r="G192" s="1084">
        <v>135</v>
      </c>
      <c r="H192" s="1084">
        <v>100</v>
      </c>
      <c r="I192" s="1084">
        <v>160006005</v>
      </c>
      <c r="J192" s="1084">
        <v>25</v>
      </c>
      <c r="L192" s="854">
        <f t="shared" si="4"/>
        <v>25</v>
      </c>
      <c r="M192" s="854">
        <f t="shared" si="5"/>
        <v>1</v>
      </c>
    </row>
    <row r="193" spans="1:14" ht="16.5" customHeight="1">
      <c r="A193" s="1087" t="s">
        <v>3756</v>
      </c>
      <c r="B193" s="808" t="b">
        <v>1</v>
      </c>
      <c r="C193" s="1077" t="s">
        <v>234</v>
      </c>
      <c r="D193" s="1078" t="s">
        <v>3752</v>
      </c>
      <c r="E193" s="1084">
        <v>2</v>
      </c>
      <c r="F193" s="1084">
        <v>1.3</v>
      </c>
      <c r="G193" s="1084">
        <v>140</v>
      </c>
      <c r="H193" s="1084">
        <v>100</v>
      </c>
      <c r="I193" s="1084">
        <v>160006005</v>
      </c>
      <c r="J193" s="1084">
        <v>25</v>
      </c>
      <c r="L193" s="854">
        <f t="shared" si="4"/>
        <v>25</v>
      </c>
      <c r="M193" s="854">
        <f t="shared" si="5"/>
        <v>1</v>
      </c>
    </row>
    <row r="194" spans="1:14" ht="16.5" customHeight="1">
      <c r="A194" s="1087" t="s">
        <v>3756</v>
      </c>
      <c r="B194" s="808" t="b">
        <v>1</v>
      </c>
      <c r="C194" s="1077" t="s">
        <v>234</v>
      </c>
      <c r="D194" s="1078" t="s">
        <v>3752</v>
      </c>
      <c r="E194" s="1084">
        <v>3</v>
      </c>
      <c r="F194" s="1084">
        <v>1.3</v>
      </c>
      <c r="G194" s="1084">
        <v>145</v>
      </c>
      <c r="H194" s="1084">
        <v>100</v>
      </c>
      <c r="I194" s="1084">
        <v>160006005</v>
      </c>
      <c r="J194" s="1084">
        <v>25</v>
      </c>
      <c r="L194" s="854">
        <f t="shared" ref="L194:L257" si="6">J194*M194</f>
        <v>25</v>
      </c>
      <c r="M194" s="854">
        <f t="shared" ref="M194:M257" si="7">100/H194</f>
        <v>1</v>
      </c>
    </row>
    <row r="195" spans="1:14" ht="16.5" customHeight="1">
      <c r="A195" s="1087" t="s">
        <v>3756</v>
      </c>
      <c r="B195" s="808" t="b">
        <v>1</v>
      </c>
      <c r="C195" s="1077" t="s">
        <v>234</v>
      </c>
      <c r="D195" s="1078" t="s">
        <v>3752</v>
      </c>
      <c r="E195" s="1084">
        <v>4</v>
      </c>
      <c r="F195" s="1084">
        <v>1.3</v>
      </c>
      <c r="G195" s="1084">
        <v>150</v>
      </c>
      <c r="H195" s="1084">
        <v>70</v>
      </c>
      <c r="I195" s="1084">
        <v>160006005</v>
      </c>
      <c r="J195" s="1084">
        <v>25</v>
      </c>
      <c r="L195" s="854">
        <f t="shared" si="6"/>
        <v>35.714285714285715</v>
      </c>
      <c r="M195" s="854">
        <f t="shared" si="7"/>
        <v>1.4285714285714286</v>
      </c>
    </row>
    <row r="196" spans="1:14" ht="16.5" customHeight="1">
      <c r="A196" s="1087" t="s">
        <v>3756</v>
      </c>
      <c r="B196" s="808" t="b">
        <v>1</v>
      </c>
      <c r="C196" s="1077" t="s">
        <v>234</v>
      </c>
      <c r="D196" s="1078" t="s">
        <v>3752</v>
      </c>
      <c r="E196" s="1084">
        <v>5</v>
      </c>
      <c r="F196" s="1084">
        <v>1.3</v>
      </c>
      <c r="G196" s="1084">
        <v>155</v>
      </c>
      <c r="H196" s="1084">
        <v>50</v>
      </c>
      <c r="I196" s="1084">
        <v>160006005</v>
      </c>
      <c r="J196" s="1084">
        <v>25</v>
      </c>
      <c r="L196" s="854">
        <f t="shared" si="6"/>
        <v>50</v>
      </c>
      <c r="M196" s="854">
        <f t="shared" si="7"/>
        <v>2</v>
      </c>
    </row>
    <row r="197" spans="1:14" ht="16.5" customHeight="1">
      <c r="A197" s="1087" t="s">
        <v>3756</v>
      </c>
      <c r="B197" s="808" t="b">
        <v>1</v>
      </c>
      <c r="C197" s="1077" t="s">
        <v>234</v>
      </c>
      <c r="D197" s="1078" t="s">
        <v>3752</v>
      </c>
      <c r="E197" s="1084">
        <v>6</v>
      </c>
      <c r="F197" s="1084">
        <v>1.3</v>
      </c>
      <c r="G197" s="1084">
        <v>160</v>
      </c>
      <c r="H197" s="1081">
        <v>23</v>
      </c>
      <c r="I197" s="1081">
        <v>160006005</v>
      </c>
      <c r="J197" s="1081">
        <v>25</v>
      </c>
      <c r="L197" s="854">
        <f t="shared" si="6"/>
        <v>108.69565217391303</v>
      </c>
      <c r="M197" s="854">
        <f t="shared" si="7"/>
        <v>4.3478260869565215</v>
      </c>
    </row>
    <row r="198" spans="1:14" ht="16.5" customHeight="1">
      <c r="A198" s="1087" t="s">
        <v>3756</v>
      </c>
      <c r="B198" s="808" t="b">
        <v>1</v>
      </c>
      <c r="C198" s="1077" t="s">
        <v>234</v>
      </c>
      <c r="D198" s="1078" t="s">
        <v>3752</v>
      </c>
      <c r="E198" s="1084">
        <v>7</v>
      </c>
      <c r="F198" s="1084">
        <v>1.3</v>
      </c>
      <c r="G198" s="1084">
        <v>165</v>
      </c>
      <c r="H198" s="1081">
        <v>11</v>
      </c>
      <c r="I198" s="1081">
        <v>160006005</v>
      </c>
      <c r="J198" s="1081">
        <v>25</v>
      </c>
      <c r="L198" s="854">
        <f t="shared" si="6"/>
        <v>227.27272727272728</v>
      </c>
      <c r="M198" s="854">
        <f t="shared" si="7"/>
        <v>9.0909090909090917</v>
      </c>
    </row>
    <row r="199" spans="1:14" ht="16.5" customHeight="1">
      <c r="A199" s="1087" t="s">
        <v>3756</v>
      </c>
      <c r="B199" s="808" t="b">
        <v>1</v>
      </c>
      <c r="C199" s="1077" t="s">
        <v>234</v>
      </c>
      <c r="D199" s="1078" t="s">
        <v>3752</v>
      </c>
      <c r="E199" s="1084">
        <v>8</v>
      </c>
      <c r="F199" s="1084">
        <v>1.3</v>
      </c>
      <c r="G199" s="1084">
        <v>170</v>
      </c>
      <c r="H199" s="1081">
        <v>9</v>
      </c>
      <c r="I199" s="1081">
        <v>160006005</v>
      </c>
      <c r="J199" s="1081">
        <v>25</v>
      </c>
      <c r="L199" s="854">
        <f t="shared" si="6"/>
        <v>277.77777777777777</v>
      </c>
      <c r="M199" s="854">
        <f t="shared" si="7"/>
        <v>11.111111111111111</v>
      </c>
    </row>
    <row r="200" spans="1:14" ht="16.5" customHeight="1">
      <c r="A200" s="1087" t="s">
        <v>3756</v>
      </c>
      <c r="B200" s="808" t="b">
        <v>1</v>
      </c>
      <c r="C200" s="1077" t="s">
        <v>234</v>
      </c>
      <c r="D200" s="1078" t="s">
        <v>3752</v>
      </c>
      <c r="E200" s="1084">
        <v>9</v>
      </c>
      <c r="F200" s="1084">
        <v>1.3</v>
      </c>
      <c r="G200" s="1084">
        <v>175</v>
      </c>
      <c r="H200" s="1081">
        <v>7</v>
      </c>
      <c r="I200" s="1081">
        <v>160006005</v>
      </c>
      <c r="J200" s="1081">
        <v>25</v>
      </c>
      <c r="L200" s="854">
        <f t="shared" si="6"/>
        <v>357.14285714285717</v>
      </c>
      <c r="M200" s="854">
        <f t="shared" si="7"/>
        <v>14.285714285714286</v>
      </c>
    </row>
    <row r="201" spans="1:14" ht="16.5" customHeight="1">
      <c r="A201" s="1087" t="s">
        <v>3756</v>
      </c>
      <c r="B201" s="808" t="b">
        <v>1</v>
      </c>
      <c r="C201" s="1077" t="s">
        <v>234</v>
      </c>
      <c r="D201" s="1078" t="s">
        <v>3752</v>
      </c>
      <c r="E201" s="1084">
        <v>10</v>
      </c>
      <c r="F201" s="1084">
        <v>1.3</v>
      </c>
      <c r="G201" s="1084">
        <v>180</v>
      </c>
      <c r="H201" s="1081">
        <v>2</v>
      </c>
      <c r="I201" s="1081">
        <v>160006005</v>
      </c>
      <c r="J201" s="1081">
        <v>25</v>
      </c>
      <c r="L201" s="854">
        <f t="shared" si="6"/>
        <v>1250</v>
      </c>
      <c r="M201" s="854">
        <f t="shared" si="7"/>
        <v>50</v>
      </c>
      <c r="N201" s="854">
        <f>SUM(L192:L201)</f>
        <v>2381.603300081561</v>
      </c>
    </row>
    <row r="202" spans="1:14" ht="16.5" customHeight="1">
      <c r="A202" s="1088" t="s">
        <v>3753</v>
      </c>
      <c r="B202" s="808" t="b">
        <v>1</v>
      </c>
      <c r="C202" s="1073" t="s">
        <v>232</v>
      </c>
      <c r="D202" s="1074" t="s">
        <v>228</v>
      </c>
      <c r="E202" s="1083">
        <v>1</v>
      </c>
      <c r="F202" s="1083">
        <v>1.3</v>
      </c>
      <c r="G202" s="1083">
        <v>131</v>
      </c>
      <c r="H202" s="1083">
        <v>100</v>
      </c>
      <c r="I202" s="1083">
        <v>160006006</v>
      </c>
      <c r="J202" s="1083">
        <v>3</v>
      </c>
      <c r="L202" s="854">
        <f t="shared" si="6"/>
        <v>3</v>
      </c>
      <c r="M202" s="854">
        <f t="shared" si="7"/>
        <v>1</v>
      </c>
    </row>
    <row r="203" spans="1:14" ht="16.5" customHeight="1">
      <c r="A203" s="1088" t="s">
        <v>3753</v>
      </c>
      <c r="B203" s="808" t="b">
        <v>1</v>
      </c>
      <c r="C203" s="1073" t="s">
        <v>232</v>
      </c>
      <c r="D203" s="1074" t="s">
        <v>228</v>
      </c>
      <c r="E203" s="1083">
        <v>2</v>
      </c>
      <c r="F203" s="1083">
        <v>1.3</v>
      </c>
      <c r="G203" s="1083">
        <v>132</v>
      </c>
      <c r="H203" s="1083">
        <v>100</v>
      </c>
      <c r="I203" s="1083">
        <v>160006006</v>
      </c>
      <c r="J203" s="1083">
        <v>3</v>
      </c>
      <c r="L203" s="854">
        <f t="shared" si="6"/>
        <v>3</v>
      </c>
      <c r="M203" s="854">
        <f t="shared" si="7"/>
        <v>1</v>
      </c>
    </row>
    <row r="204" spans="1:14" ht="16.5" customHeight="1">
      <c r="A204" s="1088" t="s">
        <v>3753</v>
      </c>
      <c r="B204" s="808" t="b">
        <v>1</v>
      </c>
      <c r="C204" s="1073" t="s">
        <v>232</v>
      </c>
      <c r="D204" s="1074" t="s">
        <v>228</v>
      </c>
      <c r="E204" s="1083">
        <v>3</v>
      </c>
      <c r="F204" s="1083">
        <v>1.3</v>
      </c>
      <c r="G204" s="1083">
        <v>133</v>
      </c>
      <c r="H204" s="1083">
        <v>100</v>
      </c>
      <c r="I204" s="1083">
        <v>160006006</v>
      </c>
      <c r="J204" s="1083">
        <v>3</v>
      </c>
      <c r="L204" s="854">
        <f t="shared" si="6"/>
        <v>3</v>
      </c>
      <c r="M204" s="854">
        <f t="shared" si="7"/>
        <v>1</v>
      </c>
    </row>
    <row r="205" spans="1:14" ht="16.5" customHeight="1">
      <c r="A205" s="1088" t="s">
        <v>3753</v>
      </c>
      <c r="B205" s="808" t="b">
        <v>1</v>
      </c>
      <c r="C205" s="1073" t="s">
        <v>232</v>
      </c>
      <c r="D205" s="1074" t="s">
        <v>228</v>
      </c>
      <c r="E205" s="1083">
        <v>4</v>
      </c>
      <c r="F205" s="1083">
        <v>1.3</v>
      </c>
      <c r="G205" s="1083">
        <v>134</v>
      </c>
      <c r="H205" s="1083">
        <v>95</v>
      </c>
      <c r="I205" s="1083">
        <v>160006006</v>
      </c>
      <c r="J205" s="1083">
        <v>3</v>
      </c>
      <c r="L205" s="854">
        <f t="shared" si="6"/>
        <v>3.1578947368421053</v>
      </c>
      <c r="M205" s="854">
        <f t="shared" si="7"/>
        <v>1.0526315789473684</v>
      </c>
    </row>
    <row r="206" spans="1:14" ht="16.5" customHeight="1">
      <c r="A206" s="1088" t="s">
        <v>3753</v>
      </c>
      <c r="B206" s="808" t="b">
        <v>1</v>
      </c>
      <c r="C206" s="1073" t="s">
        <v>232</v>
      </c>
      <c r="D206" s="1074" t="s">
        <v>228</v>
      </c>
      <c r="E206" s="1083">
        <v>5</v>
      </c>
      <c r="F206" s="1083">
        <v>1.3</v>
      </c>
      <c r="G206" s="1083">
        <v>135</v>
      </c>
      <c r="H206" s="1083">
        <v>85</v>
      </c>
      <c r="I206" s="1083">
        <v>160006006</v>
      </c>
      <c r="J206" s="1083">
        <v>3</v>
      </c>
      <c r="L206" s="854">
        <f t="shared" si="6"/>
        <v>3.5294117647058822</v>
      </c>
      <c r="M206" s="854">
        <f t="shared" si="7"/>
        <v>1.1764705882352942</v>
      </c>
    </row>
    <row r="207" spans="1:14" ht="16.5" customHeight="1">
      <c r="A207" s="1088" t="s">
        <v>3753</v>
      </c>
      <c r="B207" s="808" t="b">
        <v>1</v>
      </c>
      <c r="C207" s="1073" t="s">
        <v>232</v>
      </c>
      <c r="D207" s="1074" t="s">
        <v>228</v>
      </c>
      <c r="E207" s="1083">
        <v>6</v>
      </c>
      <c r="F207" s="1083">
        <v>1.3</v>
      </c>
      <c r="G207" s="1083">
        <v>136</v>
      </c>
      <c r="H207" s="1076">
        <v>70</v>
      </c>
      <c r="I207" s="1076">
        <v>160006006</v>
      </c>
      <c r="J207" s="1076">
        <v>3</v>
      </c>
      <c r="L207" s="854">
        <f t="shared" si="6"/>
        <v>4.2857142857142856</v>
      </c>
      <c r="M207" s="854">
        <f t="shared" si="7"/>
        <v>1.4285714285714286</v>
      </c>
    </row>
    <row r="208" spans="1:14" ht="16.5" customHeight="1">
      <c r="A208" s="1088" t="s">
        <v>3753</v>
      </c>
      <c r="B208" s="808" t="b">
        <v>1</v>
      </c>
      <c r="C208" s="1073" t="s">
        <v>232</v>
      </c>
      <c r="D208" s="1074" t="s">
        <v>228</v>
      </c>
      <c r="E208" s="1083">
        <v>7</v>
      </c>
      <c r="F208" s="1083">
        <v>1.3</v>
      </c>
      <c r="G208" s="1083">
        <v>137</v>
      </c>
      <c r="H208" s="1076">
        <v>55</v>
      </c>
      <c r="I208" s="1076">
        <v>160006006</v>
      </c>
      <c r="J208" s="1076">
        <v>3</v>
      </c>
      <c r="L208" s="854">
        <f t="shared" si="6"/>
        <v>5.4545454545454541</v>
      </c>
      <c r="M208" s="854">
        <f t="shared" si="7"/>
        <v>1.8181818181818181</v>
      </c>
    </row>
    <row r="209" spans="1:14" ht="16.5" customHeight="1">
      <c r="A209" s="1088" t="s">
        <v>3753</v>
      </c>
      <c r="B209" s="808" t="b">
        <v>1</v>
      </c>
      <c r="C209" s="1073" t="s">
        <v>232</v>
      </c>
      <c r="D209" s="1074" t="s">
        <v>228</v>
      </c>
      <c r="E209" s="1083">
        <v>8</v>
      </c>
      <c r="F209" s="1083">
        <v>1.3</v>
      </c>
      <c r="G209" s="1083">
        <v>138</v>
      </c>
      <c r="H209" s="1076">
        <v>40</v>
      </c>
      <c r="I209" s="1076">
        <v>160006006</v>
      </c>
      <c r="J209" s="1076">
        <v>3</v>
      </c>
      <c r="L209" s="854">
        <f t="shared" si="6"/>
        <v>7.5</v>
      </c>
      <c r="M209" s="854">
        <f t="shared" si="7"/>
        <v>2.5</v>
      </c>
    </row>
    <row r="210" spans="1:14" ht="16.5" customHeight="1">
      <c r="A210" s="1088" t="s">
        <v>3753</v>
      </c>
      <c r="B210" s="808" t="b">
        <v>1</v>
      </c>
      <c r="C210" s="1073" t="s">
        <v>232</v>
      </c>
      <c r="D210" s="1074" t="s">
        <v>228</v>
      </c>
      <c r="E210" s="1083">
        <v>9</v>
      </c>
      <c r="F210" s="1083">
        <v>1.3</v>
      </c>
      <c r="G210" s="1083">
        <v>139</v>
      </c>
      <c r="H210" s="1076">
        <v>25</v>
      </c>
      <c r="I210" s="1076">
        <v>160006006</v>
      </c>
      <c r="J210" s="1076">
        <v>3</v>
      </c>
      <c r="L210" s="854">
        <f t="shared" si="6"/>
        <v>12</v>
      </c>
      <c r="M210" s="854">
        <f t="shared" si="7"/>
        <v>4</v>
      </c>
    </row>
    <row r="211" spans="1:14" ht="16.5" customHeight="1">
      <c r="A211" s="1088" t="s">
        <v>3753</v>
      </c>
      <c r="B211" s="808" t="b">
        <v>1</v>
      </c>
      <c r="C211" s="1073" t="s">
        <v>232</v>
      </c>
      <c r="D211" s="1074" t="s">
        <v>228</v>
      </c>
      <c r="E211" s="1083">
        <v>10</v>
      </c>
      <c r="F211" s="1083">
        <v>1.3</v>
      </c>
      <c r="G211" s="1083">
        <v>140</v>
      </c>
      <c r="H211" s="1076">
        <v>10</v>
      </c>
      <c r="I211" s="1076">
        <v>160006006</v>
      </c>
      <c r="J211" s="1076">
        <v>3</v>
      </c>
      <c r="L211" s="854">
        <f t="shared" si="6"/>
        <v>30</v>
      </c>
      <c r="M211" s="854">
        <f t="shared" si="7"/>
        <v>10</v>
      </c>
      <c r="N211" s="854">
        <f>SUM(L202:L211)</f>
        <v>74.927566241807725</v>
      </c>
    </row>
    <row r="212" spans="1:14" ht="16.5" customHeight="1">
      <c r="A212" s="1088" t="s">
        <v>3754</v>
      </c>
      <c r="B212" s="808" t="b">
        <v>1</v>
      </c>
      <c r="C212" s="1077" t="s">
        <v>232</v>
      </c>
      <c r="D212" s="1078" t="s">
        <v>3748</v>
      </c>
      <c r="E212" s="1084">
        <v>1</v>
      </c>
      <c r="F212" s="1084">
        <v>1.3</v>
      </c>
      <c r="G212" s="1084">
        <v>132</v>
      </c>
      <c r="H212" s="1084">
        <v>100</v>
      </c>
      <c r="I212" s="1084">
        <v>160006006</v>
      </c>
      <c r="J212" s="1084">
        <v>5</v>
      </c>
      <c r="L212" s="854">
        <f t="shared" si="6"/>
        <v>5</v>
      </c>
      <c r="M212" s="854">
        <f t="shared" si="7"/>
        <v>1</v>
      </c>
    </row>
    <row r="213" spans="1:14" ht="16.5" customHeight="1">
      <c r="A213" s="1088" t="s">
        <v>3754</v>
      </c>
      <c r="B213" s="808" t="b">
        <v>1</v>
      </c>
      <c r="C213" s="1077" t="s">
        <v>232</v>
      </c>
      <c r="D213" s="1078" t="s">
        <v>3748</v>
      </c>
      <c r="E213" s="1084">
        <v>2</v>
      </c>
      <c r="F213" s="1084">
        <v>1.3</v>
      </c>
      <c r="G213" s="1084">
        <v>134</v>
      </c>
      <c r="H213" s="1084">
        <v>100</v>
      </c>
      <c r="I213" s="1084">
        <v>160006006</v>
      </c>
      <c r="J213" s="1084">
        <v>5</v>
      </c>
      <c r="L213" s="854">
        <f t="shared" si="6"/>
        <v>5</v>
      </c>
      <c r="M213" s="854">
        <f t="shared" si="7"/>
        <v>1</v>
      </c>
    </row>
    <row r="214" spans="1:14" ht="16.5" customHeight="1">
      <c r="A214" s="1088" t="s">
        <v>3754</v>
      </c>
      <c r="B214" s="808" t="b">
        <v>1</v>
      </c>
      <c r="C214" s="1077" t="s">
        <v>232</v>
      </c>
      <c r="D214" s="1078" t="s">
        <v>3748</v>
      </c>
      <c r="E214" s="1084">
        <v>3</v>
      </c>
      <c r="F214" s="1084">
        <v>1.3</v>
      </c>
      <c r="G214" s="1084">
        <v>136</v>
      </c>
      <c r="H214" s="1084">
        <v>100</v>
      </c>
      <c r="I214" s="1084">
        <v>160006006</v>
      </c>
      <c r="J214" s="1084">
        <v>5</v>
      </c>
      <c r="L214" s="854">
        <f t="shared" si="6"/>
        <v>5</v>
      </c>
      <c r="M214" s="854">
        <f t="shared" si="7"/>
        <v>1</v>
      </c>
    </row>
    <row r="215" spans="1:14" ht="16.5" customHeight="1">
      <c r="A215" s="1088" t="s">
        <v>3754</v>
      </c>
      <c r="B215" s="808" t="b">
        <v>1</v>
      </c>
      <c r="C215" s="1077" t="s">
        <v>232</v>
      </c>
      <c r="D215" s="1078" t="s">
        <v>3748</v>
      </c>
      <c r="E215" s="1084">
        <v>4</v>
      </c>
      <c r="F215" s="1084">
        <v>1.3</v>
      </c>
      <c r="G215" s="1084">
        <v>138</v>
      </c>
      <c r="H215" s="1084">
        <v>95</v>
      </c>
      <c r="I215" s="1084">
        <v>160006006</v>
      </c>
      <c r="J215" s="1084">
        <v>5</v>
      </c>
      <c r="L215" s="854">
        <f t="shared" si="6"/>
        <v>5.2631578947368416</v>
      </c>
      <c r="M215" s="854">
        <f t="shared" si="7"/>
        <v>1.0526315789473684</v>
      </c>
    </row>
    <row r="216" spans="1:14" ht="16.5" customHeight="1">
      <c r="A216" s="1088" t="s">
        <v>3754</v>
      </c>
      <c r="B216" s="808" t="b">
        <v>1</v>
      </c>
      <c r="C216" s="1077" t="s">
        <v>232</v>
      </c>
      <c r="D216" s="1078" t="s">
        <v>3748</v>
      </c>
      <c r="E216" s="1084">
        <v>5</v>
      </c>
      <c r="F216" s="1084">
        <v>1.3</v>
      </c>
      <c r="G216" s="1084">
        <v>140</v>
      </c>
      <c r="H216" s="1084">
        <v>85</v>
      </c>
      <c r="I216" s="1084">
        <v>160006006</v>
      </c>
      <c r="J216" s="1084">
        <v>5</v>
      </c>
      <c r="L216" s="854">
        <f t="shared" si="6"/>
        <v>5.882352941176471</v>
      </c>
      <c r="M216" s="854">
        <f t="shared" si="7"/>
        <v>1.1764705882352942</v>
      </c>
    </row>
    <row r="217" spans="1:14" ht="16.5" customHeight="1">
      <c r="A217" s="1088" t="s">
        <v>3754</v>
      </c>
      <c r="B217" s="808" t="b">
        <v>1</v>
      </c>
      <c r="C217" s="1077" t="s">
        <v>232</v>
      </c>
      <c r="D217" s="1078" t="s">
        <v>3748</v>
      </c>
      <c r="E217" s="1084">
        <v>6</v>
      </c>
      <c r="F217" s="1084">
        <v>1.3</v>
      </c>
      <c r="G217" s="1084">
        <v>142</v>
      </c>
      <c r="H217" s="1080">
        <v>70</v>
      </c>
      <c r="I217" s="1080">
        <v>160006006</v>
      </c>
      <c r="J217" s="1080">
        <v>5</v>
      </c>
      <c r="L217" s="854">
        <f t="shared" si="6"/>
        <v>7.1428571428571432</v>
      </c>
      <c r="M217" s="854">
        <f t="shared" si="7"/>
        <v>1.4285714285714286</v>
      </c>
    </row>
    <row r="218" spans="1:14" ht="16.5" customHeight="1">
      <c r="A218" s="1088" t="s">
        <v>3754</v>
      </c>
      <c r="B218" s="808" t="b">
        <v>1</v>
      </c>
      <c r="C218" s="1077" t="s">
        <v>232</v>
      </c>
      <c r="D218" s="1078" t="s">
        <v>3748</v>
      </c>
      <c r="E218" s="1084">
        <v>7</v>
      </c>
      <c r="F218" s="1084">
        <v>1.3</v>
      </c>
      <c r="G218" s="1084">
        <v>144</v>
      </c>
      <c r="H218" s="1080">
        <v>55</v>
      </c>
      <c r="I218" s="1080">
        <v>160006006</v>
      </c>
      <c r="J218" s="1080">
        <v>5</v>
      </c>
      <c r="L218" s="854">
        <f t="shared" si="6"/>
        <v>9.0909090909090899</v>
      </c>
      <c r="M218" s="854">
        <f t="shared" si="7"/>
        <v>1.8181818181818181</v>
      </c>
    </row>
    <row r="219" spans="1:14" ht="16.5" customHeight="1">
      <c r="A219" s="1088" t="s">
        <v>3754</v>
      </c>
      <c r="B219" s="808" t="b">
        <v>1</v>
      </c>
      <c r="C219" s="1077" t="s">
        <v>232</v>
      </c>
      <c r="D219" s="1078" t="s">
        <v>3748</v>
      </c>
      <c r="E219" s="1084">
        <v>8</v>
      </c>
      <c r="F219" s="1084">
        <v>1.3</v>
      </c>
      <c r="G219" s="1084">
        <v>146</v>
      </c>
      <c r="H219" s="1080">
        <v>40</v>
      </c>
      <c r="I219" s="1080">
        <v>160006006</v>
      </c>
      <c r="J219" s="1080">
        <v>5</v>
      </c>
      <c r="L219" s="854">
        <f t="shared" si="6"/>
        <v>12.5</v>
      </c>
      <c r="M219" s="854">
        <f t="shared" si="7"/>
        <v>2.5</v>
      </c>
    </row>
    <row r="220" spans="1:14" ht="16.5" customHeight="1">
      <c r="A220" s="1088" t="s">
        <v>3754</v>
      </c>
      <c r="B220" s="808" t="b">
        <v>1</v>
      </c>
      <c r="C220" s="1077" t="s">
        <v>232</v>
      </c>
      <c r="D220" s="1078" t="s">
        <v>3748</v>
      </c>
      <c r="E220" s="1084">
        <v>9</v>
      </c>
      <c r="F220" s="1084">
        <v>1.3</v>
      </c>
      <c r="G220" s="1084">
        <v>148</v>
      </c>
      <c r="H220" s="1080">
        <v>25</v>
      </c>
      <c r="I220" s="1080">
        <v>160006006</v>
      </c>
      <c r="J220" s="1080">
        <v>5</v>
      </c>
      <c r="L220" s="854">
        <f t="shared" si="6"/>
        <v>20</v>
      </c>
      <c r="M220" s="854">
        <f t="shared" si="7"/>
        <v>4</v>
      </c>
    </row>
    <row r="221" spans="1:14" ht="16.5" customHeight="1">
      <c r="A221" s="1088" t="s">
        <v>3754</v>
      </c>
      <c r="B221" s="808" t="b">
        <v>1</v>
      </c>
      <c r="C221" s="1077" t="s">
        <v>232</v>
      </c>
      <c r="D221" s="1078" t="s">
        <v>3748</v>
      </c>
      <c r="E221" s="1084">
        <v>10</v>
      </c>
      <c r="F221" s="1084">
        <v>1.3</v>
      </c>
      <c r="G221" s="1084">
        <v>150</v>
      </c>
      <c r="H221" s="1080">
        <v>10</v>
      </c>
      <c r="I221" s="1080">
        <v>160006006</v>
      </c>
      <c r="J221" s="1080">
        <v>5</v>
      </c>
      <c r="L221" s="854">
        <f t="shared" si="6"/>
        <v>50</v>
      </c>
      <c r="M221" s="854">
        <f t="shared" si="7"/>
        <v>10</v>
      </c>
      <c r="N221" s="854">
        <f>SUM(L212:L221)</f>
        <v>124.87927706967955</v>
      </c>
    </row>
    <row r="222" spans="1:14" ht="16.5" customHeight="1">
      <c r="A222" s="1088" t="s">
        <v>3755</v>
      </c>
      <c r="B222" s="808" t="b">
        <v>1</v>
      </c>
      <c r="C222" s="1073" t="s">
        <v>232</v>
      </c>
      <c r="D222" s="1074" t="s">
        <v>3750</v>
      </c>
      <c r="E222" s="1083">
        <v>1</v>
      </c>
      <c r="F222" s="1083">
        <v>1.3</v>
      </c>
      <c r="G222" s="1083">
        <v>133</v>
      </c>
      <c r="H222" s="1083">
        <v>100</v>
      </c>
      <c r="I222" s="1083">
        <v>160006006</v>
      </c>
      <c r="J222" s="1083">
        <v>15</v>
      </c>
      <c r="L222" s="854">
        <f t="shared" si="6"/>
        <v>15</v>
      </c>
      <c r="M222" s="854">
        <f t="shared" si="7"/>
        <v>1</v>
      </c>
    </row>
    <row r="223" spans="1:14" ht="16.5" customHeight="1">
      <c r="A223" s="1088" t="s">
        <v>3755</v>
      </c>
      <c r="B223" s="808" t="b">
        <v>1</v>
      </c>
      <c r="C223" s="1073" t="s">
        <v>232</v>
      </c>
      <c r="D223" s="1074" t="s">
        <v>3750</v>
      </c>
      <c r="E223" s="1083">
        <v>2</v>
      </c>
      <c r="F223" s="1083">
        <v>1.3</v>
      </c>
      <c r="G223" s="1083">
        <v>136</v>
      </c>
      <c r="H223" s="1083">
        <v>100</v>
      </c>
      <c r="I223" s="1083">
        <v>160006006</v>
      </c>
      <c r="J223" s="1083">
        <v>15</v>
      </c>
      <c r="L223" s="854">
        <f t="shared" si="6"/>
        <v>15</v>
      </c>
      <c r="M223" s="854">
        <f t="shared" si="7"/>
        <v>1</v>
      </c>
    </row>
    <row r="224" spans="1:14" ht="16.5" customHeight="1">
      <c r="A224" s="1088" t="s">
        <v>3755</v>
      </c>
      <c r="B224" s="808" t="b">
        <v>1</v>
      </c>
      <c r="C224" s="1073" t="s">
        <v>232</v>
      </c>
      <c r="D224" s="1074" t="s">
        <v>3750</v>
      </c>
      <c r="E224" s="1083">
        <v>3</v>
      </c>
      <c r="F224" s="1083">
        <v>1.3</v>
      </c>
      <c r="G224" s="1083">
        <v>139</v>
      </c>
      <c r="H224" s="1083">
        <v>100</v>
      </c>
      <c r="I224" s="1083">
        <v>160006006</v>
      </c>
      <c r="J224" s="1083">
        <v>15</v>
      </c>
      <c r="L224" s="854">
        <f t="shared" si="6"/>
        <v>15</v>
      </c>
      <c r="M224" s="854">
        <f t="shared" si="7"/>
        <v>1</v>
      </c>
    </row>
    <row r="225" spans="1:14" ht="16.5" customHeight="1">
      <c r="A225" s="1088" t="s">
        <v>3755</v>
      </c>
      <c r="B225" s="808" t="b">
        <v>1</v>
      </c>
      <c r="C225" s="1073" t="s">
        <v>232</v>
      </c>
      <c r="D225" s="1074" t="s">
        <v>3750</v>
      </c>
      <c r="E225" s="1083">
        <v>4</v>
      </c>
      <c r="F225" s="1083">
        <v>1.3</v>
      </c>
      <c r="G225" s="1083">
        <v>142</v>
      </c>
      <c r="H225" s="1083">
        <v>95</v>
      </c>
      <c r="I225" s="1083">
        <v>160006006</v>
      </c>
      <c r="J225" s="1083">
        <v>15</v>
      </c>
      <c r="L225" s="854">
        <f t="shared" si="6"/>
        <v>15.789473684210526</v>
      </c>
      <c r="M225" s="854">
        <f t="shared" si="7"/>
        <v>1.0526315789473684</v>
      </c>
    </row>
    <row r="226" spans="1:14" ht="16.5" customHeight="1">
      <c r="A226" s="1088" t="s">
        <v>3755</v>
      </c>
      <c r="B226" s="808" t="b">
        <v>1</v>
      </c>
      <c r="C226" s="1073" t="s">
        <v>232</v>
      </c>
      <c r="D226" s="1074" t="s">
        <v>3750</v>
      </c>
      <c r="E226" s="1083">
        <v>5</v>
      </c>
      <c r="F226" s="1083">
        <v>1.3</v>
      </c>
      <c r="G226" s="1083">
        <v>145</v>
      </c>
      <c r="H226" s="1083">
        <v>85</v>
      </c>
      <c r="I226" s="1083">
        <v>160006006</v>
      </c>
      <c r="J226" s="1083">
        <v>15</v>
      </c>
      <c r="L226" s="854">
        <f t="shared" si="6"/>
        <v>17.647058823529413</v>
      </c>
      <c r="M226" s="854">
        <f t="shared" si="7"/>
        <v>1.1764705882352942</v>
      </c>
    </row>
    <row r="227" spans="1:14" ht="16.5" customHeight="1">
      <c r="A227" s="1088" t="s">
        <v>3755</v>
      </c>
      <c r="B227" s="808" t="b">
        <v>1</v>
      </c>
      <c r="C227" s="1073" t="s">
        <v>232</v>
      </c>
      <c r="D227" s="1074" t="s">
        <v>3750</v>
      </c>
      <c r="E227" s="1083">
        <v>6</v>
      </c>
      <c r="F227" s="1083">
        <v>1.3</v>
      </c>
      <c r="G227" s="1083">
        <v>148</v>
      </c>
      <c r="H227" s="1076">
        <v>70</v>
      </c>
      <c r="I227" s="1076">
        <v>160006006</v>
      </c>
      <c r="J227" s="1076">
        <v>15</v>
      </c>
      <c r="L227" s="854">
        <f t="shared" si="6"/>
        <v>21.428571428571431</v>
      </c>
      <c r="M227" s="854">
        <f t="shared" si="7"/>
        <v>1.4285714285714286</v>
      </c>
    </row>
    <row r="228" spans="1:14" ht="16.5" customHeight="1">
      <c r="A228" s="1088" t="s">
        <v>3755</v>
      </c>
      <c r="B228" s="808" t="b">
        <v>1</v>
      </c>
      <c r="C228" s="1073" t="s">
        <v>232</v>
      </c>
      <c r="D228" s="1074" t="s">
        <v>3750</v>
      </c>
      <c r="E228" s="1083">
        <v>7</v>
      </c>
      <c r="F228" s="1083">
        <v>1.3</v>
      </c>
      <c r="G228" s="1083">
        <v>151</v>
      </c>
      <c r="H228" s="1076">
        <v>55</v>
      </c>
      <c r="I228" s="1076">
        <v>160006006</v>
      </c>
      <c r="J228" s="1076">
        <v>15</v>
      </c>
      <c r="L228" s="854">
        <f t="shared" si="6"/>
        <v>27.272727272727273</v>
      </c>
      <c r="M228" s="854">
        <f t="shared" si="7"/>
        <v>1.8181818181818181</v>
      </c>
    </row>
    <row r="229" spans="1:14" ht="16.5" customHeight="1">
      <c r="A229" s="1088" t="s">
        <v>3755</v>
      </c>
      <c r="B229" s="808" t="b">
        <v>1</v>
      </c>
      <c r="C229" s="1073" t="s">
        <v>232</v>
      </c>
      <c r="D229" s="1074" t="s">
        <v>3750</v>
      </c>
      <c r="E229" s="1083">
        <v>8</v>
      </c>
      <c r="F229" s="1083">
        <v>1.3</v>
      </c>
      <c r="G229" s="1083">
        <v>154</v>
      </c>
      <c r="H229" s="1076">
        <v>40</v>
      </c>
      <c r="I229" s="1076">
        <v>160006006</v>
      </c>
      <c r="J229" s="1076">
        <v>15</v>
      </c>
      <c r="L229" s="854">
        <f t="shared" si="6"/>
        <v>37.5</v>
      </c>
      <c r="M229" s="854">
        <f t="shared" si="7"/>
        <v>2.5</v>
      </c>
    </row>
    <row r="230" spans="1:14" ht="16.5" customHeight="1">
      <c r="A230" s="1088" t="s">
        <v>3755</v>
      </c>
      <c r="B230" s="808" t="b">
        <v>1</v>
      </c>
      <c r="C230" s="1073" t="s">
        <v>232</v>
      </c>
      <c r="D230" s="1074" t="s">
        <v>3750</v>
      </c>
      <c r="E230" s="1083">
        <v>9</v>
      </c>
      <c r="F230" s="1083">
        <v>1.3</v>
      </c>
      <c r="G230" s="1083">
        <v>157</v>
      </c>
      <c r="H230" s="1076">
        <v>25</v>
      </c>
      <c r="I230" s="1076">
        <v>160006006</v>
      </c>
      <c r="J230" s="1076">
        <v>15</v>
      </c>
      <c r="L230" s="854">
        <f t="shared" si="6"/>
        <v>60</v>
      </c>
      <c r="M230" s="854">
        <f t="shared" si="7"/>
        <v>4</v>
      </c>
    </row>
    <row r="231" spans="1:14" ht="16.5" customHeight="1">
      <c r="A231" s="1088" t="s">
        <v>3755</v>
      </c>
      <c r="B231" s="808" t="b">
        <v>1</v>
      </c>
      <c r="C231" s="1073" t="s">
        <v>232</v>
      </c>
      <c r="D231" s="1074" t="s">
        <v>3750</v>
      </c>
      <c r="E231" s="1083">
        <v>10</v>
      </c>
      <c r="F231" s="1083">
        <v>1.3</v>
      </c>
      <c r="G231" s="1083">
        <v>160</v>
      </c>
      <c r="H231" s="1076">
        <v>10</v>
      </c>
      <c r="I231" s="1076">
        <v>160006006</v>
      </c>
      <c r="J231" s="1076">
        <v>15</v>
      </c>
      <c r="L231" s="854">
        <f t="shared" si="6"/>
        <v>150</v>
      </c>
      <c r="M231" s="854">
        <f t="shared" si="7"/>
        <v>10</v>
      </c>
      <c r="N231" s="854">
        <f>SUM(L222:L231)</f>
        <v>374.63783120903861</v>
      </c>
    </row>
    <row r="232" spans="1:14" ht="16.5" customHeight="1">
      <c r="A232" s="1088" t="s">
        <v>3756</v>
      </c>
      <c r="B232" s="808" t="b">
        <v>1</v>
      </c>
      <c r="C232" s="1077" t="s">
        <v>232</v>
      </c>
      <c r="D232" s="1078" t="s">
        <v>3752</v>
      </c>
      <c r="E232" s="1084">
        <v>1</v>
      </c>
      <c r="F232" s="1084">
        <v>1.3</v>
      </c>
      <c r="G232" s="1084">
        <v>135</v>
      </c>
      <c r="H232" s="1084">
        <v>100</v>
      </c>
      <c r="I232" s="1084">
        <v>160006006</v>
      </c>
      <c r="J232" s="1084">
        <v>25</v>
      </c>
      <c r="L232" s="854">
        <f t="shared" si="6"/>
        <v>25</v>
      </c>
      <c r="M232" s="854">
        <f t="shared" si="7"/>
        <v>1</v>
      </c>
    </row>
    <row r="233" spans="1:14" ht="16.5" customHeight="1">
      <c r="A233" s="1088" t="s">
        <v>3756</v>
      </c>
      <c r="B233" s="808" t="b">
        <v>1</v>
      </c>
      <c r="C233" s="1077" t="s">
        <v>232</v>
      </c>
      <c r="D233" s="1078" t="s">
        <v>3752</v>
      </c>
      <c r="E233" s="1084">
        <v>2</v>
      </c>
      <c r="F233" s="1084">
        <v>1.3</v>
      </c>
      <c r="G233" s="1084">
        <v>140</v>
      </c>
      <c r="H233" s="1084">
        <v>100</v>
      </c>
      <c r="I233" s="1084">
        <v>160006006</v>
      </c>
      <c r="J233" s="1084">
        <v>25</v>
      </c>
      <c r="L233" s="854">
        <f t="shared" si="6"/>
        <v>25</v>
      </c>
      <c r="M233" s="854">
        <f t="shared" si="7"/>
        <v>1</v>
      </c>
    </row>
    <row r="234" spans="1:14" ht="16.5" customHeight="1">
      <c r="A234" s="1088" t="s">
        <v>3756</v>
      </c>
      <c r="B234" s="808" t="b">
        <v>1</v>
      </c>
      <c r="C234" s="1077" t="s">
        <v>232</v>
      </c>
      <c r="D234" s="1078" t="s">
        <v>3752</v>
      </c>
      <c r="E234" s="1084">
        <v>3</v>
      </c>
      <c r="F234" s="1084">
        <v>1.3</v>
      </c>
      <c r="G234" s="1084">
        <v>145</v>
      </c>
      <c r="H234" s="1084">
        <v>100</v>
      </c>
      <c r="I234" s="1084">
        <v>160006006</v>
      </c>
      <c r="J234" s="1084">
        <v>25</v>
      </c>
      <c r="L234" s="854">
        <f t="shared" si="6"/>
        <v>25</v>
      </c>
      <c r="M234" s="854">
        <f t="shared" si="7"/>
        <v>1</v>
      </c>
    </row>
    <row r="235" spans="1:14" ht="16.5" customHeight="1">
      <c r="A235" s="1088" t="s">
        <v>3756</v>
      </c>
      <c r="B235" s="808" t="b">
        <v>1</v>
      </c>
      <c r="C235" s="1077" t="s">
        <v>232</v>
      </c>
      <c r="D235" s="1078" t="s">
        <v>3752</v>
      </c>
      <c r="E235" s="1084">
        <v>4</v>
      </c>
      <c r="F235" s="1084">
        <v>1.3</v>
      </c>
      <c r="G235" s="1084">
        <v>150</v>
      </c>
      <c r="H235" s="1084">
        <v>70</v>
      </c>
      <c r="I235" s="1084">
        <v>160006006</v>
      </c>
      <c r="J235" s="1084">
        <v>25</v>
      </c>
      <c r="L235" s="854">
        <f t="shared" si="6"/>
        <v>35.714285714285715</v>
      </c>
      <c r="M235" s="854">
        <f t="shared" si="7"/>
        <v>1.4285714285714286</v>
      </c>
    </row>
    <row r="236" spans="1:14" ht="16.5" customHeight="1">
      <c r="A236" s="1088" t="s">
        <v>3756</v>
      </c>
      <c r="B236" s="808" t="b">
        <v>1</v>
      </c>
      <c r="C236" s="1077" t="s">
        <v>232</v>
      </c>
      <c r="D236" s="1078" t="s">
        <v>3752</v>
      </c>
      <c r="E236" s="1084">
        <v>5</v>
      </c>
      <c r="F236" s="1084">
        <v>1.3</v>
      </c>
      <c r="G236" s="1084">
        <v>155</v>
      </c>
      <c r="H236" s="1084">
        <v>50</v>
      </c>
      <c r="I236" s="1084">
        <v>160006006</v>
      </c>
      <c r="J236" s="1084">
        <v>25</v>
      </c>
      <c r="L236" s="854">
        <f t="shared" si="6"/>
        <v>50</v>
      </c>
      <c r="M236" s="854">
        <f t="shared" si="7"/>
        <v>2</v>
      </c>
    </row>
    <row r="237" spans="1:14" ht="16.5" customHeight="1">
      <c r="A237" s="1088" t="s">
        <v>3756</v>
      </c>
      <c r="B237" s="808" t="b">
        <v>1</v>
      </c>
      <c r="C237" s="1077" t="s">
        <v>232</v>
      </c>
      <c r="D237" s="1078" t="s">
        <v>3752</v>
      </c>
      <c r="E237" s="1084">
        <v>6</v>
      </c>
      <c r="F237" s="1084">
        <v>1.3</v>
      </c>
      <c r="G237" s="1084">
        <v>160</v>
      </c>
      <c r="H237" s="1081">
        <v>23</v>
      </c>
      <c r="I237" s="1081">
        <v>160006006</v>
      </c>
      <c r="J237" s="1081">
        <v>25</v>
      </c>
      <c r="L237" s="854">
        <f t="shared" si="6"/>
        <v>108.69565217391303</v>
      </c>
      <c r="M237" s="854">
        <f t="shared" si="7"/>
        <v>4.3478260869565215</v>
      </c>
    </row>
    <row r="238" spans="1:14" ht="16.5" customHeight="1">
      <c r="A238" s="1088" t="s">
        <v>3756</v>
      </c>
      <c r="B238" s="808" t="b">
        <v>1</v>
      </c>
      <c r="C238" s="1077" t="s">
        <v>232</v>
      </c>
      <c r="D238" s="1078" t="s">
        <v>3752</v>
      </c>
      <c r="E238" s="1084">
        <v>7</v>
      </c>
      <c r="F238" s="1084">
        <v>1.3</v>
      </c>
      <c r="G238" s="1084">
        <v>165</v>
      </c>
      <c r="H238" s="1081">
        <v>11</v>
      </c>
      <c r="I238" s="1081">
        <v>160006006</v>
      </c>
      <c r="J238" s="1081">
        <v>25</v>
      </c>
      <c r="L238" s="854">
        <f t="shared" si="6"/>
        <v>227.27272727272728</v>
      </c>
      <c r="M238" s="854">
        <f t="shared" si="7"/>
        <v>9.0909090909090917</v>
      </c>
    </row>
    <row r="239" spans="1:14" ht="16.5" customHeight="1">
      <c r="A239" s="1088" t="s">
        <v>3756</v>
      </c>
      <c r="B239" s="808" t="b">
        <v>1</v>
      </c>
      <c r="C239" s="1077" t="s">
        <v>232</v>
      </c>
      <c r="D239" s="1078" t="s">
        <v>3752</v>
      </c>
      <c r="E239" s="1084">
        <v>8</v>
      </c>
      <c r="F239" s="1084">
        <v>1.3</v>
      </c>
      <c r="G239" s="1084">
        <v>170</v>
      </c>
      <c r="H239" s="1081">
        <v>9</v>
      </c>
      <c r="I239" s="1081">
        <v>160006006</v>
      </c>
      <c r="J239" s="1081">
        <v>25</v>
      </c>
      <c r="L239" s="854">
        <f t="shared" si="6"/>
        <v>277.77777777777777</v>
      </c>
      <c r="M239" s="854">
        <f t="shared" si="7"/>
        <v>11.111111111111111</v>
      </c>
    </row>
    <row r="240" spans="1:14" ht="16.5" customHeight="1">
      <c r="A240" s="1088" t="s">
        <v>3756</v>
      </c>
      <c r="B240" s="808" t="b">
        <v>1</v>
      </c>
      <c r="C240" s="1077" t="s">
        <v>232</v>
      </c>
      <c r="D240" s="1078" t="s">
        <v>3752</v>
      </c>
      <c r="E240" s="1084">
        <v>9</v>
      </c>
      <c r="F240" s="1084">
        <v>1.3</v>
      </c>
      <c r="G240" s="1084">
        <v>175</v>
      </c>
      <c r="H240" s="1081">
        <v>7</v>
      </c>
      <c r="I240" s="1081">
        <v>160006006</v>
      </c>
      <c r="J240" s="1081">
        <v>25</v>
      </c>
      <c r="L240" s="854">
        <f t="shared" si="6"/>
        <v>357.14285714285717</v>
      </c>
      <c r="M240" s="854">
        <f t="shared" si="7"/>
        <v>14.285714285714286</v>
      </c>
    </row>
    <row r="241" spans="1:14" ht="16.5" customHeight="1">
      <c r="A241" s="1088" t="s">
        <v>3756</v>
      </c>
      <c r="B241" s="808" t="b">
        <v>1</v>
      </c>
      <c r="C241" s="1077" t="s">
        <v>232</v>
      </c>
      <c r="D241" s="1078" t="s">
        <v>3752</v>
      </c>
      <c r="E241" s="1084">
        <v>10</v>
      </c>
      <c r="F241" s="1084">
        <v>1.3</v>
      </c>
      <c r="G241" s="1084">
        <v>180</v>
      </c>
      <c r="H241" s="1081">
        <v>2</v>
      </c>
      <c r="I241" s="1081">
        <v>160006006</v>
      </c>
      <c r="J241" s="1081">
        <v>25</v>
      </c>
      <c r="L241" s="854">
        <f t="shared" si="6"/>
        <v>1250</v>
      </c>
      <c r="M241" s="854">
        <f t="shared" si="7"/>
        <v>50</v>
      </c>
      <c r="N241" s="854">
        <f>SUM(L232:L241)</f>
        <v>2381.603300081561</v>
      </c>
    </row>
    <row r="242" spans="1:14" ht="16.5" customHeight="1">
      <c r="A242" s="1089" t="s">
        <v>3757</v>
      </c>
      <c r="B242" s="808" t="b">
        <v>1</v>
      </c>
      <c r="C242" s="1073" t="s">
        <v>3758</v>
      </c>
      <c r="D242" s="1074" t="s">
        <v>228</v>
      </c>
      <c r="E242" s="1083">
        <v>1</v>
      </c>
      <c r="F242" s="1083">
        <v>1.5</v>
      </c>
      <c r="G242" s="1083">
        <v>151</v>
      </c>
      <c r="H242" s="1083">
        <v>100</v>
      </c>
      <c r="I242" s="1083">
        <v>160006007</v>
      </c>
      <c r="J242" s="1083">
        <v>3</v>
      </c>
      <c r="L242" s="854">
        <f t="shared" si="6"/>
        <v>3</v>
      </c>
      <c r="M242" s="854">
        <f t="shared" si="7"/>
        <v>1</v>
      </c>
    </row>
    <row r="243" spans="1:14" ht="16.5" customHeight="1">
      <c r="A243" s="1089" t="s">
        <v>3757</v>
      </c>
      <c r="B243" s="808" t="b">
        <v>1</v>
      </c>
      <c r="C243" s="1073" t="s">
        <v>3758</v>
      </c>
      <c r="D243" s="1074" t="s">
        <v>228</v>
      </c>
      <c r="E243" s="1083">
        <v>2</v>
      </c>
      <c r="F243" s="1083">
        <v>1.5</v>
      </c>
      <c r="G243" s="1083">
        <v>152</v>
      </c>
      <c r="H243" s="1083">
        <v>100</v>
      </c>
      <c r="I243" s="1083">
        <v>160006007</v>
      </c>
      <c r="J243" s="1083">
        <v>3</v>
      </c>
      <c r="L243" s="854">
        <f t="shared" si="6"/>
        <v>3</v>
      </c>
      <c r="M243" s="854">
        <f t="shared" si="7"/>
        <v>1</v>
      </c>
    </row>
    <row r="244" spans="1:14" ht="16.5" customHeight="1">
      <c r="A244" s="1089" t="s">
        <v>3757</v>
      </c>
      <c r="B244" s="808" t="b">
        <v>1</v>
      </c>
      <c r="C244" s="1073" t="s">
        <v>3758</v>
      </c>
      <c r="D244" s="1074" t="s">
        <v>228</v>
      </c>
      <c r="E244" s="1083">
        <v>3</v>
      </c>
      <c r="F244" s="1083">
        <v>1.5</v>
      </c>
      <c r="G244" s="1083">
        <v>153</v>
      </c>
      <c r="H244" s="1083">
        <v>100</v>
      </c>
      <c r="I244" s="1083">
        <v>160006007</v>
      </c>
      <c r="J244" s="1083">
        <v>3</v>
      </c>
      <c r="L244" s="854">
        <f t="shared" si="6"/>
        <v>3</v>
      </c>
      <c r="M244" s="854">
        <f t="shared" si="7"/>
        <v>1</v>
      </c>
    </row>
    <row r="245" spans="1:14" ht="16.5" customHeight="1">
      <c r="A245" s="1089" t="s">
        <v>3757</v>
      </c>
      <c r="B245" s="808" t="b">
        <v>1</v>
      </c>
      <c r="C245" s="1073" t="s">
        <v>3758</v>
      </c>
      <c r="D245" s="1074" t="s">
        <v>228</v>
      </c>
      <c r="E245" s="1083">
        <v>4</v>
      </c>
      <c r="F245" s="1083">
        <v>1.5</v>
      </c>
      <c r="G245" s="1083">
        <v>154</v>
      </c>
      <c r="H245" s="1076">
        <v>95</v>
      </c>
      <c r="I245" s="1083">
        <v>160006007</v>
      </c>
      <c r="J245" s="1083">
        <v>3</v>
      </c>
      <c r="L245" s="854">
        <f t="shared" si="6"/>
        <v>3.1578947368421053</v>
      </c>
      <c r="M245" s="854">
        <f t="shared" si="7"/>
        <v>1.0526315789473684</v>
      </c>
    </row>
    <row r="246" spans="1:14" ht="16.5" customHeight="1">
      <c r="A246" s="1089" t="s">
        <v>3757</v>
      </c>
      <c r="B246" s="808" t="b">
        <v>1</v>
      </c>
      <c r="C246" s="1073" t="s">
        <v>3758</v>
      </c>
      <c r="D246" s="1074" t="s">
        <v>228</v>
      </c>
      <c r="E246" s="1083">
        <v>5</v>
      </c>
      <c r="F246" s="1083">
        <v>1.5</v>
      </c>
      <c r="G246" s="1083">
        <v>155</v>
      </c>
      <c r="H246" s="1076">
        <v>85</v>
      </c>
      <c r="I246" s="1083">
        <v>160006007</v>
      </c>
      <c r="J246" s="1083">
        <v>3</v>
      </c>
      <c r="L246" s="854">
        <f t="shared" si="6"/>
        <v>3.5294117647058822</v>
      </c>
      <c r="M246" s="854">
        <f t="shared" si="7"/>
        <v>1.1764705882352942</v>
      </c>
    </row>
    <row r="247" spans="1:14" ht="16.5" customHeight="1">
      <c r="A247" s="1089" t="s">
        <v>3757</v>
      </c>
      <c r="B247" s="808" t="b">
        <v>1</v>
      </c>
      <c r="C247" s="1073" t="s">
        <v>3758</v>
      </c>
      <c r="D247" s="1074" t="s">
        <v>228</v>
      </c>
      <c r="E247" s="1083">
        <v>6</v>
      </c>
      <c r="F247" s="1083">
        <v>1.5</v>
      </c>
      <c r="G247" s="1083">
        <v>156</v>
      </c>
      <c r="H247" s="1076">
        <v>75</v>
      </c>
      <c r="I247" s="1076">
        <v>160006007</v>
      </c>
      <c r="J247" s="1076">
        <v>3</v>
      </c>
      <c r="L247" s="854">
        <f t="shared" si="6"/>
        <v>4</v>
      </c>
      <c r="M247" s="854">
        <f t="shared" si="7"/>
        <v>1.3333333333333333</v>
      </c>
    </row>
    <row r="248" spans="1:14" ht="16.5" customHeight="1">
      <c r="A248" s="1089" t="s">
        <v>3757</v>
      </c>
      <c r="B248" s="808" t="b">
        <v>1</v>
      </c>
      <c r="C248" s="1073" t="s">
        <v>3758</v>
      </c>
      <c r="D248" s="1074" t="s">
        <v>228</v>
      </c>
      <c r="E248" s="1083">
        <v>7</v>
      </c>
      <c r="F248" s="1083">
        <v>1.5</v>
      </c>
      <c r="G248" s="1083">
        <v>157</v>
      </c>
      <c r="H248" s="1076">
        <v>60</v>
      </c>
      <c r="I248" s="1076">
        <v>160006007</v>
      </c>
      <c r="J248" s="1076">
        <v>3</v>
      </c>
      <c r="L248" s="854">
        <f t="shared" si="6"/>
        <v>5</v>
      </c>
      <c r="M248" s="854">
        <f t="shared" si="7"/>
        <v>1.6666666666666667</v>
      </c>
    </row>
    <row r="249" spans="1:14" ht="16.5" customHeight="1">
      <c r="A249" s="1089" t="s">
        <v>3757</v>
      </c>
      <c r="B249" s="808" t="b">
        <v>1</v>
      </c>
      <c r="C249" s="1073" t="s">
        <v>3758</v>
      </c>
      <c r="D249" s="1074" t="s">
        <v>228</v>
      </c>
      <c r="E249" s="1083">
        <v>8</v>
      </c>
      <c r="F249" s="1083">
        <v>1.5</v>
      </c>
      <c r="G249" s="1083">
        <v>158</v>
      </c>
      <c r="H249" s="1076">
        <v>45</v>
      </c>
      <c r="I249" s="1076">
        <v>160006007</v>
      </c>
      <c r="J249" s="1076">
        <v>3</v>
      </c>
      <c r="L249" s="854">
        <f t="shared" si="6"/>
        <v>6.666666666666667</v>
      </c>
      <c r="M249" s="854">
        <f t="shared" si="7"/>
        <v>2.2222222222222223</v>
      </c>
    </row>
    <row r="250" spans="1:14" ht="16.5" customHeight="1">
      <c r="A250" s="1089" t="s">
        <v>3757</v>
      </c>
      <c r="B250" s="808" t="b">
        <v>1</v>
      </c>
      <c r="C250" s="1073" t="s">
        <v>3758</v>
      </c>
      <c r="D250" s="1074" t="s">
        <v>228</v>
      </c>
      <c r="E250" s="1083">
        <v>9</v>
      </c>
      <c r="F250" s="1083">
        <v>1.5</v>
      </c>
      <c r="G250" s="1083">
        <v>159</v>
      </c>
      <c r="H250" s="1076">
        <v>30</v>
      </c>
      <c r="I250" s="1076">
        <v>160006007</v>
      </c>
      <c r="J250" s="1076">
        <v>3</v>
      </c>
      <c r="L250" s="854">
        <f t="shared" si="6"/>
        <v>10</v>
      </c>
      <c r="M250" s="854">
        <f t="shared" si="7"/>
        <v>3.3333333333333335</v>
      </c>
    </row>
    <row r="251" spans="1:14" ht="16.5" customHeight="1">
      <c r="A251" s="1089" t="s">
        <v>3757</v>
      </c>
      <c r="B251" s="808" t="b">
        <v>1</v>
      </c>
      <c r="C251" s="1073" t="s">
        <v>3758</v>
      </c>
      <c r="D251" s="1074" t="s">
        <v>228</v>
      </c>
      <c r="E251" s="1083">
        <v>10</v>
      </c>
      <c r="F251" s="1083">
        <v>1.5</v>
      </c>
      <c r="G251" s="1083">
        <v>160</v>
      </c>
      <c r="H251" s="1076">
        <v>15</v>
      </c>
      <c r="I251" s="1076">
        <v>160006007</v>
      </c>
      <c r="J251" s="1076">
        <v>3</v>
      </c>
      <c r="L251" s="854">
        <f t="shared" si="6"/>
        <v>20</v>
      </c>
      <c r="M251" s="854">
        <f t="shared" si="7"/>
        <v>6.666666666666667</v>
      </c>
      <c r="N251" s="854">
        <f>SUM(L242:L251)</f>
        <v>61.353973168214651</v>
      </c>
    </row>
    <row r="252" spans="1:14" ht="16.5" customHeight="1">
      <c r="A252" s="1089" t="s">
        <v>3759</v>
      </c>
      <c r="B252" s="808" t="b">
        <v>1</v>
      </c>
      <c r="C252" s="1077" t="s">
        <v>3758</v>
      </c>
      <c r="D252" s="1078" t="s">
        <v>3748</v>
      </c>
      <c r="E252" s="1084">
        <v>1</v>
      </c>
      <c r="F252" s="1084">
        <v>1.5</v>
      </c>
      <c r="G252" s="1084">
        <v>152</v>
      </c>
      <c r="H252" s="1084">
        <v>100</v>
      </c>
      <c r="I252" s="1084">
        <v>160006007</v>
      </c>
      <c r="J252" s="1084">
        <v>5</v>
      </c>
      <c r="L252" s="854">
        <f t="shared" si="6"/>
        <v>5</v>
      </c>
      <c r="M252" s="854">
        <f t="shared" si="7"/>
        <v>1</v>
      </c>
    </row>
    <row r="253" spans="1:14" ht="16.5" customHeight="1">
      <c r="A253" s="1089" t="s">
        <v>3759</v>
      </c>
      <c r="B253" s="808" t="b">
        <v>1</v>
      </c>
      <c r="C253" s="1077" t="s">
        <v>3758</v>
      </c>
      <c r="D253" s="1078" t="s">
        <v>3748</v>
      </c>
      <c r="E253" s="1084">
        <v>2</v>
      </c>
      <c r="F253" s="1084">
        <v>1.5</v>
      </c>
      <c r="G253" s="1084">
        <v>154</v>
      </c>
      <c r="H253" s="1084">
        <v>100</v>
      </c>
      <c r="I253" s="1084">
        <v>160006007</v>
      </c>
      <c r="J253" s="1084">
        <v>5</v>
      </c>
      <c r="L253" s="854">
        <f t="shared" si="6"/>
        <v>5</v>
      </c>
      <c r="M253" s="854">
        <f t="shared" si="7"/>
        <v>1</v>
      </c>
    </row>
    <row r="254" spans="1:14" ht="16.5" customHeight="1">
      <c r="A254" s="1089" t="s">
        <v>3759</v>
      </c>
      <c r="B254" s="808" t="b">
        <v>1</v>
      </c>
      <c r="C254" s="1077" t="s">
        <v>3758</v>
      </c>
      <c r="D254" s="1078" t="s">
        <v>3748</v>
      </c>
      <c r="E254" s="1084">
        <v>3</v>
      </c>
      <c r="F254" s="1084">
        <v>1.5</v>
      </c>
      <c r="G254" s="1084">
        <v>156</v>
      </c>
      <c r="H254" s="1084">
        <v>100</v>
      </c>
      <c r="I254" s="1084">
        <v>160006007</v>
      </c>
      <c r="J254" s="1084">
        <v>5</v>
      </c>
      <c r="L254" s="854">
        <f t="shared" si="6"/>
        <v>5</v>
      </c>
      <c r="M254" s="854">
        <f t="shared" si="7"/>
        <v>1</v>
      </c>
    </row>
    <row r="255" spans="1:14" ht="16.5" customHeight="1">
      <c r="A255" s="1089" t="s">
        <v>3759</v>
      </c>
      <c r="B255" s="808" t="b">
        <v>1</v>
      </c>
      <c r="C255" s="1077" t="s">
        <v>3758</v>
      </c>
      <c r="D255" s="1078" t="s">
        <v>3748</v>
      </c>
      <c r="E255" s="1084">
        <v>4</v>
      </c>
      <c r="F255" s="1084">
        <v>1.5</v>
      </c>
      <c r="G255" s="1084">
        <v>158</v>
      </c>
      <c r="H255" s="1084">
        <v>95</v>
      </c>
      <c r="I255" s="1084">
        <v>160006007</v>
      </c>
      <c r="J255" s="1084">
        <v>5</v>
      </c>
      <c r="L255" s="854">
        <f t="shared" si="6"/>
        <v>5.2631578947368416</v>
      </c>
      <c r="M255" s="854">
        <f t="shared" si="7"/>
        <v>1.0526315789473684</v>
      </c>
    </row>
    <row r="256" spans="1:14" ht="16.5" customHeight="1">
      <c r="A256" s="1089" t="s">
        <v>3759</v>
      </c>
      <c r="B256" s="808" t="b">
        <v>1</v>
      </c>
      <c r="C256" s="1077" t="s">
        <v>3758</v>
      </c>
      <c r="D256" s="1078" t="s">
        <v>3748</v>
      </c>
      <c r="E256" s="1084">
        <v>5</v>
      </c>
      <c r="F256" s="1084">
        <v>1.5</v>
      </c>
      <c r="G256" s="1084">
        <v>160</v>
      </c>
      <c r="H256" s="1084">
        <v>85</v>
      </c>
      <c r="I256" s="1084">
        <v>160006007</v>
      </c>
      <c r="J256" s="1084">
        <v>5</v>
      </c>
      <c r="L256" s="854">
        <f t="shared" si="6"/>
        <v>5.882352941176471</v>
      </c>
      <c r="M256" s="854">
        <f t="shared" si="7"/>
        <v>1.1764705882352942</v>
      </c>
    </row>
    <row r="257" spans="1:14" ht="16.5" customHeight="1">
      <c r="A257" s="1089" t="s">
        <v>3759</v>
      </c>
      <c r="B257" s="808" t="b">
        <v>1</v>
      </c>
      <c r="C257" s="1077" t="s">
        <v>3758</v>
      </c>
      <c r="D257" s="1078" t="s">
        <v>3748</v>
      </c>
      <c r="E257" s="1084">
        <v>6</v>
      </c>
      <c r="F257" s="1084">
        <v>1.5</v>
      </c>
      <c r="G257" s="1084">
        <v>162</v>
      </c>
      <c r="H257" s="1080">
        <v>75</v>
      </c>
      <c r="I257" s="1080">
        <v>160006007</v>
      </c>
      <c r="J257" s="1080">
        <v>5</v>
      </c>
      <c r="L257" s="854">
        <f t="shared" si="6"/>
        <v>6.6666666666666661</v>
      </c>
      <c r="M257" s="854">
        <f t="shared" si="7"/>
        <v>1.3333333333333333</v>
      </c>
    </row>
    <row r="258" spans="1:14" ht="16.5" customHeight="1">
      <c r="A258" s="1089" t="s">
        <v>3759</v>
      </c>
      <c r="B258" s="808" t="b">
        <v>1</v>
      </c>
      <c r="C258" s="1077" t="s">
        <v>3758</v>
      </c>
      <c r="D258" s="1078" t="s">
        <v>3748</v>
      </c>
      <c r="E258" s="1084">
        <v>7</v>
      </c>
      <c r="F258" s="1084">
        <v>1.5</v>
      </c>
      <c r="G258" s="1084">
        <v>164</v>
      </c>
      <c r="H258" s="1080">
        <v>60</v>
      </c>
      <c r="I258" s="1080">
        <v>160006007</v>
      </c>
      <c r="J258" s="1080">
        <v>5</v>
      </c>
      <c r="L258" s="854">
        <f t="shared" ref="L258:L321" si="8">J258*M258</f>
        <v>8.3333333333333339</v>
      </c>
      <c r="M258" s="854">
        <f t="shared" ref="M258:M321" si="9">100/H258</f>
        <v>1.6666666666666667</v>
      </c>
    </row>
    <row r="259" spans="1:14" ht="16.5" customHeight="1">
      <c r="A259" s="1089" t="s">
        <v>3759</v>
      </c>
      <c r="B259" s="808" t="b">
        <v>1</v>
      </c>
      <c r="C259" s="1077" t="s">
        <v>3758</v>
      </c>
      <c r="D259" s="1078" t="s">
        <v>3748</v>
      </c>
      <c r="E259" s="1084">
        <v>8</v>
      </c>
      <c r="F259" s="1084">
        <v>1.5</v>
      </c>
      <c r="G259" s="1084">
        <v>166</v>
      </c>
      <c r="H259" s="1080">
        <v>45</v>
      </c>
      <c r="I259" s="1080">
        <v>160006007</v>
      </c>
      <c r="J259" s="1080">
        <v>5</v>
      </c>
      <c r="L259" s="854">
        <f t="shared" si="8"/>
        <v>11.111111111111111</v>
      </c>
      <c r="M259" s="854">
        <f t="shared" si="9"/>
        <v>2.2222222222222223</v>
      </c>
    </row>
    <row r="260" spans="1:14" ht="16.5" customHeight="1">
      <c r="A260" s="1089" t="s">
        <v>3759</v>
      </c>
      <c r="B260" s="808" t="b">
        <v>1</v>
      </c>
      <c r="C260" s="1077" t="s">
        <v>3758</v>
      </c>
      <c r="D260" s="1078" t="s">
        <v>3748</v>
      </c>
      <c r="E260" s="1084">
        <v>9</v>
      </c>
      <c r="F260" s="1084">
        <v>1.5</v>
      </c>
      <c r="G260" s="1084">
        <v>168</v>
      </c>
      <c r="H260" s="1080">
        <v>30</v>
      </c>
      <c r="I260" s="1080">
        <v>160006007</v>
      </c>
      <c r="J260" s="1080">
        <v>5</v>
      </c>
      <c r="L260" s="854">
        <f t="shared" si="8"/>
        <v>16.666666666666668</v>
      </c>
      <c r="M260" s="854">
        <f t="shared" si="9"/>
        <v>3.3333333333333335</v>
      </c>
    </row>
    <row r="261" spans="1:14" ht="16.5" customHeight="1">
      <c r="A261" s="1089" t="s">
        <v>3759</v>
      </c>
      <c r="B261" s="808" t="b">
        <v>1</v>
      </c>
      <c r="C261" s="1077" t="s">
        <v>3758</v>
      </c>
      <c r="D261" s="1078" t="s">
        <v>3748</v>
      </c>
      <c r="E261" s="1084">
        <v>10</v>
      </c>
      <c r="F261" s="1084">
        <v>1.5</v>
      </c>
      <c r="G261" s="1084">
        <v>170</v>
      </c>
      <c r="H261" s="1080">
        <v>15</v>
      </c>
      <c r="I261" s="1080">
        <v>160006007</v>
      </c>
      <c r="J261" s="1080">
        <v>5</v>
      </c>
      <c r="L261" s="854">
        <f t="shared" si="8"/>
        <v>33.333333333333336</v>
      </c>
      <c r="M261" s="854">
        <f t="shared" si="9"/>
        <v>6.666666666666667</v>
      </c>
      <c r="N261" s="854">
        <f>SUM(L252:L261)</f>
        <v>102.25662194702443</v>
      </c>
    </row>
    <row r="262" spans="1:14" ht="16.5" customHeight="1">
      <c r="A262" s="1089" t="s">
        <v>3760</v>
      </c>
      <c r="B262" s="808" t="b">
        <v>1</v>
      </c>
      <c r="C262" s="1073" t="s">
        <v>3758</v>
      </c>
      <c r="D262" s="1074" t="s">
        <v>3750</v>
      </c>
      <c r="E262" s="1083">
        <v>1</v>
      </c>
      <c r="F262" s="1083">
        <v>1.5</v>
      </c>
      <c r="G262" s="1083">
        <v>153</v>
      </c>
      <c r="H262" s="1083">
        <v>100</v>
      </c>
      <c r="I262" s="1083">
        <v>160006007</v>
      </c>
      <c r="J262" s="1083">
        <v>10</v>
      </c>
      <c r="L262" s="854">
        <f t="shared" si="8"/>
        <v>10</v>
      </c>
      <c r="M262" s="854">
        <f t="shared" si="9"/>
        <v>1</v>
      </c>
    </row>
    <row r="263" spans="1:14" ht="16.5" customHeight="1">
      <c r="A263" s="1089" t="s">
        <v>3760</v>
      </c>
      <c r="B263" s="808" t="b">
        <v>1</v>
      </c>
      <c r="C263" s="1073" t="s">
        <v>3758</v>
      </c>
      <c r="D263" s="1074" t="s">
        <v>3750</v>
      </c>
      <c r="E263" s="1083">
        <v>2</v>
      </c>
      <c r="F263" s="1083">
        <v>1.5</v>
      </c>
      <c r="G263" s="1083">
        <v>156</v>
      </c>
      <c r="H263" s="1083">
        <v>100</v>
      </c>
      <c r="I263" s="1083">
        <v>160006007</v>
      </c>
      <c r="J263" s="1083">
        <v>10</v>
      </c>
      <c r="L263" s="854">
        <f t="shared" si="8"/>
        <v>10</v>
      </c>
      <c r="M263" s="854">
        <f t="shared" si="9"/>
        <v>1</v>
      </c>
    </row>
    <row r="264" spans="1:14" ht="16.5" customHeight="1">
      <c r="A264" s="1089" t="s">
        <v>3760</v>
      </c>
      <c r="B264" s="808" t="b">
        <v>1</v>
      </c>
      <c r="C264" s="1073" t="s">
        <v>3758</v>
      </c>
      <c r="D264" s="1074" t="s">
        <v>3750</v>
      </c>
      <c r="E264" s="1083">
        <v>3</v>
      </c>
      <c r="F264" s="1083">
        <v>1.5</v>
      </c>
      <c r="G264" s="1083">
        <v>159</v>
      </c>
      <c r="H264" s="1083">
        <v>100</v>
      </c>
      <c r="I264" s="1083">
        <v>160006007</v>
      </c>
      <c r="J264" s="1083">
        <v>10</v>
      </c>
      <c r="L264" s="854">
        <f t="shared" si="8"/>
        <v>10</v>
      </c>
      <c r="M264" s="854">
        <f t="shared" si="9"/>
        <v>1</v>
      </c>
    </row>
    <row r="265" spans="1:14" ht="16.5" customHeight="1">
      <c r="A265" s="1089" t="s">
        <v>3760</v>
      </c>
      <c r="B265" s="808" t="b">
        <v>1</v>
      </c>
      <c r="C265" s="1073" t="s">
        <v>3758</v>
      </c>
      <c r="D265" s="1074" t="s">
        <v>3750</v>
      </c>
      <c r="E265" s="1083">
        <v>4</v>
      </c>
      <c r="F265" s="1083">
        <v>1.5</v>
      </c>
      <c r="G265" s="1083">
        <v>162</v>
      </c>
      <c r="H265" s="1083">
        <v>95</v>
      </c>
      <c r="I265" s="1083">
        <v>160006007</v>
      </c>
      <c r="J265" s="1083">
        <v>10</v>
      </c>
      <c r="L265" s="854">
        <f t="shared" si="8"/>
        <v>10.526315789473683</v>
      </c>
      <c r="M265" s="854">
        <f t="shared" si="9"/>
        <v>1.0526315789473684</v>
      </c>
    </row>
    <row r="266" spans="1:14" ht="16.5" customHeight="1">
      <c r="A266" s="1089" t="s">
        <v>3760</v>
      </c>
      <c r="B266" s="808" t="b">
        <v>1</v>
      </c>
      <c r="C266" s="1073" t="s">
        <v>3758</v>
      </c>
      <c r="D266" s="1074" t="s">
        <v>3750</v>
      </c>
      <c r="E266" s="1083">
        <v>5</v>
      </c>
      <c r="F266" s="1083">
        <v>1.5</v>
      </c>
      <c r="G266" s="1083">
        <v>165</v>
      </c>
      <c r="H266" s="1083">
        <v>85</v>
      </c>
      <c r="I266" s="1083">
        <v>160006007</v>
      </c>
      <c r="J266" s="1083">
        <v>10</v>
      </c>
      <c r="L266" s="854">
        <f t="shared" si="8"/>
        <v>11.764705882352942</v>
      </c>
      <c r="M266" s="854">
        <f t="shared" si="9"/>
        <v>1.1764705882352942</v>
      </c>
    </row>
    <row r="267" spans="1:14" ht="16.5" customHeight="1">
      <c r="A267" s="1089" t="s">
        <v>3760</v>
      </c>
      <c r="B267" s="808" t="b">
        <v>1</v>
      </c>
      <c r="C267" s="1073" t="s">
        <v>3758</v>
      </c>
      <c r="D267" s="1074" t="s">
        <v>3750</v>
      </c>
      <c r="E267" s="1083">
        <v>6</v>
      </c>
      <c r="F267" s="1083">
        <v>1.5</v>
      </c>
      <c r="G267" s="1083">
        <v>168</v>
      </c>
      <c r="H267" s="1076">
        <v>75</v>
      </c>
      <c r="I267" s="1076">
        <v>160006007</v>
      </c>
      <c r="J267" s="1076">
        <v>10</v>
      </c>
      <c r="L267" s="854">
        <f t="shared" si="8"/>
        <v>13.333333333333332</v>
      </c>
      <c r="M267" s="854">
        <f t="shared" si="9"/>
        <v>1.3333333333333333</v>
      </c>
    </row>
    <row r="268" spans="1:14" ht="16.5" customHeight="1">
      <c r="A268" s="1089" t="s">
        <v>3760</v>
      </c>
      <c r="B268" s="808" t="b">
        <v>1</v>
      </c>
      <c r="C268" s="1073" t="s">
        <v>3758</v>
      </c>
      <c r="D268" s="1074" t="s">
        <v>3750</v>
      </c>
      <c r="E268" s="1083">
        <v>7</v>
      </c>
      <c r="F268" s="1083">
        <v>1.5</v>
      </c>
      <c r="G268" s="1083">
        <v>171</v>
      </c>
      <c r="H268" s="1076">
        <v>60</v>
      </c>
      <c r="I268" s="1076">
        <v>160006007</v>
      </c>
      <c r="J268" s="1076">
        <v>10</v>
      </c>
      <c r="L268" s="854">
        <f t="shared" si="8"/>
        <v>16.666666666666668</v>
      </c>
      <c r="M268" s="854">
        <f t="shared" si="9"/>
        <v>1.6666666666666667</v>
      </c>
    </row>
    <row r="269" spans="1:14" ht="16.5" customHeight="1">
      <c r="A269" s="1089" t="s">
        <v>3760</v>
      </c>
      <c r="B269" s="808" t="b">
        <v>1</v>
      </c>
      <c r="C269" s="1073" t="s">
        <v>3758</v>
      </c>
      <c r="D269" s="1074" t="s">
        <v>3750</v>
      </c>
      <c r="E269" s="1083">
        <v>8</v>
      </c>
      <c r="F269" s="1083">
        <v>1.5</v>
      </c>
      <c r="G269" s="1083">
        <v>174</v>
      </c>
      <c r="H269" s="1076">
        <v>45</v>
      </c>
      <c r="I269" s="1076">
        <v>160006007</v>
      </c>
      <c r="J269" s="1076">
        <v>10</v>
      </c>
      <c r="L269" s="854">
        <f t="shared" si="8"/>
        <v>22.222222222222221</v>
      </c>
      <c r="M269" s="854">
        <f t="shared" si="9"/>
        <v>2.2222222222222223</v>
      </c>
    </row>
    <row r="270" spans="1:14" ht="16.5" customHeight="1">
      <c r="A270" s="1089" t="s">
        <v>3760</v>
      </c>
      <c r="B270" s="808" t="b">
        <v>1</v>
      </c>
      <c r="C270" s="1073" t="s">
        <v>3758</v>
      </c>
      <c r="D270" s="1074" t="s">
        <v>3750</v>
      </c>
      <c r="E270" s="1083">
        <v>9</v>
      </c>
      <c r="F270" s="1083">
        <v>1.5</v>
      </c>
      <c r="G270" s="1083">
        <v>177</v>
      </c>
      <c r="H270" s="1076">
        <v>30</v>
      </c>
      <c r="I270" s="1076">
        <v>160006007</v>
      </c>
      <c r="J270" s="1076">
        <v>10</v>
      </c>
      <c r="L270" s="854">
        <f t="shared" si="8"/>
        <v>33.333333333333336</v>
      </c>
      <c r="M270" s="854">
        <f t="shared" si="9"/>
        <v>3.3333333333333335</v>
      </c>
    </row>
    <row r="271" spans="1:14" ht="16.5" customHeight="1">
      <c r="A271" s="1089" t="s">
        <v>3760</v>
      </c>
      <c r="B271" s="808" t="b">
        <v>1</v>
      </c>
      <c r="C271" s="1073" t="s">
        <v>3758</v>
      </c>
      <c r="D271" s="1074" t="s">
        <v>3750</v>
      </c>
      <c r="E271" s="1083">
        <v>10</v>
      </c>
      <c r="F271" s="1083">
        <v>1.5</v>
      </c>
      <c r="G271" s="1083">
        <v>180</v>
      </c>
      <c r="H271" s="1076">
        <v>15</v>
      </c>
      <c r="I271" s="1076">
        <v>160006007</v>
      </c>
      <c r="J271" s="1076">
        <v>10</v>
      </c>
      <c r="L271" s="854">
        <f t="shared" si="8"/>
        <v>66.666666666666671</v>
      </c>
      <c r="M271" s="854">
        <f t="shared" si="9"/>
        <v>6.666666666666667</v>
      </c>
      <c r="N271" s="854">
        <f>SUM(L262:L271)</f>
        <v>204.51324389404886</v>
      </c>
    </row>
    <row r="272" spans="1:14" ht="16.5" customHeight="1">
      <c r="A272" s="1089" t="s">
        <v>3761</v>
      </c>
      <c r="B272" s="808" t="b">
        <v>1</v>
      </c>
      <c r="C272" s="1077" t="s">
        <v>3758</v>
      </c>
      <c r="D272" s="1078" t="s">
        <v>3752</v>
      </c>
      <c r="E272" s="1084">
        <v>1</v>
      </c>
      <c r="F272" s="1084">
        <v>1.5</v>
      </c>
      <c r="G272" s="1084">
        <v>154</v>
      </c>
      <c r="H272" s="1084">
        <v>100</v>
      </c>
      <c r="I272" s="1084">
        <v>160006007</v>
      </c>
      <c r="J272" s="1084">
        <v>15</v>
      </c>
      <c r="L272" s="854">
        <f t="shared" si="8"/>
        <v>15</v>
      </c>
      <c r="M272" s="854">
        <f t="shared" si="9"/>
        <v>1</v>
      </c>
    </row>
    <row r="273" spans="1:14" ht="16.5" customHeight="1">
      <c r="A273" s="1089" t="s">
        <v>3761</v>
      </c>
      <c r="B273" s="808" t="b">
        <v>1</v>
      </c>
      <c r="C273" s="1077" t="s">
        <v>3758</v>
      </c>
      <c r="D273" s="1078" t="s">
        <v>3752</v>
      </c>
      <c r="E273" s="1084">
        <v>2</v>
      </c>
      <c r="F273" s="1084">
        <v>1.5</v>
      </c>
      <c r="G273" s="1084">
        <v>158</v>
      </c>
      <c r="H273" s="1084">
        <v>100</v>
      </c>
      <c r="I273" s="1084">
        <v>160006007</v>
      </c>
      <c r="J273" s="1084">
        <v>15</v>
      </c>
      <c r="L273" s="854">
        <f t="shared" si="8"/>
        <v>15</v>
      </c>
      <c r="M273" s="854">
        <f t="shared" si="9"/>
        <v>1</v>
      </c>
    </row>
    <row r="274" spans="1:14" ht="16.5" customHeight="1">
      <c r="A274" s="1089" t="s">
        <v>3761</v>
      </c>
      <c r="B274" s="808" t="b">
        <v>1</v>
      </c>
      <c r="C274" s="1077" t="s">
        <v>3758</v>
      </c>
      <c r="D274" s="1078" t="s">
        <v>3752</v>
      </c>
      <c r="E274" s="1084">
        <v>3</v>
      </c>
      <c r="F274" s="1084">
        <v>1.5</v>
      </c>
      <c r="G274" s="1084">
        <v>162</v>
      </c>
      <c r="H274" s="1084">
        <v>100</v>
      </c>
      <c r="I274" s="1084">
        <v>160006007</v>
      </c>
      <c r="J274" s="1084">
        <v>15</v>
      </c>
      <c r="L274" s="854">
        <f t="shared" si="8"/>
        <v>15</v>
      </c>
      <c r="M274" s="854">
        <f t="shared" si="9"/>
        <v>1</v>
      </c>
    </row>
    <row r="275" spans="1:14" ht="16.5" customHeight="1">
      <c r="A275" s="1089" t="s">
        <v>3761</v>
      </c>
      <c r="B275" s="808" t="b">
        <v>1</v>
      </c>
      <c r="C275" s="1077" t="s">
        <v>3758</v>
      </c>
      <c r="D275" s="1078" t="s">
        <v>3752</v>
      </c>
      <c r="E275" s="1084">
        <v>4</v>
      </c>
      <c r="F275" s="1084">
        <v>1.5</v>
      </c>
      <c r="G275" s="1084">
        <v>166</v>
      </c>
      <c r="H275" s="1080">
        <v>70</v>
      </c>
      <c r="I275" s="1084">
        <v>160006007</v>
      </c>
      <c r="J275" s="1084">
        <v>15</v>
      </c>
      <c r="L275" s="854">
        <f t="shared" si="8"/>
        <v>21.428571428571431</v>
      </c>
      <c r="M275" s="854">
        <f t="shared" si="9"/>
        <v>1.4285714285714286</v>
      </c>
    </row>
    <row r="276" spans="1:14" ht="16.5" customHeight="1">
      <c r="A276" s="1089" t="s">
        <v>3761</v>
      </c>
      <c r="B276" s="808" t="b">
        <v>1</v>
      </c>
      <c r="C276" s="1077" t="s">
        <v>3758</v>
      </c>
      <c r="D276" s="1078" t="s">
        <v>3752</v>
      </c>
      <c r="E276" s="1084">
        <v>5</v>
      </c>
      <c r="F276" s="1084">
        <v>1.5</v>
      </c>
      <c r="G276" s="1084">
        <v>170</v>
      </c>
      <c r="H276" s="1080">
        <v>50</v>
      </c>
      <c r="I276" s="1084">
        <v>160006007</v>
      </c>
      <c r="J276" s="1084">
        <v>15</v>
      </c>
      <c r="L276" s="854">
        <f t="shared" si="8"/>
        <v>30</v>
      </c>
      <c r="M276" s="854">
        <f t="shared" si="9"/>
        <v>2</v>
      </c>
    </row>
    <row r="277" spans="1:14" ht="16.5" customHeight="1">
      <c r="A277" s="1089" t="s">
        <v>3761</v>
      </c>
      <c r="B277" s="808" t="b">
        <v>1</v>
      </c>
      <c r="C277" s="1077" t="s">
        <v>3758</v>
      </c>
      <c r="D277" s="1078" t="s">
        <v>3752</v>
      </c>
      <c r="E277" s="1084">
        <v>6</v>
      </c>
      <c r="F277" s="1084">
        <v>1.5</v>
      </c>
      <c r="G277" s="1084">
        <v>174</v>
      </c>
      <c r="H277" s="1081">
        <v>25</v>
      </c>
      <c r="I277" s="1081">
        <v>160006007</v>
      </c>
      <c r="J277" s="1081">
        <v>15</v>
      </c>
      <c r="L277" s="854">
        <f t="shared" si="8"/>
        <v>60</v>
      </c>
      <c r="M277" s="854">
        <f t="shared" si="9"/>
        <v>4</v>
      </c>
    </row>
    <row r="278" spans="1:14" ht="16.5" customHeight="1">
      <c r="A278" s="1089" t="s">
        <v>3761</v>
      </c>
      <c r="B278" s="808" t="b">
        <v>1</v>
      </c>
      <c r="C278" s="1077" t="s">
        <v>3758</v>
      </c>
      <c r="D278" s="1078" t="s">
        <v>3752</v>
      </c>
      <c r="E278" s="1084">
        <v>7</v>
      </c>
      <c r="F278" s="1084">
        <v>1.5</v>
      </c>
      <c r="G278" s="1084">
        <v>178</v>
      </c>
      <c r="H278" s="1081">
        <v>13</v>
      </c>
      <c r="I278" s="1081">
        <v>160006007</v>
      </c>
      <c r="J278" s="1081">
        <v>15</v>
      </c>
      <c r="L278" s="854">
        <f t="shared" si="8"/>
        <v>115.38461538461539</v>
      </c>
      <c r="M278" s="854">
        <f t="shared" si="9"/>
        <v>7.6923076923076925</v>
      </c>
    </row>
    <row r="279" spans="1:14" ht="16.5" customHeight="1">
      <c r="A279" s="1089" t="s">
        <v>3761</v>
      </c>
      <c r="B279" s="808" t="b">
        <v>1</v>
      </c>
      <c r="C279" s="1077" t="s">
        <v>3758</v>
      </c>
      <c r="D279" s="1078" t="s">
        <v>3752</v>
      </c>
      <c r="E279" s="1084">
        <v>8</v>
      </c>
      <c r="F279" s="1084">
        <v>1.5</v>
      </c>
      <c r="G279" s="1084">
        <v>182</v>
      </c>
      <c r="H279" s="1081">
        <v>9</v>
      </c>
      <c r="I279" s="1081">
        <v>160006007</v>
      </c>
      <c r="J279" s="1081">
        <v>15</v>
      </c>
      <c r="L279" s="854">
        <f t="shared" si="8"/>
        <v>166.66666666666666</v>
      </c>
      <c r="M279" s="854">
        <f t="shared" si="9"/>
        <v>11.111111111111111</v>
      </c>
    </row>
    <row r="280" spans="1:14" ht="16.5" customHeight="1">
      <c r="A280" s="1089" t="s">
        <v>3761</v>
      </c>
      <c r="B280" s="808" t="b">
        <v>1</v>
      </c>
      <c r="C280" s="1077" t="s">
        <v>3758</v>
      </c>
      <c r="D280" s="1078" t="s">
        <v>3752</v>
      </c>
      <c r="E280" s="1084">
        <v>9</v>
      </c>
      <c r="F280" s="1084">
        <v>1.5</v>
      </c>
      <c r="G280" s="1084">
        <v>186</v>
      </c>
      <c r="H280" s="1081">
        <v>7</v>
      </c>
      <c r="I280" s="1081">
        <v>160006007</v>
      </c>
      <c r="J280" s="1081">
        <v>15</v>
      </c>
      <c r="L280" s="854">
        <f t="shared" si="8"/>
        <v>214.28571428571431</v>
      </c>
      <c r="M280" s="854">
        <f t="shared" si="9"/>
        <v>14.285714285714286</v>
      </c>
    </row>
    <row r="281" spans="1:14" ht="16.5" customHeight="1">
      <c r="A281" s="1089" t="s">
        <v>3761</v>
      </c>
      <c r="B281" s="808" t="b">
        <v>1</v>
      </c>
      <c r="C281" s="1077" t="s">
        <v>3758</v>
      </c>
      <c r="D281" s="1078" t="s">
        <v>3752</v>
      </c>
      <c r="E281" s="1084">
        <v>10</v>
      </c>
      <c r="F281" s="1084">
        <v>1.5</v>
      </c>
      <c r="G281" s="1084">
        <v>190</v>
      </c>
      <c r="H281" s="1081">
        <v>3</v>
      </c>
      <c r="I281" s="1081">
        <v>160006007</v>
      </c>
      <c r="J281" s="1081">
        <v>15</v>
      </c>
      <c r="L281" s="854">
        <f t="shared" si="8"/>
        <v>500.00000000000006</v>
      </c>
      <c r="M281" s="854">
        <f t="shared" si="9"/>
        <v>33.333333333333336</v>
      </c>
      <c r="N281" s="854">
        <f>SUM(L272:L281)</f>
        <v>1152.7655677655678</v>
      </c>
    </row>
    <row r="282" spans="1:14" ht="16.5" customHeight="1">
      <c r="A282" s="1090" t="s">
        <v>3757</v>
      </c>
      <c r="B282" s="808" t="b">
        <v>1</v>
      </c>
      <c r="C282" s="1073" t="s">
        <v>3762</v>
      </c>
      <c r="D282" s="1074" t="s">
        <v>228</v>
      </c>
      <c r="E282" s="1083">
        <v>1</v>
      </c>
      <c r="F282" s="1083">
        <v>1.5</v>
      </c>
      <c r="G282" s="1083">
        <v>151</v>
      </c>
      <c r="H282" s="1083">
        <v>100</v>
      </c>
      <c r="I282" s="1083">
        <v>160006008</v>
      </c>
      <c r="J282" s="1083">
        <v>3</v>
      </c>
      <c r="L282" s="854">
        <f t="shared" si="8"/>
        <v>3</v>
      </c>
      <c r="M282" s="854">
        <f t="shared" si="9"/>
        <v>1</v>
      </c>
    </row>
    <row r="283" spans="1:14" ht="16.5" customHeight="1">
      <c r="A283" s="1090" t="s">
        <v>3757</v>
      </c>
      <c r="B283" s="808" t="b">
        <v>1</v>
      </c>
      <c r="C283" s="1073" t="s">
        <v>3762</v>
      </c>
      <c r="D283" s="1074" t="s">
        <v>228</v>
      </c>
      <c r="E283" s="1083">
        <v>2</v>
      </c>
      <c r="F283" s="1083">
        <v>1.5</v>
      </c>
      <c r="G283" s="1083">
        <v>152</v>
      </c>
      <c r="H283" s="1083">
        <v>100</v>
      </c>
      <c r="I283" s="1083">
        <v>160006008</v>
      </c>
      <c r="J283" s="1083">
        <v>3</v>
      </c>
      <c r="L283" s="854">
        <f t="shared" si="8"/>
        <v>3</v>
      </c>
      <c r="M283" s="854">
        <f t="shared" si="9"/>
        <v>1</v>
      </c>
    </row>
    <row r="284" spans="1:14" ht="16.5" customHeight="1">
      <c r="A284" s="1090" t="s">
        <v>3757</v>
      </c>
      <c r="B284" s="808" t="b">
        <v>1</v>
      </c>
      <c r="C284" s="1073" t="s">
        <v>3762</v>
      </c>
      <c r="D284" s="1074" t="s">
        <v>228</v>
      </c>
      <c r="E284" s="1083">
        <v>3</v>
      </c>
      <c r="F284" s="1083">
        <v>1.5</v>
      </c>
      <c r="G284" s="1083">
        <v>153</v>
      </c>
      <c r="H284" s="1083">
        <v>100</v>
      </c>
      <c r="I284" s="1083">
        <v>160006008</v>
      </c>
      <c r="J284" s="1083">
        <v>3</v>
      </c>
      <c r="L284" s="854">
        <f t="shared" si="8"/>
        <v>3</v>
      </c>
      <c r="M284" s="854">
        <f t="shared" si="9"/>
        <v>1</v>
      </c>
    </row>
    <row r="285" spans="1:14" ht="16.5" customHeight="1">
      <c r="A285" s="1090" t="s">
        <v>3757</v>
      </c>
      <c r="B285" s="808" t="b">
        <v>1</v>
      </c>
      <c r="C285" s="1073" t="s">
        <v>3762</v>
      </c>
      <c r="D285" s="1074" t="s">
        <v>228</v>
      </c>
      <c r="E285" s="1083">
        <v>4</v>
      </c>
      <c r="F285" s="1083">
        <v>1.5</v>
      </c>
      <c r="G285" s="1083">
        <v>154</v>
      </c>
      <c r="H285" s="1083">
        <v>95</v>
      </c>
      <c r="I285" s="1083">
        <v>160006008</v>
      </c>
      <c r="J285" s="1083">
        <v>3</v>
      </c>
      <c r="L285" s="854">
        <f t="shared" si="8"/>
        <v>3.1578947368421053</v>
      </c>
      <c r="M285" s="854">
        <f t="shared" si="9"/>
        <v>1.0526315789473684</v>
      </c>
    </row>
    <row r="286" spans="1:14" ht="16.5" customHeight="1">
      <c r="A286" s="1090" t="s">
        <v>3757</v>
      </c>
      <c r="B286" s="808" t="b">
        <v>1</v>
      </c>
      <c r="C286" s="1073" t="s">
        <v>3762</v>
      </c>
      <c r="D286" s="1074" t="s">
        <v>228</v>
      </c>
      <c r="E286" s="1083">
        <v>5</v>
      </c>
      <c r="F286" s="1083">
        <v>1.5</v>
      </c>
      <c r="G286" s="1083">
        <v>155</v>
      </c>
      <c r="H286" s="1083">
        <v>85</v>
      </c>
      <c r="I286" s="1083">
        <v>160006008</v>
      </c>
      <c r="J286" s="1083">
        <v>3</v>
      </c>
      <c r="L286" s="854">
        <f t="shared" si="8"/>
        <v>3.5294117647058822</v>
      </c>
      <c r="M286" s="854">
        <f t="shared" si="9"/>
        <v>1.1764705882352942</v>
      </c>
    </row>
    <row r="287" spans="1:14" ht="16.5" customHeight="1">
      <c r="A287" s="1090" t="s">
        <v>3757</v>
      </c>
      <c r="B287" s="808" t="b">
        <v>1</v>
      </c>
      <c r="C287" s="1073" t="s">
        <v>3762</v>
      </c>
      <c r="D287" s="1074" t="s">
        <v>228</v>
      </c>
      <c r="E287" s="1083">
        <v>6</v>
      </c>
      <c r="F287" s="1083">
        <v>1.5</v>
      </c>
      <c r="G287" s="1083">
        <v>156</v>
      </c>
      <c r="H287" s="1076">
        <v>75</v>
      </c>
      <c r="I287" s="1076">
        <v>160006008</v>
      </c>
      <c r="J287" s="1076">
        <v>3</v>
      </c>
      <c r="L287" s="854">
        <f t="shared" si="8"/>
        <v>4</v>
      </c>
      <c r="M287" s="854">
        <f t="shared" si="9"/>
        <v>1.3333333333333333</v>
      </c>
    </row>
    <row r="288" spans="1:14" ht="16.5" customHeight="1">
      <c r="A288" s="1090" t="s">
        <v>3757</v>
      </c>
      <c r="B288" s="808" t="b">
        <v>1</v>
      </c>
      <c r="C288" s="1073" t="s">
        <v>3762</v>
      </c>
      <c r="D288" s="1074" t="s">
        <v>228</v>
      </c>
      <c r="E288" s="1083">
        <v>7</v>
      </c>
      <c r="F288" s="1083">
        <v>1.5</v>
      </c>
      <c r="G288" s="1083">
        <v>157</v>
      </c>
      <c r="H288" s="1076">
        <v>60</v>
      </c>
      <c r="I288" s="1076">
        <v>160006008</v>
      </c>
      <c r="J288" s="1076">
        <v>3</v>
      </c>
      <c r="L288" s="854">
        <f t="shared" si="8"/>
        <v>5</v>
      </c>
      <c r="M288" s="854">
        <f t="shared" si="9"/>
        <v>1.6666666666666667</v>
      </c>
    </row>
    <row r="289" spans="1:14" ht="16.5" customHeight="1">
      <c r="A289" s="1090" t="s">
        <v>3757</v>
      </c>
      <c r="B289" s="808" t="b">
        <v>1</v>
      </c>
      <c r="C289" s="1073" t="s">
        <v>3762</v>
      </c>
      <c r="D289" s="1074" t="s">
        <v>228</v>
      </c>
      <c r="E289" s="1083">
        <v>8</v>
      </c>
      <c r="F289" s="1083">
        <v>1.5</v>
      </c>
      <c r="G289" s="1083">
        <v>158</v>
      </c>
      <c r="H289" s="1076">
        <v>45</v>
      </c>
      <c r="I289" s="1076">
        <v>160006008</v>
      </c>
      <c r="J289" s="1076">
        <v>3</v>
      </c>
      <c r="L289" s="854">
        <f t="shared" si="8"/>
        <v>6.666666666666667</v>
      </c>
      <c r="M289" s="854">
        <f t="shared" si="9"/>
        <v>2.2222222222222223</v>
      </c>
    </row>
    <row r="290" spans="1:14" ht="16.5" customHeight="1">
      <c r="A290" s="1090" t="s">
        <v>3757</v>
      </c>
      <c r="B290" s="808" t="b">
        <v>1</v>
      </c>
      <c r="C290" s="1073" t="s">
        <v>3762</v>
      </c>
      <c r="D290" s="1074" t="s">
        <v>228</v>
      </c>
      <c r="E290" s="1083">
        <v>9</v>
      </c>
      <c r="F290" s="1083">
        <v>1.5</v>
      </c>
      <c r="G290" s="1083">
        <v>159</v>
      </c>
      <c r="H290" s="1076">
        <v>30</v>
      </c>
      <c r="I290" s="1076">
        <v>160006008</v>
      </c>
      <c r="J290" s="1076">
        <v>3</v>
      </c>
      <c r="L290" s="854">
        <f t="shared" si="8"/>
        <v>10</v>
      </c>
      <c r="M290" s="854">
        <f t="shared" si="9"/>
        <v>3.3333333333333335</v>
      </c>
    </row>
    <row r="291" spans="1:14" ht="16.5" customHeight="1">
      <c r="A291" s="1090" t="s">
        <v>3757</v>
      </c>
      <c r="B291" s="808" t="b">
        <v>1</v>
      </c>
      <c r="C291" s="1073" t="s">
        <v>3762</v>
      </c>
      <c r="D291" s="1074" t="s">
        <v>228</v>
      </c>
      <c r="E291" s="1083">
        <v>10</v>
      </c>
      <c r="F291" s="1083">
        <v>1.5</v>
      </c>
      <c r="G291" s="1083">
        <v>160</v>
      </c>
      <c r="H291" s="1076">
        <v>15</v>
      </c>
      <c r="I291" s="1076">
        <v>160006008</v>
      </c>
      <c r="J291" s="1076">
        <v>3</v>
      </c>
      <c r="L291" s="854">
        <f t="shared" si="8"/>
        <v>20</v>
      </c>
      <c r="M291" s="854">
        <f t="shared" si="9"/>
        <v>6.666666666666667</v>
      </c>
      <c r="N291" s="854">
        <f>SUM(L282:L291)</f>
        <v>61.353973168214651</v>
      </c>
    </row>
    <row r="292" spans="1:14" ht="16.5" customHeight="1">
      <c r="A292" s="1090" t="s">
        <v>3759</v>
      </c>
      <c r="B292" s="808" t="b">
        <v>1</v>
      </c>
      <c r="C292" s="1077" t="s">
        <v>3762</v>
      </c>
      <c r="D292" s="1078" t="s">
        <v>3748</v>
      </c>
      <c r="E292" s="1084">
        <v>1</v>
      </c>
      <c r="F292" s="1084">
        <v>1.5</v>
      </c>
      <c r="G292" s="1084">
        <v>152</v>
      </c>
      <c r="H292" s="1084">
        <v>100</v>
      </c>
      <c r="I292" s="1084">
        <v>160006008</v>
      </c>
      <c r="J292" s="1084">
        <v>5</v>
      </c>
      <c r="L292" s="854">
        <f t="shared" si="8"/>
        <v>5</v>
      </c>
      <c r="M292" s="854">
        <f t="shared" si="9"/>
        <v>1</v>
      </c>
    </row>
    <row r="293" spans="1:14" ht="16.5" customHeight="1">
      <c r="A293" s="1090" t="s">
        <v>3759</v>
      </c>
      <c r="B293" s="808" t="b">
        <v>1</v>
      </c>
      <c r="C293" s="1077" t="s">
        <v>3762</v>
      </c>
      <c r="D293" s="1078" t="s">
        <v>3748</v>
      </c>
      <c r="E293" s="1084">
        <v>2</v>
      </c>
      <c r="F293" s="1084">
        <v>1.5</v>
      </c>
      <c r="G293" s="1084">
        <v>154</v>
      </c>
      <c r="H293" s="1084">
        <v>100</v>
      </c>
      <c r="I293" s="1084">
        <v>160006008</v>
      </c>
      <c r="J293" s="1084">
        <v>5</v>
      </c>
      <c r="L293" s="854">
        <f t="shared" si="8"/>
        <v>5</v>
      </c>
      <c r="M293" s="854">
        <f t="shared" si="9"/>
        <v>1</v>
      </c>
    </row>
    <row r="294" spans="1:14" ht="16.5" customHeight="1">
      <c r="A294" s="1090" t="s">
        <v>3759</v>
      </c>
      <c r="B294" s="808" t="b">
        <v>1</v>
      </c>
      <c r="C294" s="1077" t="s">
        <v>3762</v>
      </c>
      <c r="D294" s="1078" t="s">
        <v>3748</v>
      </c>
      <c r="E294" s="1084">
        <v>3</v>
      </c>
      <c r="F294" s="1084">
        <v>1.5</v>
      </c>
      <c r="G294" s="1084">
        <v>156</v>
      </c>
      <c r="H294" s="1084">
        <v>100</v>
      </c>
      <c r="I294" s="1084">
        <v>160006008</v>
      </c>
      <c r="J294" s="1084">
        <v>5</v>
      </c>
      <c r="L294" s="854">
        <f t="shared" si="8"/>
        <v>5</v>
      </c>
      <c r="M294" s="854">
        <f t="shared" si="9"/>
        <v>1</v>
      </c>
    </row>
    <row r="295" spans="1:14" ht="16.5" customHeight="1">
      <c r="A295" s="1090" t="s">
        <v>3759</v>
      </c>
      <c r="B295" s="808" t="b">
        <v>1</v>
      </c>
      <c r="C295" s="1077" t="s">
        <v>3762</v>
      </c>
      <c r="D295" s="1078" t="s">
        <v>3748</v>
      </c>
      <c r="E295" s="1084">
        <v>4</v>
      </c>
      <c r="F295" s="1084">
        <v>1.5</v>
      </c>
      <c r="G295" s="1084">
        <v>158</v>
      </c>
      <c r="H295" s="1084">
        <v>95</v>
      </c>
      <c r="I295" s="1084">
        <v>160006008</v>
      </c>
      <c r="J295" s="1084">
        <v>5</v>
      </c>
      <c r="L295" s="854">
        <f t="shared" si="8"/>
        <v>5.2631578947368416</v>
      </c>
      <c r="M295" s="854">
        <f t="shared" si="9"/>
        <v>1.0526315789473684</v>
      </c>
    </row>
    <row r="296" spans="1:14" ht="16.5" customHeight="1">
      <c r="A296" s="1090" t="s">
        <v>3759</v>
      </c>
      <c r="B296" s="808" t="b">
        <v>1</v>
      </c>
      <c r="C296" s="1077" t="s">
        <v>3762</v>
      </c>
      <c r="D296" s="1078" t="s">
        <v>3748</v>
      </c>
      <c r="E296" s="1084">
        <v>5</v>
      </c>
      <c r="F296" s="1084">
        <v>1.5</v>
      </c>
      <c r="G296" s="1084">
        <v>160</v>
      </c>
      <c r="H296" s="1084">
        <v>85</v>
      </c>
      <c r="I296" s="1084">
        <v>160006008</v>
      </c>
      <c r="J296" s="1084">
        <v>5</v>
      </c>
      <c r="L296" s="854">
        <f t="shared" si="8"/>
        <v>5.882352941176471</v>
      </c>
      <c r="M296" s="854">
        <f t="shared" si="9"/>
        <v>1.1764705882352942</v>
      </c>
    </row>
    <row r="297" spans="1:14" ht="16.5" customHeight="1">
      <c r="A297" s="1090" t="s">
        <v>3759</v>
      </c>
      <c r="B297" s="808" t="b">
        <v>1</v>
      </c>
      <c r="C297" s="1077" t="s">
        <v>3762</v>
      </c>
      <c r="D297" s="1078" t="s">
        <v>3748</v>
      </c>
      <c r="E297" s="1084">
        <v>6</v>
      </c>
      <c r="F297" s="1084">
        <v>1.5</v>
      </c>
      <c r="G297" s="1084">
        <v>162</v>
      </c>
      <c r="H297" s="1080">
        <v>75</v>
      </c>
      <c r="I297" s="1080">
        <v>160006008</v>
      </c>
      <c r="J297" s="1080">
        <v>5</v>
      </c>
      <c r="L297" s="854">
        <f t="shared" si="8"/>
        <v>6.6666666666666661</v>
      </c>
      <c r="M297" s="854">
        <f t="shared" si="9"/>
        <v>1.3333333333333333</v>
      </c>
    </row>
    <row r="298" spans="1:14" ht="16.5" customHeight="1">
      <c r="A298" s="1090" t="s">
        <v>3759</v>
      </c>
      <c r="B298" s="808" t="b">
        <v>1</v>
      </c>
      <c r="C298" s="1077" t="s">
        <v>3762</v>
      </c>
      <c r="D298" s="1078" t="s">
        <v>3748</v>
      </c>
      <c r="E298" s="1084">
        <v>7</v>
      </c>
      <c r="F298" s="1084">
        <v>1.5</v>
      </c>
      <c r="G298" s="1084">
        <v>164</v>
      </c>
      <c r="H298" s="1080">
        <v>60</v>
      </c>
      <c r="I298" s="1080">
        <v>160006008</v>
      </c>
      <c r="J298" s="1080">
        <v>5</v>
      </c>
      <c r="L298" s="854">
        <f t="shared" si="8"/>
        <v>8.3333333333333339</v>
      </c>
      <c r="M298" s="854">
        <f t="shared" si="9"/>
        <v>1.6666666666666667</v>
      </c>
    </row>
    <row r="299" spans="1:14" ht="16.5" customHeight="1">
      <c r="A299" s="1090" t="s">
        <v>3759</v>
      </c>
      <c r="B299" s="808" t="b">
        <v>1</v>
      </c>
      <c r="C299" s="1077" t="s">
        <v>3762</v>
      </c>
      <c r="D299" s="1078" t="s">
        <v>3748</v>
      </c>
      <c r="E299" s="1084">
        <v>8</v>
      </c>
      <c r="F299" s="1084">
        <v>1.5</v>
      </c>
      <c r="G299" s="1084">
        <v>166</v>
      </c>
      <c r="H299" s="1080">
        <v>45</v>
      </c>
      <c r="I299" s="1080">
        <v>160006008</v>
      </c>
      <c r="J299" s="1080">
        <v>5</v>
      </c>
      <c r="L299" s="854">
        <f t="shared" si="8"/>
        <v>11.111111111111111</v>
      </c>
      <c r="M299" s="854">
        <f t="shared" si="9"/>
        <v>2.2222222222222223</v>
      </c>
    </row>
    <row r="300" spans="1:14" ht="16.5" customHeight="1">
      <c r="A300" s="1090" t="s">
        <v>3759</v>
      </c>
      <c r="B300" s="808" t="b">
        <v>1</v>
      </c>
      <c r="C300" s="1077" t="s">
        <v>3762</v>
      </c>
      <c r="D300" s="1078" t="s">
        <v>3748</v>
      </c>
      <c r="E300" s="1084">
        <v>9</v>
      </c>
      <c r="F300" s="1084">
        <v>1.5</v>
      </c>
      <c r="G300" s="1084">
        <v>168</v>
      </c>
      <c r="H300" s="1080">
        <v>30</v>
      </c>
      <c r="I300" s="1080">
        <v>160006008</v>
      </c>
      <c r="J300" s="1080">
        <v>5</v>
      </c>
      <c r="L300" s="854">
        <f t="shared" si="8"/>
        <v>16.666666666666668</v>
      </c>
      <c r="M300" s="854">
        <f t="shared" si="9"/>
        <v>3.3333333333333335</v>
      </c>
    </row>
    <row r="301" spans="1:14" ht="16.5" customHeight="1">
      <c r="A301" s="1090" t="s">
        <v>3759</v>
      </c>
      <c r="B301" s="808" t="b">
        <v>1</v>
      </c>
      <c r="C301" s="1077" t="s">
        <v>3762</v>
      </c>
      <c r="D301" s="1078" t="s">
        <v>3748</v>
      </c>
      <c r="E301" s="1084">
        <v>10</v>
      </c>
      <c r="F301" s="1084">
        <v>1.5</v>
      </c>
      <c r="G301" s="1084">
        <v>170</v>
      </c>
      <c r="H301" s="1080">
        <v>15</v>
      </c>
      <c r="I301" s="1080">
        <v>160006008</v>
      </c>
      <c r="J301" s="1080">
        <v>5</v>
      </c>
      <c r="L301" s="854">
        <f t="shared" si="8"/>
        <v>33.333333333333336</v>
      </c>
      <c r="M301" s="854">
        <f t="shared" si="9"/>
        <v>6.666666666666667</v>
      </c>
      <c r="N301" s="854">
        <f>SUM(L292:L301)</f>
        <v>102.25662194702443</v>
      </c>
    </row>
    <row r="302" spans="1:14" ht="16.5" customHeight="1">
      <c r="A302" s="1090" t="s">
        <v>3760</v>
      </c>
      <c r="B302" s="808" t="b">
        <v>1</v>
      </c>
      <c r="C302" s="1073" t="s">
        <v>3762</v>
      </c>
      <c r="D302" s="1074" t="s">
        <v>3750</v>
      </c>
      <c r="E302" s="1083">
        <v>1</v>
      </c>
      <c r="F302" s="1083">
        <v>1.5</v>
      </c>
      <c r="G302" s="1083">
        <v>153</v>
      </c>
      <c r="H302" s="1083">
        <v>100</v>
      </c>
      <c r="I302" s="1083">
        <v>160006008</v>
      </c>
      <c r="J302" s="1083">
        <v>10</v>
      </c>
      <c r="L302" s="854">
        <f t="shared" si="8"/>
        <v>10</v>
      </c>
      <c r="M302" s="854">
        <f t="shared" si="9"/>
        <v>1</v>
      </c>
    </row>
    <row r="303" spans="1:14" ht="16.5" customHeight="1">
      <c r="A303" s="1090" t="s">
        <v>3760</v>
      </c>
      <c r="B303" s="808" t="b">
        <v>1</v>
      </c>
      <c r="C303" s="1073" t="s">
        <v>3762</v>
      </c>
      <c r="D303" s="1074" t="s">
        <v>3750</v>
      </c>
      <c r="E303" s="1083">
        <v>2</v>
      </c>
      <c r="F303" s="1083">
        <v>1.5</v>
      </c>
      <c r="G303" s="1083">
        <v>156</v>
      </c>
      <c r="H303" s="1083">
        <v>100</v>
      </c>
      <c r="I303" s="1083">
        <v>160006008</v>
      </c>
      <c r="J303" s="1083">
        <v>10</v>
      </c>
      <c r="L303" s="854">
        <f t="shared" si="8"/>
        <v>10</v>
      </c>
      <c r="M303" s="854">
        <f t="shared" si="9"/>
        <v>1</v>
      </c>
    </row>
    <row r="304" spans="1:14" ht="16.5" customHeight="1">
      <c r="A304" s="1090" t="s">
        <v>3760</v>
      </c>
      <c r="B304" s="808" t="b">
        <v>1</v>
      </c>
      <c r="C304" s="1073" t="s">
        <v>3762</v>
      </c>
      <c r="D304" s="1074" t="s">
        <v>3750</v>
      </c>
      <c r="E304" s="1083">
        <v>3</v>
      </c>
      <c r="F304" s="1083">
        <v>1.5</v>
      </c>
      <c r="G304" s="1083">
        <v>159</v>
      </c>
      <c r="H304" s="1083">
        <v>100</v>
      </c>
      <c r="I304" s="1083">
        <v>160006008</v>
      </c>
      <c r="J304" s="1083">
        <v>10</v>
      </c>
      <c r="L304" s="854">
        <f t="shared" si="8"/>
        <v>10</v>
      </c>
      <c r="M304" s="854">
        <f t="shared" si="9"/>
        <v>1</v>
      </c>
    </row>
    <row r="305" spans="1:14" ht="16.5" customHeight="1">
      <c r="A305" s="1090" t="s">
        <v>3760</v>
      </c>
      <c r="B305" s="808" t="b">
        <v>1</v>
      </c>
      <c r="C305" s="1073" t="s">
        <v>3762</v>
      </c>
      <c r="D305" s="1074" t="s">
        <v>3750</v>
      </c>
      <c r="E305" s="1083">
        <v>4</v>
      </c>
      <c r="F305" s="1083">
        <v>1.5</v>
      </c>
      <c r="G305" s="1083">
        <v>162</v>
      </c>
      <c r="H305" s="1083">
        <v>95</v>
      </c>
      <c r="I305" s="1083">
        <v>160006008</v>
      </c>
      <c r="J305" s="1083">
        <v>10</v>
      </c>
      <c r="L305" s="854">
        <f t="shared" si="8"/>
        <v>10.526315789473683</v>
      </c>
      <c r="M305" s="854">
        <f t="shared" si="9"/>
        <v>1.0526315789473684</v>
      </c>
    </row>
    <row r="306" spans="1:14" ht="16.5" customHeight="1">
      <c r="A306" s="1090" t="s">
        <v>3760</v>
      </c>
      <c r="B306" s="808" t="b">
        <v>1</v>
      </c>
      <c r="C306" s="1073" t="s">
        <v>3762</v>
      </c>
      <c r="D306" s="1074" t="s">
        <v>3750</v>
      </c>
      <c r="E306" s="1083">
        <v>5</v>
      </c>
      <c r="F306" s="1083">
        <v>1.5</v>
      </c>
      <c r="G306" s="1083">
        <v>165</v>
      </c>
      <c r="H306" s="1083">
        <v>85</v>
      </c>
      <c r="I306" s="1083">
        <v>160006008</v>
      </c>
      <c r="J306" s="1083">
        <v>10</v>
      </c>
      <c r="L306" s="854">
        <f t="shared" si="8"/>
        <v>11.764705882352942</v>
      </c>
      <c r="M306" s="854">
        <f t="shared" si="9"/>
        <v>1.1764705882352942</v>
      </c>
    </row>
    <row r="307" spans="1:14" ht="16.5" customHeight="1">
      <c r="A307" s="1090" t="s">
        <v>3760</v>
      </c>
      <c r="B307" s="808" t="b">
        <v>1</v>
      </c>
      <c r="C307" s="1073" t="s">
        <v>3762</v>
      </c>
      <c r="D307" s="1074" t="s">
        <v>3750</v>
      </c>
      <c r="E307" s="1083">
        <v>6</v>
      </c>
      <c r="F307" s="1083">
        <v>1.5</v>
      </c>
      <c r="G307" s="1083">
        <v>168</v>
      </c>
      <c r="H307" s="1076">
        <v>75</v>
      </c>
      <c r="I307" s="1076">
        <v>160006008</v>
      </c>
      <c r="J307" s="1076">
        <v>10</v>
      </c>
      <c r="L307" s="854">
        <f t="shared" si="8"/>
        <v>13.333333333333332</v>
      </c>
      <c r="M307" s="854">
        <f t="shared" si="9"/>
        <v>1.3333333333333333</v>
      </c>
    </row>
    <row r="308" spans="1:14" ht="16.5" customHeight="1">
      <c r="A308" s="1090" t="s">
        <v>3760</v>
      </c>
      <c r="B308" s="808" t="b">
        <v>1</v>
      </c>
      <c r="C308" s="1073" t="s">
        <v>3762</v>
      </c>
      <c r="D308" s="1074" t="s">
        <v>3750</v>
      </c>
      <c r="E308" s="1083">
        <v>7</v>
      </c>
      <c r="F308" s="1083">
        <v>1.5</v>
      </c>
      <c r="G308" s="1083">
        <v>171</v>
      </c>
      <c r="H308" s="1076">
        <v>60</v>
      </c>
      <c r="I308" s="1076">
        <v>160006008</v>
      </c>
      <c r="J308" s="1076">
        <v>10</v>
      </c>
      <c r="L308" s="854">
        <f t="shared" si="8"/>
        <v>16.666666666666668</v>
      </c>
      <c r="M308" s="854">
        <f t="shared" si="9"/>
        <v>1.6666666666666667</v>
      </c>
    </row>
    <row r="309" spans="1:14" ht="16.5" customHeight="1">
      <c r="A309" s="1090" t="s">
        <v>3760</v>
      </c>
      <c r="B309" s="808" t="b">
        <v>1</v>
      </c>
      <c r="C309" s="1073" t="s">
        <v>3762</v>
      </c>
      <c r="D309" s="1074" t="s">
        <v>3750</v>
      </c>
      <c r="E309" s="1083">
        <v>8</v>
      </c>
      <c r="F309" s="1083">
        <v>1.5</v>
      </c>
      <c r="G309" s="1083">
        <v>174</v>
      </c>
      <c r="H309" s="1076">
        <v>45</v>
      </c>
      <c r="I309" s="1076">
        <v>160006008</v>
      </c>
      <c r="J309" s="1076">
        <v>10</v>
      </c>
      <c r="L309" s="854">
        <f t="shared" si="8"/>
        <v>22.222222222222221</v>
      </c>
      <c r="M309" s="854">
        <f t="shared" si="9"/>
        <v>2.2222222222222223</v>
      </c>
    </row>
    <row r="310" spans="1:14" ht="16.5" customHeight="1">
      <c r="A310" s="1090" t="s">
        <v>3760</v>
      </c>
      <c r="B310" s="808" t="b">
        <v>1</v>
      </c>
      <c r="C310" s="1073" t="s">
        <v>3762</v>
      </c>
      <c r="D310" s="1074" t="s">
        <v>3750</v>
      </c>
      <c r="E310" s="1083">
        <v>9</v>
      </c>
      <c r="F310" s="1083">
        <v>1.5</v>
      </c>
      <c r="G310" s="1083">
        <v>177</v>
      </c>
      <c r="H310" s="1076">
        <v>30</v>
      </c>
      <c r="I310" s="1076">
        <v>160006008</v>
      </c>
      <c r="J310" s="1076">
        <v>10</v>
      </c>
      <c r="L310" s="854">
        <f t="shared" si="8"/>
        <v>33.333333333333336</v>
      </c>
      <c r="M310" s="854">
        <f t="shared" si="9"/>
        <v>3.3333333333333335</v>
      </c>
    </row>
    <row r="311" spans="1:14" ht="16.5" customHeight="1">
      <c r="A311" s="1090" t="s">
        <v>3760</v>
      </c>
      <c r="B311" s="808" t="b">
        <v>1</v>
      </c>
      <c r="C311" s="1073" t="s">
        <v>3762</v>
      </c>
      <c r="D311" s="1074" t="s">
        <v>3750</v>
      </c>
      <c r="E311" s="1083">
        <v>10</v>
      </c>
      <c r="F311" s="1083">
        <v>1.5</v>
      </c>
      <c r="G311" s="1083">
        <v>180</v>
      </c>
      <c r="H311" s="1076">
        <v>15</v>
      </c>
      <c r="I311" s="1076">
        <v>160006008</v>
      </c>
      <c r="J311" s="1076">
        <v>10</v>
      </c>
      <c r="L311" s="854">
        <f t="shared" si="8"/>
        <v>66.666666666666671</v>
      </c>
      <c r="M311" s="854">
        <f t="shared" si="9"/>
        <v>6.666666666666667</v>
      </c>
      <c r="N311" s="854">
        <f>SUM(L302:L311)</f>
        <v>204.51324389404886</v>
      </c>
    </row>
    <row r="312" spans="1:14" ht="16.5" customHeight="1">
      <c r="A312" s="1090" t="s">
        <v>3761</v>
      </c>
      <c r="B312" s="808" t="b">
        <v>1</v>
      </c>
      <c r="C312" s="1077" t="s">
        <v>3762</v>
      </c>
      <c r="D312" s="1078" t="s">
        <v>3752</v>
      </c>
      <c r="E312" s="1084">
        <v>1</v>
      </c>
      <c r="F312" s="1084">
        <v>1.5</v>
      </c>
      <c r="G312" s="1084">
        <v>154</v>
      </c>
      <c r="H312" s="1084">
        <v>100</v>
      </c>
      <c r="I312" s="1084">
        <v>160006008</v>
      </c>
      <c r="J312" s="1084">
        <v>15</v>
      </c>
      <c r="L312" s="854">
        <f t="shared" si="8"/>
        <v>15</v>
      </c>
      <c r="M312" s="854">
        <f t="shared" si="9"/>
        <v>1</v>
      </c>
    </row>
    <row r="313" spans="1:14" ht="16.5" customHeight="1">
      <c r="A313" s="1090" t="s">
        <v>3761</v>
      </c>
      <c r="B313" s="808" t="b">
        <v>1</v>
      </c>
      <c r="C313" s="1077" t="s">
        <v>3762</v>
      </c>
      <c r="D313" s="1078" t="s">
        <v>3752</v>
      </c>
      <c r="E313" s="1084">
        <v>2</v>
      </c>
      <c r="F313" s="1084">
        <v>1.5</v>
      </c>
      <c r="G313" s="1084">
        <v>158</v>
      </c>
      <c r="H313" s="1084">
        <v>100</v>
      </c>
      <c r="I313" s="1084">
        <v>160006008</v>
      </c>
      <c r="J313" s="1084">
        <v>15</v>
      </c>
      <c r="L313" s="854">
        <f t="shared" si="8"/>
        <v>15</v>
      </c>
      <c r="M313" s="854">
        <f t="shared" si="9"/>
        <v>1</v>
      </c>
    </row>
    <row r="314" spans="1:14" ht="16.5" customHeight="1">
      <c r="A314" s="1090" t="s">
        <v>3761</v>
      </c>
      <c r="B314" s="808" t="b">
        <v>1</v>
      </c>
      <c r="C314" s="1077" t="s">
        <v>3762</v>
      </c>
      <c r="D314" s="1078" t="s">
        <v>3752</v>
      </c>
      <c r="E314" s="1084">
        <v>3</v>
      </c>
      <c r="F314" s="1084">
        <v>1.5</v>
      </c>
      <c r="G314" s="1084">
        <v>162</v>
      </c>
      <c r="H314" s="1084">
        <v>100</v>
      </c>
      <c r="I314" s="1084">
        <v>160006008</v>
      </c>
      <c r="J314" s="1084">
        <v>15</v>
      </c>
      <c r="L314" s="854">
        <f t="shared" si="8"/>
        <v>15</v>
      </c>
      <c r="M314" s="854">
        <f t="shared" si="9"/>
        <v>1</v>
      </c>
    </row>
    <row r="315" spans="1:14" ht="16.5" customHeight="1">
      <c r="A315" s="1090" t="s">
        <v>3761</v>
      </c>
      <c r="B315" s="808" t="b">
        <v>1</v>
      </c>
      <c r="C315" s="1077" t="s">
        <v>3762</v>
      </c>
      <c r="D315" s="1078" t="s">
        <v>3752</v>
      </c>
      <c r="E315" s="1084">
        <v>4</v>
      </c>
      <c r="F315" s="1084">
        <v>1.5</v>
      </c>
      <c r="G315" s="1084">
        <v>166</v>
      </c>
      <c r="H315" s="1084">
        <v>70</v>
      </c>
      <c r="I315" s="1084">
        <v>160006008</v>
      </c>
      <c r="J315" s="1084">
        <v>15</v>
      </c>
      <c r="L315" s="854">
        <f t="shared" si="8"/>
        <v>21.428571428571431</v>
      </c>
      <c r="M315" s="854">
        <f t="shared" si="9"/>
        <v>1.4285714285714286</v>
      </c>
    </row>
    <row r="316" spans="1:14" ht="16.5" customHeight="1">
      <c r="A316" s="1090" t="s">
        <v>3761</v>
      </c>
      <c r="B316" s="808" t="b">
        <v>1</v>
      </c>
      <c r="C316" s="1077" t="s">
        <v>3762</v>
      </c>
      <c r="D316" s="1078" t="s">
        <v>3752</v>
      </c>
      <c r="E316" s="1084">
        <v>5</v>
      </c>
      <c r="F316" s="1084">
        <v>1.5</v>
      </c>
      <c r="G316" s="1084">
        <v>170</v>
      </c>
      <c r="H316" s="1084">
        <v>50</v>
      </c>
      <c r="I316" s="1084">
        <v>160006008</v>
      </c>
      <c r="J316" s="1084">
        <v>15</v>
      </c>
      <c r="L316" s="854">
        <f t="shared" si="8"/>
        <v>30</v>
      </c>
      <c r="M316" s="854">
        <f t="shared" si="9"/>
        <v>2</v>
      </c>
    </row>
    <row r="317" spans="1:14" ht="16.5" customHeight="1">
      <c r="A317" s="1090" t="s">
        <v>3761</v>
      </c>
      <c r="B317" s="808" t="b">
        <v>1</v>
      </c>
      <c r="C317" s="1077" t="s">
        <v>3762</v>
      </c>
      <c r="D317" s="1078" t="s">
        <v>3752</v>
      </c>
      <c r="E317" s="1084">
        <v>6</v>
      </c>
      <c r="F317" s="1084">
        <v>1.5</v>
      </c>
      <c r="G317" s="1084">
        <v>174</v>
      </c>
      <c r="H317" s="1081">
        <v>25</v>
      </c>
      <c r="I317" s="1081">
        <v>160006008</v>
      </c>
      <c r="J317" s="1081">
        <v>15</v>
      </c>
      <c r="L317" s="854">
        <f t="shared" si="8"/>
        <v>60</v>
      </c>
      <c r="M317" s="854">
        <f t="shared" si="9"/>
        <v>4</v>
      </c>
    </row>
    <row r="318" spans="1:14" ht="16.5" customHeight="1">
      <c r="A318" s="1090" t="s">
        <v>3761</v>
      </c>
      <c r="B318" s="808" t="b">
        <v>1</v>
      </c>
      <c r="C318" s="1077" t="s">
        <v>3762</v>
      </c>
      <c r="D318" s="1078" t="s">
        <v>3752</v>
      </c>
      <c r="E318" s="1084">
        <v>7</v>
      </c>
      <c r="F318" s="1084">
        <v>1.5</v>
      </c>
      <c r="G318" s="1084">
        <v>178</v>
      </c>
      <c r="H318" s="1081">
        <v>13</v>
      </c>
      <c r="I318" s="1081">
        <v>160006008</v>
      </c>
      <c r="J318" s="1081">
        <v>15</v>
      </c>
      <c r="L318" s="854">
        <f t="shared" si="8"/>
        <v>115.38461538461539</v>
      </c>
      <c r="M318" s="854">
        <f t="shared" si="9"/>
        <v>7.6923076923076925</v>
      </c>
    </row>
    <row r="319" spans="1:14" ht="16.5" customHeight="1">
      <c r="A319" s="1090" t="s">
        <v>3761</v>
      </c>
      <c r="B319" s="808" t="b">
        <v>1</v>
      </c>
      <c r="C319" s="1077" t="s">
        <v>3762</v>
      </c>
      <c r="D319" s="1078" t="s">
        <v>3752</v>
      </c>
      <c r="E319" s="1084">
        <v>8</v>
      </c>
      <c r="F319" s="1084">
        <v>1.5</v>
      </c>
      <c r="G319" s="1084">
        <v>182</v>
      </c>
      <c r="H319" s="1081">
        <v>9</v>
      </c>
      <c r="I319" s="1081">
        <v>160006008</v>
      </c>
      <c r="J319" s="1081">
        <v>15</v>
      </c>
      <c r="L319" s="854">
        <f t="shared" si="8"/>
        <v>166.66666666666666</v>
      </c>
      <c r="M319" s="854">
        <f t="shared" si="9"/>
        <v>11.111111111111111</v>
      </c>
    </row>
    <row r="320" spans="1:14" ht="16.5" customHeight="1">
      <c r="A320" s="1090" t="s">
        <v>3761</v>
      </c>
      <c r="B320" s="808" t="b">
        <v>1</v>
      </c>
      <c r="C320" s="1077" t="s">
        <v>3762</v>
      </c>
      <c r="D320" s="1078" t="s">
        <v>3752</v>
      </c>
      <c r="E320" s="1084">
        <v>9</v>
      </c>
      <c r="F320" s="1084">
        <v>1.5</v>
      </c>
      <c r="G320" s="1084">
        <v>186</v>
      </c>
      <c r="H320" s="1081">
        <v>7</v>
      </c>
      <c r="I320" s="1081">
        <v>160006008</v>
      </c>
      <c r="J320" s="1081">
        <v>15</v>
      </c>
      <c r="L320" s="854">
        <f t="shared" si="8"/>
        <v>214.28571428571431</v>
      </c>
      <c r="M320" s="854">
        <f t="shared" si="9"/>
        <v>14.285714285714286</v>
      </c>
    </row>
    <row r="321" spans="1:14" ht="16.5" customHeight="1">
      <c r="A321" s="1090" t="s">
        <v>3761</v>
      </c>
      <c r="B321" s="808" t="b">
        <v>1</v>
      </c>
      <c r="C321" s="1077" t="s">
        <v>3762</v>
      </c>
      <c r="D321" s="1078" t="s">
        <v>3752</v>
      </c>
      <c r="E321" s="1084">
        <v>10</v>
      </c>
      <c r="F321" s="1084">
        <v>1.5</v>
      </c>
      <c r="G321" s="1084">
        <v>190</v>
      </c>
      <c r="H321" s="1081">
        <v>3</v>
      </c>
      <c r="I321" s="1081">
        <v>160006008</v>
      </c>
      <c r="J321" s="1081">
        <v>15</v>
      </c>
      <c r="L321" s="854">
        <f t="shared" si="8"/>
        <v>500.00000000000006</v>
      </c>
      <c r="M321" s="854">
        <f t="shared" si="9"/>
        <v>33.333333333333336</v>
      </c>
      <c r="N321" s="854">
        <f>SUM(L312:L321)</f>
        <v>1152.7655677655678</v>
      </c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3"/>
  <sheetViews>
    <sheetView zoomScaleNormal="100" workbookViewId="0">
      <selection activeCell="E8" sqref="E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1984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8">
      <c r="B17" s="20"/>
      <c r="C17" s="21"/>
      <c r="E17" s="9" t="s">
        <v>1679</v>
      </c>
      <c r="F17" s="24"/>
    </row>
    <row r="18" spans="2:8">
      <c r="B18" s="20"/>
      <c r="C18" s="21"/>
      <c r="E18" s="9" t="s">
        <v>1794</v>
      </c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500" t="s">
        <v>1804</v>
      </c>
      <c r="F20" s="24"/>
    </row>
    <row r="21" spans="2:8">
      <c r="B21" s="20"/>
      <c r="C21" s="21"/>
      <c r="D21" s="29"/>
      <c r="E21" s="10" t="s">
        <v>1795</v>
      </c>
      <c r="F21" s="24"/>
    </row>
    <row r="22" spans="2:8">
      <c r="B22" s="20"/>
      <c r="C22" s="21"/>
      <c r="D22" s="29"/>
      <c r="E22" s="10"/>
      <c r="F22" s="24"/>
    </row>
    <row r="23" spans="2:8">
      <c r="B23" s="20"/>
      <c r="C23" s="21"/>
      <c r="D23" s="500" t="s">
        <v>1837</v>
      </c>
      <c r="E23" s="10"/>
      <c r="F23" s="24"/>
    </row>
    <row r="24" spans="2:8">
      <c r="B24" s="20"/>
      <c r="C24" s="21"/>
      <c r="D24" s="29"/>
      <c r="E24" s="633" t="s">
        <v>1838</v>
      </c>
      <c r="F24" s="24"/>
    </row>
    <row r="25" spans="2:8">
      <c r="B25" s="20"/>
      <c r="C25" s="21"/>
      <c r="D25" s="29"/>
      <c r="E25" s="633"/>
      <c r="F25" s="24"/>
    </row>
    <row r="26" spans="2:8">
      <c r="B26" s="20"/>
      <c r="C26" s="21"/>
      <c r="D26" s="195" t="s">
        <v>3592</v>
      </c>
      <c r="E26" s="633"/>
      <c r="F26" s="24"/>
    </row>
    <row r="27" spans="2:8">
      <c r="B27" s="20"/>
      <c r="C27" s="21"/>
      <c r="D27" s="29"/>
      <c r="E27" s="19" t="s">
        <v>3593</v>
      </c>
      <c r="F27" s="24"/>
    </row>
    <row r="28" spans="2:8">
      <c r="B28" s="20"/>
      <c r="C28" s="21"/>
      <c r="D28" s="29"/>
      <c r="E28" s="633" t="s">
        <v>3594</v>
      </c>
      <c r="F28" s="24"/>
    </row>
    <row r="29" spans="2:8">
      <c r="B29" s="20"/>
      <c r="C29" s="21"/>
      <c r="D29" s="29"/>
      <c r="E29" s="10"/>
      <c r="F29" s="24"/>
    </row>
    <row r="30" spans="2:8">
      <c r="B30" s="20"/>
      <c r="C30" s="21"/>
      <c r="D30" s="26" t="s">
        <v>461</v>
      </c>
      <c r="E30" s="7"/>
      <c r="F30" s="24"/>
      <c r="H30" s="19"/>
    </row>
    <row r="31" spans="2:8">
      <c r="B31" s="20"/>
      <c r="C31" s="21"/>
      <c r="D31" s="10" t="s">
        <v>3591</v>
      </c>
      <c r="E31" s="7"/>
      <c r="F31" s="24"/>
      <c r="H31" s="19"/>
    </row>
    <row r="32" spans="2:8">
      <c r="B32" s="20"/>
      <c r="C32" s="21"/>
      <c r="D32" s="26"/>
      <c r="E32" s="7" t="s">
        <v>3590</v>
      </c>
      <c r="F32" s="24"/>
      <c r="H32" s="19"/>
    </row>
    <row r="33" spans="2:8">
      <c r="B33" s="20"/>
      <c r="C33" s="21"/>
      <c r="D33" s="26"/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F35" s="24"/>
      <c r="H35" s="19"/>
    </row>
    <row r="36" spans="2:8">
      <c r="B36" s="20"/>
      <c r="C36" s="21"/>
      <c r="D36" s="26"/>
      <c r="E36" s="404"/>
      <c r="F36" s="24"/>
    </row>
    <row r="37" spans="2:8">
      <c r="B37" s="20"/>
      <c r="C37" s="21"/>
      <c r="D37" s="26"/>
      <c r="F37" s="24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7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8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F235"/>
  <sheetViews>
    <sheetView topLeftCell="B1" workbookViewId="0">
      <selection activeCell="E28" sqref="E2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4:6">
      <c r="D225" s="696" t="s">
        <v>909</v>
      </c>
      <c r="E225" s="697">
        <v>61</v>
      </c>
      <c r="F225" s="697">
        <v>61</v>
      </c>
    </row>
    <row r="226" spans="4:6">
      <c r="D226" s="696" t="s">
        <v>925</v>
      </c>
      <c r="E226" s="697">
        <v>129</v>
      </c>
      <c r="F226" s="697">
        <v>129</v>
      </c>
    </row>
    <row r="227" spans="4:6">
      <c r="D227" s="696" t="s">
        <v>941</v>
      </c>
      <c r="E227" s="697">
        <v>276</v>
      </c>
      <c r="F227" s="697">
        <v>276</v>
      </c>
    </row>
    <row r="228" spans="4:6">
      <c r="D228" s="696" t="s">
        <v>1005</v>
      </c>
      <c r="E228" s="697">
        <v>587</v>
      </c>
      <c r="F228" s="697">
        <v>587</v>
      </c>
    </row>
    <row r="229" spans="4:6">
      <c r="D229" s="696" t="s">
        <v>1973</v>
      </c>
      <c r="E229" s="697">
        <v>1248</v>
      </c>
      <c r="F229" s="697">
        <v>1248</v>
      </c>
    </row>
    <row r="230" spans="4:6">
      <c r="D230" s="696" t="s">
        <v>1974</v>
      </c>
      <c r="E230" s="697">
        <v>2652</v>
      </c>
      <c r="F230" s="697">
        <v>2652</v>
      </c>
    </row>
    <row r="231" spans="4:6">
      <c r="D231" s="696" t="s">
        <v>1975</v>
      </c>
      <c r="E231" s="697">
        <v>5637</v>
      </c>
      <c r="F231" s="697">
        <v>5637</v>
      </c>
    </row>
    <row r="232" spans="4:6">
      <c r="D232" s="696" t="s">
        <v>1976</v>
      </c>
      <c r="E232" s="698">
        <v>763</v>
      </c>
      <c r="F232" s="697">
        <v>644</v>
      </c>
    </row>
    <row r="233" spans="4:6">
      <c r="D233" s="696" t="s">
        <v>1977</v>
      </c>
      <c r="E233" s="698">
        <v>1622</v>
      </c>
      <c r="F233" s="697">
        <v>1371</v>
      </c>
    </row>
    <row r="234" spans="4:6">
      <c r="D234" s="696" t="s">
        <v>1978</v>
      </c>
      <c r="E234" s="698">
        <v>3447</v>
      </c>
      <c r="F234" s="697">
        <v>2914</v>
      </c>
    </row>
    <row r="235" spans="4:6">
      <c r="D235" s="696" t="s">
        <v>1979</v>
      </c>
      <c r="E235" s="698">
        <v>7328</v>
      </c>
      <c r="F235" s="697">
        <v>6195</v>
      </c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Y12"/>
  <sheetViews>
    <sheetView workbookViewId="0">
      <pane xSplit="5" ySplit="2" topLeftCell="F3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3595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3595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3595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3595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3595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3596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3597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3598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3599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3600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3601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3602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3603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3604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3605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3606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3607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3608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3609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3610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3611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3612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3375</v>
      </c>
      <c r="L3" s="722" t="s">
        <v>3588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3392</v>
      </c>
      <c r="L4" s="722" t="s">
        <v>3588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3416</v>
      </c>
      <c r="L5" s="33" t="s">
        <v>3589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3416</v>
      </c>
      <c r="L6" s="33" t="s">
        <v>3589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3416</v>
      </c>
      <c r="L7" s="33" t="s">
        <v>3589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3416</v>
      </c>
      <c r="L8" s="33" t="s">
        <v>3589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3415</v>
      </c>
      <c r="L9" s="33" t="s">
        <v>3589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3415</v>
      </c>
      <c r="L10" s="33" t="s">
        <v>3589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3415</v>
      </c>
      <c r="L11" s="33" t="s">
        <v>3589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3415</v>
      </c>
      <c r="L12" s="33" t="s">
        <v>3589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3415</v>
      </c>
      <c r="L13" s="33" t="s">
        <v>3589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3415</v>
      </c>
      <c r="L14" s="33" t="s">
        <v>3589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3414</v>
      </c>
      <c r="L15" s="33" t="s">
        <v>3589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3414</v>
      </c>
      <c r="L16" s="33" t="s">
        <v>3589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3414</v>
      </c>
      <c r="L17" s="33" t="s">
        <v>3589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3414</v>
      </c>
      <c r="L18" s="33" t="s">
        <v>3589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1985</v>
      </c>
      <c r="F14" s="708"/>
    </row>
    <row r="15" spans="1:6">
      <c r="D15" s="706">
        <v>150201001</v>
      </c>
      <c r="E15" s="707" t="s">
        <v>1986</v>
      </c>
      <c r="F15" s="708"/>
    </row>
    <row r="16" spans="1:6">
      <c r="D16" s="706">
        <v>150301001</v>
      </c>
      <c r="E16" s="707" t="s">
        <v>1987</v>
      </c>
      <c r="F16" s="708"/>
    </row>
    <row r="17" spans="4:6">
      <c r="D17" s="706">
        <v>150401001</v>
      </c>
      <c r="E17" s="707" t="s">
        <v>1988</v>
      </c>
      <c r="F17" s="708"/>
    </row>
    <row r="18" spans="4:6">
      <c r="D18" s="706">
        <v>150501001</v>
      </c>
      <c r="E18" s="707" t="s">
        <v>1989</v>
      </c>
      <c r="F18" s="708"/>
    </row>
    <row r="19" spans="4:6">
      <c r="D19" s="706">
        <v>150601001</v>
      </c>
      <c r="E19" s="707" t="s">
        <v>1990</v>
      </c>
      <c r="F19" s="708"/>
    </row>
    <row r="20" spans="4:6">
      <c r="D20" s="706">
        <v>150701001</v>
      </c>
      <c r="E20" s="707" t="s">
        <v>1991</v>
      </c>
      <c r="F20" s="708"/>
    </row>
    <row r="21" spans="4:6">
      <c r="D21" s="706">
        <f t="shared" ref="D21:D24" si="0">D17+10</f>
        <v>150401011</v>
      </c>
      <c r="E21" s="707" t="s">
        <v>1992</v>
      </c>
      <c r="F21" s="708"/>
    </row>
    <row r="22" spans="4:6">
      <c r="D22" s="706">
        <f t="shared" si="0"/>
        <v>150501011</v>
      </c>
      <c r="E22" s="707" t="s">
        <v>1993</v>
      </c>
      <c r="F22" s="708"/>
    </row>
    <row r="23" spans="4:6">
      <c r="D23" s="706">
        <f t="shared" si="0"/>
        <v>150601011</v>
      </c>
      <c r="E23" s="707" t="s">
        <v>1994</v>
      </c>
      <c r="F23" s="708"/>
    </row>
    <row r="24" spans="4:6">
      <c r="D24" s="706">
        <f t="shared" si="0"/>
        <v>150701011</v>
      </c>
      <c r="E24" s="707" t="s">
        <v>1995</v>
      </c>
      <c r="F24" s="708"/>
    </row>
    <row r="25" spans="4:6">
      <c r="D25" s="706">
        <v>150101002</v>
      </c>
      <c r="E25" s="707" t="s">
        <v>1996</v>
      </c>
      <c r="F25" s="708"/>
    </row>
    <row r="26" spans="4:6">
      <c r="D26" s="706">
        <v>150201002</v>
      </c>
      <c r="E26" s="707" t="s">
        <v>1997</v>
      </c>
      <c r="F26" s="708"/>
    </row>
    <row r="27" spans="4:6">
      <c r="D27" s="706">
        <v>150301002</v>
      </c>
      <c r="E27" s="707" t="s">
        <v>1998</v>
      </c>
      <c r="F27" s="708"/>
    </row>
    <row r="28" spans="4:6">
      <c r="D28" s="706">
        <v>150401002</v>
      </c>
      <c r="E28" s="707" t="s">
        <v>1999</v>
      </c>
      <c r="F28" s="708"/>
    </row>
    <row r="29" spans="4:6">
      <c r="D29" s="706">
        <v>150501002</v>
      </c>
      <c r="E29" s="707" t="s">
        <v>2000</v>
      </c>
      <c r="F29" s="708"/>
    </row>
    <row r="30" spans="4:6">
      <c r="D30" s="706">
        <v>150601002</v>
      </c>
      <c r="E30" s="707" t="s">
        <v>2001</v>
      </c>
      <c r="F30" s="708"/>
    </row>
    <row r="31" spans="4:6">
      <c r="D31" s="706">
        <v>150701002</v>
      </c>
      <c r="E31" s="707" t="s">
        <v>2002</v>
      </c>
      <c r="F31" s="708"/>
    </row>
    <row r="32" spans="4:6">
      <c r="D32" s="706">
        <f t="shared" ref="D32:D35" si="1">D28+10</f>
        <v>150401012</v>
      </c>
      <c r="E32" s="707" t="s">
        <v>2003</v>
      </c>
      <c r="F32" s="708"/>
    </row>
    <row r="33" spans="4:6">
      <c r="D33" s="709">
        <f t="shared" si="1"/>
        <v>150501012</v>
      </c>
      <c r="E33" s="707" t="s">
        <v>2004</v>
      </c>
      <c r="F33" s="708"/>
    </row>
    <row r="34" spans="4:6">
      <c r="D34" s="709">
        <f t="shared" si="1"/>
        <v>150601012</v>
      </c>
      <c r="E34" s="707" t="s">
        <v>2005</v>
      </c>
      <c r="F34" s="708"/>
    </row>
    <row r="35" spans="4:6">
      <c r="D35" s="709">
        <f t="shared" si="1"/>
        <v>150701012</v>
      </c>
      <c r="E35" s="707" t="s">
        <v>2006</v>
      </c>
      <c r="F35" s="708"/>
    </row>
    <row r="36" spans="4:6">
      <c r="D36" s="706">
        <v>150101003</v>
      </c>
      <c r="E36" s="707" t="s">
        <v>2007</v>
      </c>
      <c r="F36" s="708"/>
    </row>
    <row r="37" spans="4:6">
      <c r="D37" s="706">
        <v>150201003</v>
      </c>
      <c r="E37" s="707" t="s">
        <v>2008</v>
      </c>
      <c r="F37" s="708"/>
    </row>
    <row r="38" spans="4:6">
      <c r="D38" s="706">
        <v>150301003</v>
      </c>
      <c r="E38" s="707" t="s">
        <v>2009</v>
      </c>
      <c r="F38" s="708"/>
    </row>
    <row r="39" spans="4:6">
      <c r="D39" s="706">
        <v>150401003</v>
      </c>
      <c r="E39" s="707" t="s">
        <v>2010</v>
      </c>
      <c r="F39" s="708"/>
    </row>
    <row r="40" spans="4:6">
      <c r="D40" s="706">
        <v>150501003</v>
      </c>
      <c r="E40" s="707" t="s">
        <v>2011</v>
      </c>
      <c r="F40" s="708"/>
    </row>
    <row r="41" spans="4:6">
      <c r="D41" s="706">
        <v>150601003</v>
      </c>
      <c r="E41" s="707" t="s">
        <v>2012</v>
      </c>
      <c r="F41" s="708"/>
    </row>
    <row r="42" spans="4:6">
      <c r="D42" s="706">
        <v>150701003</v>
      </c>
      <c r="E42" s="707" t="s">
        <v>2013</v>
      </c>
      <c r="F42" s="708"/>
    </row>
    <row r="43" spans="4:6">
      <c r="D43" s="706">
        <f t="shared" ref="D43:D46" si="2">D39+10</f>
        <v>150401013</v>
      </c>
      <c r="E43" s="707" t="s">
        <v>2014</v>
      </c>
      <c r="F43" s="708"/>
    </row>
    <row r="44" spans="4:6">
      <c r="D44" s="706">
        <f t="shared" si="2"/>
        <v>150501013</v>
      </c>
      <c r="E44" s="707" t="s">
        <v>2015</v>
      </c>
      <c r="F44" s="708"/>
    </row>
    <row r="45" spans="4:6">
      <c r="D45" s="706">
        <f t="shared" si="2"/>
        <v>150601013</v>
      </c>
      <c r="E45" s="707" t="s">
        <v>2016</v>
      </c>
      <c r="F45" s="708"/>
    </row>
    <row r="46" spans="4:6">
      <c r="D46" s="706">
        <f t="shared" si="2"/>
        <v>150701013</v>
      </c>
      <c r="E46" s="707" t="s">
        <v>2017</v>
      </c>
      <c r="F46" s="708"/>
    </row>
    <row r="47" spans="4:6">
      <c r="D47" s="706">
        <v>150102001</v>
      </c>
      <c r="E47" s="707" t="s">
        <v>2018</v>
      </c>
      <c r="F47" s="708"/>
    </row>
    <row r="48" spans="4:6">
      <c r="D48" s="706">
        <v>150202001</v>
      </c>
      <c r="E48" s="707" t="s">
        <v>2019</v>
      </c>
      <c r="F48" s="708"/>
    </row>
    <row r="49" spans="4:6">
      <c r="D49" s="706">
        <v>150302001</v>
      </c>
      <c r="E49" s="707" t="s">
        <v>2020</v>
      </c>
      <c r="F49" s="708"/>
    </row>
    <row r="50" spans="4:6">
      <c r="D50" s="706">
        <v>150402001</v>
      </c>
      <c r="E50" s="707" t="s">
        <v>2021</v>
      </c>
      <c r="F50" s="708"/>
    </row>
    <row r="51" spans="4:6">
      <c r="D51" s="706">
        <v>150502001</v>
      </c>
      <c r="E51" s="707" t="s">
        <v>2022</v>
      </c>
      <c r="F51" s="708"/>
    </row>
    <row r="52" spans="4:6" ht="16.5" customHeight="1">
      <c r="D52" s="706">
        <v>150602001</v>
      </c>
      <c r="E52" s="707" t="s">
        <v>2023</v>
      </c>
      <c r="F52" s="708"/>
    </row>
    <row r="53" spans="4:6">
      <c r="D53" s="706">
        <v>150702001</v>
      </c>
      <c r="E53" s="707" t="s">
        <v>2024</v>
      </c>
      <c r="F53" s="708"/>
    </row>
    <row r="54" spans="4:6">
      <c r="D54" s="706">
        <f t="shared" ref="D54:D57" si="3">D50+10</f>
        <v>150402011</v>
      </c>
      <c r="E54" s="707" t="s">
        <v>2025</v>
      </c>
      <c r="F54" s="708"/>
    </row>
    <row r="55" spans="4:6">
      <c r="D55" s="709">
        <f t="shared" si="3"/>
        <v>150502011</v>
      </c>
      <c r="E55" s="707" t="s">
        <v>2026</v>
      </c>
      <c r="F55" s="708"/>
    </row>
    <row r="56" spans="4:6">
      <c r="D56" s="709">
        <f t="shared" si="3"/>
        <v>150602011</v>
      </c>
      <c r="E56" s="707" t="s">
        <v>2027</v>
      </c>
      <c r="F56" s="708"/>
    </row>
    <row r="57" spans="4:6">
      <c r="D57" s="709">
        <f t="shared" si="3"/>
        <v>150702011</v>
      </c>
      <c r="E57" s="707" t="s">
        <v>2028</v>
      </c>
      <c r="F57" s="708"/>
    </row>
    <row r="58" spans="4:6">
      <c r="D58" s="706">
        <v>150102002</v>
      </c>
      <c r="E58" s="707" t="s">
        <v>2029</v>
      </c>
      <c r="F58" s="708"/>
    </row>
    <row r="59" spans="4:6">
      <c r="D59" s="706">
        <v>150202002</v>
      </c>
      <c r="E59" s="707" t="s">
        <v>2030</v>
      </c>
      <c r="F59" s="708"/>
    </row>
    <row r="60" spans="4:6">
      <c r="D60" s="706">
        <v>150302002</v>
      </c>
      <c r="E60" s="707" t="s">
        <v>2031</v>
      </c>
      <c r="F60" s="708"/>
    </row>
    <row r="61" spans="4:6">
      <c r="D61" s="706">
        <v>150402002</v>
      </c>
      <c r="E61" s="707" t="s">
        <v>2032</v>
      </c>
      <c r="F61" s="708"/>
    </row>
    <row r="62" spans="4:6">
      <c r="D62" s="706">
        <v>150502002</v>
      </c>
      <c r="E62" s="707" t="s">
        <v>2033</v>
      </c>
      <c r="F62" s="708"/>
    </row>
    <row r="63" spans="4:6">
      <c r="D63" s="706">
        <v>150602002</v>
      </c>
      <c r="E63" s="707" t="s">
        <v>2034</v>
      </c>
      <c r="F63" s="708"/>
    </row>
    <row r="64" spans="4:6">
      <c r="D64" s="706">
        <v>150702002</v>
      </c>
      <c r="E64" s="707" t="s">
        <v>2035</v>
      </c>
      <c r="F64" s="708"/>
    </row>
    <row r="65" spans="4:6">
      <c r="D65" s="706">
        <f t="shared" ref="D65:D68" si="4">D61+10</f>
        <v>150402012</v>
      </c>
      <c r="E65" s="707" t="s">
        <v>2036</v>
      </c>
      <c r="F65" s="708"/>
    </row>
    <row r="66" spans="4:6">
      <c r="D66" s="706">
        <f t="shared" si="4"/>
        <v>150502012</v>
      </c>
      <c r="E66" s="707" t="s">
        <v>2037</v>
      </c>
      <c r="F66" s="708"/>
    </row>
    <row r="67" spans="4:6">
      <c r="D67" s="706">
        <f t="shared" si="4"/>
        <v>150602012</v>
      </c>
      <c r="E67" s="707" t="s">
        <v>2038</v>
      </c>
      <c r="F67" s="708"/>
    </row>
    <row r="68" spans="4:6">
      <c r="D68" s="706">
        <f t="shared" si="4"/>
        <v>150702012</v>
      </c>
      <c r="E68" s="707" t="s">
        <v>2039</v>
      </c>
      <c r="F68" s="708"/>
    </row>
    <row r="69" spans="4:6">
      <c r="D69" s="706">
        <v>150102003</v>
      </c>
      <c r="E69" s="707" t="s">
        <v>2040</v>
      </c>
      <c r="F69" s="708"/>
    </row>
    <row r="70" spans="4:6">
      <c r="D70" s="706">
        <v>150202003</v>
      </c>
      <c r="E70" s="707" t="s">
        <v>2041</v>
      </c>
      <c r="F70" s="708"/>
    </row>
    <row r="71" spans="4:6">
      <c r="D71" s="706">
        <v>150302003</v>
      </c>
      <c r="E71" s="707" t="s">
        <v>2042</v>
      </c>
      <c r="F71" s="708"/>
    </row>
    <row r="72" spans="4:6">
      <c r="D72" s="706">
        <v>150402003</v>
      </c>
      <c r="E72" s="707" t="s">
        <v>2043</v>
      </c>
      <c r="F72" s="708"/>
    </row>
    <row r="73" spans="4:6">
      <c r="D73" s="706">
        <v>150502003</v>
      </c>
      <c r="E73" s="707" t="s">
        <v>2044</v>
      </c>
      <c r="F73" s="708"/>
    </row>
    <row r="74" spans="4:6">
      <c r="D74" s="706">
        <v>150602003</v>
      </c>
      <c r="E74" s="707" t="s">
        <v>2045</v>
      </c>
      <c r="F74" s="708"/>
    </row>
    <row r="75" spans="4:6">
      <c r="D75" s="706">
        <v>150702003</v>
      </c>
      <c r="E75" s="707" t="s">
        <v>2046</v>
      </c>
      <c r="F75" s="708"/>
    </row>
    <row r="76" spans="4:6">
      <c r="D76" s="706">
        <f t="shared" ref="D76:D79" si="5">D72+10</f>
        <v>150402013</v>
      </c>
      <c r="E76" s="707" t="s">
        <v>2047</v>
      </c>
      <c r="F76" s="708"/>
    </row>
    <row r="77" spans="4:6">
      <c r="D77" s="709">
        <f t="shared" si="5"/>
        <v>150502013</v>
      </c>
      <c r="E77" s="707" t="s">
        <v>2048</v>
      </c>
      <c r="F77" s="708"/>
    </row>
    <row r="78" spans="4:6">
      <c r="D78" s="709">
        <f t="shared" si="5"/>
        <v>150602013</v>
      </c>
      <c r="E78" s="707" t="s">
        <v>2049</v>
      </c>
      <c r="F78" s="708"/>
    </row>
    <row r="79" spans="4:6">
      <c r="D79" s="709">
        <f t="shared" si="5"/>
        <v>150702013</v>
      </c>
      <c r="E79" s="707" t="s">
        <v>2050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2051</v>
      </c>
      <c r="F150" s="708"/>
    </row>
    <row r="151" spans="4:6">
      <c r="D151" s="706">
        <v>151602001</v>
      </c>
      <c r="E151" s="707" t="s">
        <v>2052</v>
      </c>
      <c r="F151" s="708"/>
    </row>
    <row r="152" spans="4:6">
      <c r="D152" s="706">
        <v>151702001</v>
      </c>
      <c r="E152" s="707" t="s">
        <v>2053</v>
      </c>
      <c r="F152" s="708"/>
    </row>
    <row r="153" spans="4:6">
      <c r="D153" s="706" t="s">
        <v>2055</v>
      </c>
      <c r="E153" s="707" t="s">
        <v>2054</v>
      </c>
      <c r="F153" s="708"/>
    </row>
    <row r="154" spans="4:6">
      <c r="D154" s="706" t="s">
        <v>2057</v>
      </c>
      <c r="E154" s="707" t="s">
        <v>2056</v>
      </c>
      <c r="F154" s="708"/>
    </row>
    <row r="155" spans="4:6">
      <c r="D155" s="706" t="s">
        <v>2059</v>
      </c>
      <c r="E155" s="707" t="s">
        <v>2058</v>
      </c>
      <c r="F155" s="708"/>
    </row>
    <row r="156" spans="4:6">
      <c r="D156" s="706" t="s">
        <v>2061</v>
      </c>
      <c r="E156" s="707" t="s">
        <v>2060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2062</v>
      </c>
      <c r="F161" s="708"/>
    </row>
    <row r="162" spans="4:6">
      <c r="D162" s="706">
        <v>151602002</v>
      </c>
      <c r="E162" s="707" t="s">
        <v>2063</v>
      </c>
      <c r="F162" s="708"/>
    </row>
    <row r="163" spans="4:6">
      <c r="D163" s="706">
        <v>151702002</v>
      </c>
      <c r="E163" s="707" t="s">
        <v>2064</v>
      </c>
      <c r="F163" s="708"/>
    </row>
    <row r="164" spans="4:6">
      <c r="D164" s="706" t="s">
        <v>2066</v>
      </c>
      <c r="E164" s="707" t="s">
        <v>2065</v>
      </c>
      <c r="F164" s="708"/>
    </row>
    <row r="165" spans="4:6">
      <c r="D165" s="706" t="s">
        <v>2068</v>
      </c>
      <c r="E165" s="707" t="s">
        <v>2067</v>
      </c>
      <c r="F165" s="708"/>
    </row>
    <row r="166" spans="4:6">
      <c r="D166" s="706" t="s">
        <v>2070</v>
      </c>
      <c r="E166" s="707" t="s">
        <v>2069</v>
      </c>
      <c r="F166" s="708"/>
    </row>
    <row r="167" spans="4:6">
      <c r="D167" s="706" t="s">
        <v>2072</v>
      </c>
      <c r="E167" s="707" t="s">
        <v>2071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2073</v>
      </c>
      <c r="F172" s="708"/>
    </row>
    <row r="173" spans="4:6">
      <c r="D173" s="706">
        <v>151602003</v>
      </c>
      <c r="E173" s="707" t="s">
        <v>2074</v>
      </c>
      <c r="F173" s="708"/>
    </row>
    <row r="174" spans="4:6">
      <c r="D174" s="706">
        <v>151702003</v>
      </c>
      <c r="E174" s="707" t="s">
        <v>2075</v>
      </c>
      <c r="F174" s="708"/>
    </row>
    <row r="175" spans="4:6">
      <c r="D175" s="706" t="s">
        <v>2077</v>
      </c>
      <c r="E175" s="707" t="s">
        <v>2076</v>
      </c>
      <c r="F175" s="708"/>
    </row>
    <row r="176" spans="4:6">
      <c r="D176" s="706" t="s">
        <v>2079</v>
      </c>
      <c r="E176" s="707" t="s">
        <v>2078</v>
      </c>
      <c r="F176" s="708"/>
    </row>
    <row r="177" spans="4:6">
      <c r="D177" s="706" t="s">
        <v>2081</v>
      </c>
      <c r="E177" s="707" t="s">
        <v>2080</v>
      </c>
      <c r="F177" s="708"/>
    </row>
    <row r="178" spans="4:6">
      <c r="D178" s="706" t="s">
        <v>2083</v>
      </c>
      <c r="E178" s="707" t="s">
        <v>2082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2084</v>
      </c>
      <c r="F183" s="708"/>
    </row>
    <row r="184" spans="4:6">
      <c r="D184" s="706">
        <v>151602004</v>
      </c>
      <c r="E184" s="707" t="s">
        <v>2085</v>
      </c>
      <c r="F184" s="708"/>
    </row>
    <row r="185" spans="4:6">
      <c r="D185" s="706">
        <v>151702004</v>
      </c>
      <c r="E185" s="707" t="s">
        <v>2086</v>
      </c>
      <c r="F185" s="708"/>
    </row>
    <row r="186" spans="4:6">
      <c r="D186" s="706" t="s">
        <v>2088</v>
      </c>
      <c r="E186" s="707" t="s">
        <v>2087</v>
      </c>
      <c r="F186" s="708"/>
    </row>
    <row r="187" spans="4:6">
      <c r="D187" s="706" t="s">
        <v>2090</v>
      </c>
      <c r="E187" s="707" t="s">
        <v>2089</v>
      </c>
      <c r="F187" s="708"/>
    </row>
    <row r="188" spans="4:6">
      <c r="D188" s="706" t="s">
        <v>2092</v>
      </c>
      <c r="E188" s="707" t="s">
        <v>2091</v>
      </c>
      <c r="F188" s="708"/>
    </row>
    <row r="189" spans="4:6">
      <c r="D189" s="706" t="s">
        <v>2094</v>
      </c>
      <c r="E189" s="707" t="s">
        <v>2093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2095</v>
      </c>
      <c r="F194" s="708"/>
    </row>
    <row r="195" spans="4:6">
      <c r="D195" s="706">
        <v>151602005</v>
      </c>
      <c r="E195" s="707" t="s">
        <v>2096</v>
      </c>
      <c r="F195" s="708"/>
    </row>
    <row r="196" spans="4:6">
      <c r="D196" s="706">
        <v>151702005</v>
      </c>
      <c r="E196" s="707" t="s">
        <v>2097</v>
      </c>
      <c r="F196" s="708"/>
    </row>
    <row r="197" spans="4:6">
      <c r="D197" s="706" t="s">
        <v>2099</v>
      </c>
      <c r="E197" s="707" t="s">
        <v>2098</v>
      </c>
      <c r="F197" s="708"/>
    </row>
    <row r="198" spans="4:6">
      <c r="D198" s="706" t="s">
        <v>2101</v>
      </c>
      <c r="E198" s="707" t="s">
        <v>2100</v>
      </c>
      <c r="F198" s="708"/>
    </row>
    <row r="199" spans="4:6">
      <c r="D199" s="706" t="s">
        <v>2103</v>
      </c>
      <c r="E199" s="707" t="s">
        <v>2102</v>
      </c>
      <c r="F199" s="708"/>
    </row>
    <row r="200" spans="4:6">
      <c r="D200" s="706" t="s">
        <v>2105</v>
      </c>
      <c r="E200" s="707" t="s">
        <v>2104</v>
      </c>
      <c r="F200" s="708"/>
    </row>
    <row r="201" spans="4:6">
      <c r="D201" s="706">
        <v>151103001</v>
      </c>
      <c r="E201" s="707" t="s">
        <v>2106</v>
      </c>
      <c r="F201" s="708"/>
    </row>
    <row r="202" spans="4:6">
      <c r="D202" s="706">
        <v>151203001</v>
      </c>
      <c r="E202" s="707" t="s">
        <v>2107</v>
      </c>
      <c r="F202" s="708"/>
    </row>
    <row r="203" spans="4:6">
      <c r="D203" s="706">
        <v>151303001</v>
      </c>
      <c r="E203" s="707" t="s">
        <v>2108</v>
      </c>
      <c r="F203" s="708"/>
    </row>
    <row r="204" spans="4:6">
      <c r="D204" s="706">
        <v>151403001</v>
      </c>
      <c r="E204" s="707" t="s">
        <v>2109</v>
      </c>
      <c r="F204" s="708"/>
    </row>
    <row r="205" spans="4:6">
      <c r="D205" s="706">
        <v>151503001</v>
      </c>
      <c r="E205" s="707" t="s">
        <v>2110</v>
      </c>
      <c r="F205" s="708"/>
    </row>
    <row r="206" spans="4:6">
      <c r="D206" s="706">
        <v>151603001</v>
      </c>
      <c r="E206" s="707" t="s">
        <v>2111</v>
      </c>
      <c r="F206" s="708"/>
    </row>
    <row r="207" spans="4:6">
      <c r="D207" s="706">
        <v>151703001</v>
      </c>
      <c r="E207" s="707" t="s">
        <v>2112</v>
      </c>
      <c r="F207" s="708"/>
    </row>
    <row r="208" spans="4:6">
      <c r="D208" s="706" t="s">
        <v>2113</v>
      </c>
      <c r="E208" s="707" t="s">
        <v>1108</v>
      </c>
      <c r="F208" s="708"/>
    </row>
    <row r="209" spans="4:6">
      <c r="D209" s="706" t="s">
        <v>2115</v>
      </c>
      <c r="E209" s="707" t="s">
        <v>2114</v>
      </c>
      <c r="F209" s="708"/>
    </row>
    <row r="210" spans="4:6">
      <c r="D210" s="706" t="s">
        <v>2117</v>
      </c>
      <c r="E210" s="707" t="s">
        <v>2116</v>
      </c>
      <c r="F210" s="708"/>
    </row>
    <row r="211" spans="4:6">
      <c r="D211" s="706" t="s">
        <v>2119</v>
      </c>
      <c r="E211" s="707" t="s">
        <v>2118</v>
      </c>
      <c r="F211" s="708"/>
    </row>
    <row r="212" spans="4:6">
      <c r="D212" s="706" t="s">
        <v>2121</v>
      </c>
      <c r="E212" s="707" t="s">
        <v>2120</v>
      </c>
      <c r="F212" s="708"/>
    </row>
    <row r="213" spans="4:6">
      <c r="D213" s="706">
        <v>151203002</v>
      </c>
      <c r="E213" s="707" t="s">
        <v>2122</v>
      </c>
      <c r="F213" s="708"/>
    </row>
    <row r="214" spans="4:6">
      <c r="D214" s="706">
        <v>151303002</v>
      </c>
      <c r="E214" s="707" t="s">
        <v>2123</v>
      </c>
      <c r="F214" s="708"/>
    </row>
    <row r="215" spans="4:6">
      <c r="D215" s="706">
        <v>151403002</v>
      </c>
      <c r="E215" s="707" t="s">
        <v>2124</v>
      </c>
      <c r="F215" s="708"/>
    </row>
    <row r="216" spans="4:6">
      <c r="D216" s="706">
        <v>151503002</v>
      </c>
      <c r="E216" s="707" t="s">
        <v>2125</v>
      </c>
      <c r="F216" s="708"/>
    </row>
    <row r="217" spans="4:6">
      <c r="D217" s="706">
        <v>151603002</v>
      </c>
      <c r="E217" s="707" t="s">
        <v>2126</v>
      </c>
      <c r="F217" s="708"/>
    </row>
    <row r="218" spans="4:6">
      <c r="D218" s="706">
        <v>151703002</v>
      </c>
      <c r="E218" s="707" t="s">
        <v>2127</v>
      </c>
      <c r="F218" s="708"/>
    </row>
    <row r="219" spans="4:6">
      <c r="D219" s="706" t="s">
        <v>2128</v>
      </c>
      <c r="E219" s="707" t="s">
        <v>1109</v>
      </c>
      <c r="F219" s="708"/>
    </row>
    <row r="220" spans="4:6">
      <c r="D220" s="706" t="s">
        <v>2130</v>
      </c>
      <c r="E220" s="707" t="s">
        <v>2129</v>
      </c>
      <c r="F220" s="708"/>
    </row>
    <row r="221" spans="4:6">
      <c r="D221" s="706" t="s">
        <v>2132</v>
      </c>
      <c r="E221" s="707" t="s">
        <v>2131</v>
      </c>
      <c r="F221" s="708"/>
    </row>
    <row r="222" spans="4:6">
      <c r="D222" s="706" t="s">
        <v>2134</v>
      </c>
      <c r="E222" s="707" t="s">
        <v>2133</v>
      </c>
      <c r="F222" s="708"/>
    </row>
    <row r="223" spans="4:6">
      <c r="D223" s="706">
        <v>151103003</v>
      </c>
      <c r="E223" s="707" t="s">
        <v>2135</v>
      </c>
      <c r="F223" s="708"/>
    </row>
    <row r="224" spans="4:6">
      <c r="D224" s="706">
        <v>151203003</v>
      </c>
      <c r="E224" s="707" t="s">
        <v>2136</v>
      </c>
      <c r="F224" s="708"/>
    </row>
    <row r="225" spans="4:6">
      <c r="D225" s="706">
        <v>151303003</v>
      </c>
      <c r="E225" s="707" t="s">
        <v>2137</v>
      </c>
      <c r="F225" s="708"/>
    </row>
    <row r="226" spans="4:6">
      <c r="D226" s="706">
        <v>151403003</v>
      </c>
      <c r="E226" s="707" t="s">
        <v>2138</v>
      </c>
      <c r="F226" s="708"/>
    </row>
    <row r="227" spans="4:6">
      <c r="D227" s="706">
        <v>151503003</v>
      </c>
      <c r="E227" s="707" t="s">
        <v>2139</v>
      </c>
      <c r="F227" s="708"/>
    </row>
    <row r="228" spans="4:6">
      <c r="D228" s="706">
        <v>151603003</v>
      </c>
      <c r="E228" s="707" t="s">
        <v>2140</v>
      </c>
      <c r="F228" s="708"/>
    </row>
    <row r="229" spans="4:6">
      <c r="D229" s="706">
        <v>151703003</v>
      </c>
      <c r="E229" s="707" t="s">
        <v>2141</v>
      </c>
      <c r="F229" s="708"/>
    </row>
    <row r="230" spans="4:6">
      <c r="D230" s="706" t="s">
        <v>2142</v>
      </c>
      <c r="E230" s="707" t="s">
        <v>1110</v>
      </c>
      <c r="F230" s="708"/>
    </row>
    <row r="231" spans="4:6">
      <c r="D231" s="706" t="s">
        <v>2144</v>
      </c>
      <c r="E231" s="707" t="s">
        <v>2143</v>
      </c>
      <c r="F231" s="708"/>
    </row>
    <row r="232" spans="4:6">
      <c r="D232" s="706" t="s">
        <v>2146</v>
      </c>
      <c r="E232" s="707" t="s">
        <v>2145</v>
      </c>
      <c r="F232" s="708"/>
    </row>
    <row r="233" spans="4:6">
      <c r="D233" s="706" t="s">
        <v>2148</v>
      </c>
      <c r="E233" s="707" t="s">
        <v>2147</v>
      </c>
      <c r="F233" s="708"/>
    </row>
    <row r="234" spans="4:6">
      <c r="D234" s="706">
        <v>151103004</v>
      </c>
      <c r="E234" s="707" t="s">
        <v>2149</v>
      </c>
      <c r="F234" s="708"/>
    </row>
    <row r="235" spans="4:6">
      <c r="D235" s="706">
        <v>151203004</v>
      </c>
      <c r="E235" s="707" t="s">
        <v>2150</v>
      </c>
      <c r="F235" s="708"/>
    </row>
    <row r="236" spans="4:6">
      <c r="D236" s="706">
        <v>151303004</v>
      </c>
      <c r="E236" s="707" t="s">
        <v>2151</v>
      </c>
      <c r="F236" s="708"/>
    </row>
    <row r="237" spans="4:6">
      <c r="D237" s="706">
        <v>151403004</v>
      </c>
      <c r="E237" s="707" t="s">
        <v>2152</v>
      </c>
      <c r="F237" s="708"/>
    </row>
    <row r="238" spans="4:6">
      <c r="D238" s="706">
        <v>151503004</v>
      </c>
      <c r="E238" s="707" t="s">
        <v>2153</v>
      </c>
      <c r="F238" s="708"/>
    </row>
    <row r="239" spans="4:6">
      <c r="D239" s="706">
        <v>151603004</v>
      </c>
      <c r="E239" s="707" t="s">
        <v>2154</v>
      </c>
      <c r="F239" s="708"/>
    </row>
    <row r="240" spans="4:6">
      <c r="D240" s="706">
        <v>151703004</v>
      </c>
      <c r="E240" s="707" t="s">
        <v>2155</v>
      </c>
      <c r="F240" s="708"/>
    </row>
    <row r="241" spans="4:6">
      <c r="D241" s="706" t="s">
        <v>2156</v>
      </c>
      <c r="E241" s="707" t="s">
        <v>1111</v>
      </c>
      <c r="F241" s="708"/>
    </row>
    <row r="242" spans="4:6">
      <c r="D242" s="706" t="s">
        <v>2158</v>
      </c>
      <c r="E242" s="707" t="s">
        <v>2157</v>
      </c>
      <c r="F242" s="708"/>
    </row>
    <row r="243" spans="4:6">
      <c r="D243" s="706" t="s">
        <v>2160</v>
      </c>
      <c r="E243" s="707" t="s">
        <v>2159</v>
      </c>
      <c r="F243" s="708"/>
    </row>
    <row r="244" spans="4:6">
      <c r="D244" s="706" t="s">
        <v>2162</v>
      </c>
      <c r="E244" s="707" t="s">
        <v>2161</v>
      </c>
      <c r="F244" s="708"/>
    </row>
    <row r="245" spans="4:6">
      <c r="D245" s="706">
        <v>151103005</v>
      </c>
      <c r="E245" s="707" t="s">
        <v>2163</v>
      </c>
      <c r="F245" s="708"/>
    </row>
    <row r="246" spans="4:6">
      <c r="D246" s="706">
        <v>151203005</v>
      </c>
      <c r="E246" s="707" t="s">
        <v>2164</v>
      </c>
      <c r="F246" s="708"/>
    </row>
    <row r="247" spans="4:6">
      <c r="D247" s="706">
        <v>151303005</v>
      </c>
      <c r="E247" s="707" t="s">
        <v>2165</v>
      </c>
      <c r="F247" s="708"/>
    </row>
    <row r="248" spans="4:6">
      <c r="D248" s="706">
        <v>151403005</v>
      </c>
      <c r="E248" s="707" t="s">
        <v>2166</v>
      </c>
      <c r="F248" s="708"/>
    </row>
    <row r="249" spans="4:6">
      <c r="D249" s="706">
        <v>151503005</v>
      </c>
      <c r="E249" s="707" t="s">
        <v>2167</v>
      </c>
      <c r="F249" s="708"/>
    </row>
    <row r="250" spans="4:6">
      <c r="D250" s="706">
        <v>151603005</v>
      </c>
      <c r="E250" s="707" t="s">
        <v>2168</v>
      </c>
      <c r="F250" s="708"/>
    </row>
    <row r="251" spans="4:6">
      <c r="D251" s="706">
        <v>151703005</v>
      </c>
      <c r="E251" s="707" t="s">
        <v>2169</v>
      </c>
      <c r="F251" s="708"/>
    </row>
    <row r="252" spans="4:6">
      <c r="D252" s="706" t="s">
        <v>2170</v>
      </c>
      <c r="E252" s="707" t="s">
        <v>1112</v>
      </c>
      <c r="F252" s="708"/>
    </row>
    <row r="253" spans="4:6">
      <c r="D253" s="706" t="s">
        <v>2172</v>
      </c>
      <c r="E253" s="707" t="s">
        <v>2171</v>
      </c>
      <c r="F253" s="708"/>
    </row>
    <row r="254" spans="4:6">
      <c r="D254" s="706" t="s">
        <v>2174</v>
      </c>
      <c r="E254" s="707" t="s">
        <v>2173</v>
      </c>
      <c r="F254" s="708"/>
    </row>
    <row r="255" spans="4:6">
      <c r="D255" s="706" t="s">
        <v>2176</v>
      </c>
      <c r="E255" s="707" t="s">
        <v>2175</v>
      </c>
      <c r="F255" s="708"/>
    </row>
    <row r="256" spans="4:6">
      <c r="D256" s="706">
        <v>151105001</v>
      </c>
      <c r="E256" s="707" t="s">
        <v>2177</v>
      </c>
      <c r="F256" s="708"/>
    </row>
    <row r="257" spans="4:6">
      <c r="D257" s="706">
        <v>151205001</v>
      </c>
      <c r="E257" s="707" t="s">
        <v>2178</v>
      </c>
      <c r="F257" s="708"/>
    </row>
    <row r="258" spans="4:6">
      <c r="D258" s="706">
        <v>151305001</v>
      </c>
      <c r="E258" s="707" t="s">
        <v>2179</v>
      </c>
      <c r="F258" s="708"/>
    </row>
    <row r="259" spans="4:6">
      <c r="D259" s="706">
        <v>151405001</v>
      </c>
      <c r="E259" s="707" t="s">
        <v>2180</v>
      </c>
      <c r="F259" s="708"/>
    </row>
    <row r="260" spans="4:6">
      <c r="D260" s="706">
        <v>151505001</v>
      </c>
      <c r="E260" s="707" t="s">
        <v>2181</v>
      </c>
      <c r="F260" s="708"/>
    </row>
    <row r="261" spans="4:6">
      <c r="D261" s="706">
        <v>151605001</v>
      </c>
      <c r="E261" s="707" t="s">
        <v>2182</v>
      </c>
      <c r="F261" s="708"/>
    </row>
    <row r="262" spans="4:6">
      <c r="D262" s="706">
        <v>151705001</v>
      </c>
      <c r="E262" s="707" t="s">
        <v>2183</v>
      </c>
      <c r="F262" s="708"/>
    </row>
    <row r="263" spans="4:6">
      <c r="D263" s="706" t="s">
        <v>2184</v>
      </c>
      <c r="E263" s="707" t="s">
        <v>1113</v>
      </c>
      <c r="F263" s="708"/>
    </row>
    <row r="264" spans="4:6">
      <c r="D264" s="706" t="s">
        <v>2186</v>
      </c>
      <c r="E264" s="707" t="s">
        <v>2185</v>
      </c>
      <c r="F264" s="708"/>
    </row>
    <row r="265" spans="4:6">
      <c r="D265" s="706" t="s">
        <v>2188</v>
      </c>
      <c r="E265" s="707" t="s">
        <v>2187</v>
      </c>
      <c r="F265" s="708"/>
    </row>
    <row r="266" spans="4:6">
      <c r="D266" s="706" t="s">
        <v>2190</v>
      </c>
      <c r="E266" s="707" t="s">
        <v>2189</v>
      </c>
      <c r="F266" s="708"/>
    </row>
    <row r="267" spans="4:6">
      <c r="D267" s="706">
        <v>151105002</v>
      </c>
      <c r="E267" s="707" t="s">
        <v>2191</v>
      </c>
      <c r="F267" s="708"/>
    </row>
    <row r="268" spans="4:6">
      <c r="D268" s="706">
        <v>151205002</v>
      </c>
      <c r="E268" s="707" t="s">
        <v>2192</v>
      </c>
      <c r="F268" s="708"/>
    </row>
    <row r="269" spans="4:6">
      <c r="D269" s="706">
        <v>151305002</v>
      </c>
      <c r="E269" s="707" t="s">
        <v>2193</v>
      </c>
      <c r="F269" s="708"/>
    </row>
    <row r="270" spans="4:6">
      <c r="D270" s="706">
        <v>151405002</v>
      </c>
      <c r="E270" s="707" t="s">
        <v>2194</v>
      </c>
      <c r="F270" s="708"/>
    </row>
    <row r="271" spans="4:6">
      <c r="D271" s="706">
        <v>151505002</v>
      </c>
      <c r="E271" s="707" t="s">
        <v>2195</v>
      </c>
      <c r="F271" s="708"/>
    </row>
    <row r="272" spans="4:6">
      <c r="D272" s="706">
        <v>151605002</v>
      </c>
      <c r="E272" s="707" t="s">
        <v>2196</v>
      </c>
      <c r="F272" s="708"/>
    </row>
    <row r="273" spans="4:6">
      <c r="D273" s="706">
        <v>151705002</v>
      </c>
      <c r="E273" s="707" t="s">
        <v>2197</v>
      </c>
      <c r="F273" s="708"/>
    </row>
    <row r="274" spans="4:6">
      <c r="D274" s="706" t="s">
        <v>2198</v>
      </c>
      <c r="E274" s="707" t="s">
        <v>1114</v>
      </c>
      <c r="F274" s="708"/>
    </row>
    <row r="275" spans="4:6">
      <c r="D275" s="706" t="s">
        <v>2200</v>
      </c>
      <c r="E275" s="707" t="s">
        <v>2199</v>
      </c>
      <c r="F275" s="708"/>
    </row>
    <row r="276" spans="4:6">
      <c r="D276" s="706" t="s">
        <v>2202</v>
      </c>
      <c r="E276" s="707" t="s">
        <v>2201</v>
      </c>
      <c r="F276" s="708"/>
    </row>
    <row r="277" spans="4:6">
      <c r="D277" s="706" t="s">
        <v>2204</v>
      </c>
      <c r="E277" s="707" t="s">
        <v>2203</v>
      </c>
      <c r="F277" s="708"/>
    </row>
    <row r="278" spans="4:6">
      <c r="D278" s="706">
        <v>151105003</v>
      </c>
      <c r="E278" s="707" t="s">
        <v>2205</v>
      </c>
      <c r="F278" s="708"/>
    </row>
    <row r="279" spans="4:6">
      <c r="D279" s="706">
        <v>151205003</v>
      </c>
      <c r="E279" s="707" t="s">
        <v>2206</v>
      </c>
      <c r="F279" s="708"/>
    </row>
    <row r="280" spans="4:6">
      <c r="D280" s="706">
        <v>151305003</v>
      </c>
      <c r="E280" s="707" t="s">
        <v>2207</v>
      </c>
      <c r="F280" s="708"/>
    </row>
    <row r="281" spans="4:6">
      <c r="D281" s="706">
        <v>151405003</v>
      </c>
      <c r="E281" s="707" t="s">
        <v>2208</v>
      </c>
      <c r="F281" s="708"/>
    </row>
    <row r="282" spans="4:6">
      <c r="D282" s="706">
        <v>151505003</v>
      </c>
      <c r="E282" s="707" t="s">
        <v>2209</v>
      </c>
      <c r="F282" s="708"/>
    </row>
    <row r="283" spans="4:6">
      <c r="D283" s="706">
        <v>151605003</v>
      </c>
      <c r="E283" s="707" t="s">
        <v>2210</v>
      </c>
      <c r="F283" s="708"/>
    </row>
    <row r="284" spans="4:6">
      <c r="D284" s="706">
        <v>151705003</v>
      </c>
      <c r="E284" s="707" t="s">
        <v>2211</v>
      </c>
      <c r="F284" s="708"/>
    </row>
    <row r="285" spans="4:6">
      <c r="D285" s="706" t="s">
        <v>2212</v>
      </c>
      <c r="E285" s="707" t="s">
        <v>1115</v>
      </c>
      <c r="F285" s="708"/>
    </row>
    <row r="286" spans="4:6">
      <c r="D286" s="706" t="s">
        <v>2214</v>
      </c>
      <c r="E286" s="707" t="s">
        <v>2213</v>
      </c>
      <c r="F286" s="708"/>
    </row>
    <row r="287" spans="4:6">
      <c r="D287" s="706" t="s">
        <v>2216</v>
      </c>
      <c r="E287" s="707" t="s">
        <v>2215</v>
      </c>
      <c r="F287" s="708"/>
    </row>
    <row r="288" spans="4:6">
      <c r="D288" s="706" t="s">
        <v>2218</v>
      </c>
      <c r="E288" s="707" t="s">
        <v>2217</v>
      </c>
      <c r="F288" s="708"/>
    </row>
    <row r="289" spans="4:6">
      <c r="D289" s="706">
        <v>151105004</v>
      </c>
      <c r="E289" s="707" t="s">
        <v>2219</v>
      </c>
      <c r="F289" s="708"/>
    </row>
    <row r="290" spans="4:6">
      <c r="D290" s="706">
        <v>151205004</v>
      </c>
      <c r="E290" s="707" t="s">
        <v>2220</v>
      </c>
      <c r="F290" s="708"/>
    </row>
    <row r="291" spans="4:6">
      <c r="D291" s="706">
        <v>151305004</v>
      </c>
      <c r="E291" s="707" t="s">
        <v>2221</v>
      </c>
      <c r="F291" s="708"/>
    </row>
    <row r="292" spans="4:6">
      <c r="D292" s="706">
        <v>151405004</v>
      </c>
      <c r="E292" s="707" t="s">
        <v>2222</v>
      </c>
      <c r="F292" s="708"/>
    </row>
    <row r="293" spans="4:6">
      <c r="D293" s="706">
        <v>151505004</v>
      </c>
      <c r="E293" s="707" t="s">
        <v>2223</v>
      </c>
      <c r="F293" s="708"/>
    </row>
    <row r="294" spans="4:6">
      <c r="D294" s="706">
        <v>151605004</v>
      </c>
      <c r="E294" s="707" t="s">
        <v>2224</v>
      </c>
      <c r="F294" s="708"/>
    </row>
    <row r="295" spans="4:6">
      <c r="D295" s="706">
        <v>151705004</v>
      </c>
      <c r="E295" s="707" t="s">
        <v>2225</v>
      </c>
      <c r="F295" s="708"/>
    </row>
    <row r="296" spans="4:6">
      <c r="D296" s="706" t="s">
        <v>2226</v>
      </c>
      <c r="E296" s="707" t="s">
        <v>1116</v>
      </c>
      <c r="F296" s="708"/>
    </row>
    <row r="297" spans="4:6">
      <c r="D297" s="706" t="s">
        <v>2228</v>
      </c>
      <c r="E297" s="707" t="s">
        <v>2227</v>
      </c>
      <c r="F297" s="708"/>
    </row>
    <row r="298" spans="4:6">
      <c r="D298" s="706" t="s">
        <v>2230</v>
      </c>
      <c r="E298" s="707" t="s">
        <v>2229</v>
      </c>
      <c r="F298" s="708"/>
    </row>
    <row r="299" spans="4:6">
      <c r="D299" s="706" t="s">
        <v>2232</v>
      </c>
      <c r="E299" s="707" t="s">
        <v>2231</v>
      </c>
      <c r="F299" s="708"/>
    </row>
    <row r="300" spans="4:6">
      <c r="D300" s="706">
        <v>151105005</v>
      </c>
      <c r="E300" s="707" t="s">
        <v>2233</v>
      </c>
      <c r="F300" s="708"/>
    </row>
    <row r="301" spans="4:6">
      <c r="D301" s="706">
        <v>151205005</v>
      </c>
      <c r="E301" s="707" t="s">
        <v>2234</v>
      </c>
      <c r="F301" s="708"/>
    </row>
    <row r="302" spans="4:6">
      <c r="D302" s="706">
        <v>151305005</v>
      </c>
      <c r="E302" s="707" t="s">
        <v>2235</v>
      </c>
      <c r="F302" s="708"/>
    </row>
    <row r="303" spans="4:6">
      <c r="D303" s="706">
        <v>151405005</v>
      </c>
      <c r="E303" s="707" t="s">
        <v>2236</v>
      </c>
      <c r="F303" s="708"/>
    </row>
    <row r="304" spans="4:6">
      <c r="D304" s="706">
        <v>151505005</v>
      </c>
      <c r="E304" s="707" t="s">
        <v>2237</v>
      </c>
      <c r="F304" s="708"/>
    </row>
    <row r="305" spans="4:6">
      <c r="D305" s="706">
        <v>151605005</v>
      </c>
      <c r="E305" s="707" t="s">
        <v>2238</v>
      </c>
      <c r="F305" s="708"/>
    </row>
    <row r="306" spans="4:6">
      <c r="D306" s="706">
        <v>151705005</v>
      </c>
      <c r="E306" s="707" t="s">
        <v>2239</v>
      </c>
      <c r="F306" s="708"/>
    </row>
    <row r="307" spans="4:6">
      <c r="D307" s="706" t="s">
        <v>2240</v>
      </c>
      <c r="E307" s="707" t="s">
        <v>1117</v>
      </c>
      <c r="F307" s="708"/>
    </row>
    <row r="308" spans="4:6">
      <c r="D308" s="706" t="s">
        <v>2242</v>
      </c>
      <c r="E308" s="707" t="s">
        <v>2241</v>
      </c>
      <c r="F308" s="708"/>
    </row>
    <row r="309" spans="4:6">
      <c r="D309" s="706" t="s">
        <v>2244</v>
      </c>
      <c r="E309" s="707" t="s">
        <v>2243</v>
      </c>
      <c r="F309" s="708"/>
    </row>
    <row r="310" spans="4:6">
      <c r="D310" s="706" t="s">
        <v>2246</v>
      </c>
      <c r="E310" s="707" t="s">
        <v>2245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2247</v>
      </c>
      <c r="E318" s="707" t="s">
        <v>1843</v>
      </c>
      <c r="F318" s="708"/>
    </row>
    <row r="319" spans="4:6">
      <c r="D319" s="706" t="s">
        <v>2248</v>
      </c>
      <c r="E319" s="707" t="s">
        <v>1844</v>
      </c>
      <c r="F319" s="708"/>
    </row>
    <row r="320" spans="4:6">
      <c r="D320" s="706" t="s">
        <v>2249</v>
      </c>
      <c r="E320" s="707" t="s">
        <v>1845</v>
      </c>
      <c r="F320" s="708"/>
    </row>
    <row r="321" spans="4:6">
      <c r="D321" s="706" t="s">
        <v>2250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2251</v>
      </c>
      <c r="E329" s="707" t="s">
        <v>1850</v>
      </c>
      <c r="F329" s="708"/>
    </row>
    <row r="330" spans="4:6">
      <c r="D330" s="706" t="s">
        <v>2252</v>
      </c>
      <c r="E330" s="707" t="s">
        <v>1851</v>
      </c>
      <c r="F330" s="708"/>
    </row>
    <row r="331" spans="4:6">
      <c r="D331" s="706" t="s">
        <v>2253</v>
      </c>
      <c r="E331" s="707" t="s">
        <v>1852</v>
      </c>
      <c r="F331" s="708"/>
    </row>
    <row r="332" spans="4:6">
      <c r="D332" s="706" t="s">
        <v>2254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2255</v>
      </c>
      <c r="E340" s="707" t="s">
        <v>1857</v>
      </c>
      <c r="F340" s="708"/>
    </row>
    <row r="341" spans="4:6">
      <c r="D341" s="706" t="s">
        <v>2256</v>
      </c>
      <c r="E341" s="707" t="s">
        <v>1858</v>
      </c>
      <c r="F341" s="708"/>
    </row>
    <row r="342" spans="4:6">
      <c r="D342" s="706" t="s">
        <v>2257</v>
      </c>
      <c r="E342" s="707" t="s">
        <v>1859</v>
      </c>
      <c r="F342" s="708"/>
    </row>
    <row r="343" spans="4:6">
      <c r="D343" s="706" t="s">
        <v>2258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2259</v>
      </c>
      <c r="E351" s="707" t="s">
        <v>1864</v>
      </c>
      <c r="F351" s="708"/>
    </row>
    <row r="352" spans="4:6">
      <c r="D352" s="706" t="s">
        <v>2260</v>
      </c>
      <c r="E352" s="707" t="s">
        <v>1865</v>
      </c>
      <c r="F352" s="708"/>
    </row>
    <row r="353" spans="4:6">
      <c r="D353" s="706" t="s">
        <v>2261</v>
      </c>
      <c r="E353" s="707" t="s">
        <v>1866</v>
      </c>
      <c r="F353" s="708"/>
    </row>
    <row r="354" spans="4:6">
      <c r="D354" s="706" t="s">
        <v>2262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2263</v>
      </c>
      <c r="E362" s="707" t="s">
        <v>1871</v>
      </c>
      <c r="F362" s="708"/>
    </row>
    <row r="363" spans="4:6">
      <c r="D363" s="706" t="s">
        <v>2264</v>
      </c>
      <c r="E363" s="707" t="s">
        <v>1872</v>
      </c>
      <c r="F363" s="708"/>
    </row>
    <row r="364" spans="4:6">
      <c r="D364" s="706" t="s">
        <v>2265</v>
      </c>
      <c r="E364" s="707" t="s">
        <v>1873</v>
      </c>
      <c r="F364" s="708"/>
    </row>
    <row r="365" spans="4:6">
      <c r="D365" s="706" t="s">
        <v>2266</v>
      </c>
      <c r="E365" s="707" t="s">
        <v>1874</v>
      </c>
      <c r="F365" s="708"/>
    </row>
    <row r="366" spans="4:6">
      <c r="D366" s="706">
        <v>151107001</v>
      </c>
      <c r="E366" s="707" t="s">
        <v>2267</v>
      </c>
      <c r="F366" s="708"/>
    </row>
    <row r="367" spans="4:6">
      <c r="D367" s="706">
        <v>151207001</v>
      </c>
      <c r="E367" s="707" t="s">
        <v>2268</v>
      </c>
      <c r="F367" s="708"/>
    </row>
    <row r="368" spans="4:6">
      <c r="D368" s="706">
        <v>151307001</v>
      </c>
      <c r="E368" s="707" t="s">
        <v>2269</v>
      </c>
      <c r="F368" s="708"/>
    </row>
    <row r="369" spans="4:6">
      <c r="D369" s="706">
        <v>151407001</v>
      </c>
      <c r="E369" s="707" t="s">
        <v>2270</v>
      </c>
      <c r="F369" s="708"/>
    </row>
    <row r="370" spans="4:6">
      <c r="D370" s="706">
        <v>151507001</v>
      </c>
      <c r="E370" s="707" t="s">
        <v>2271</v>
      </c>
      <c r="F370" s="708"/>
    </row>
    <row r="371" spans="4:6">
      <c r="D371" s="706">
        <v>151607001</v>
      </c>
      <c r="E371" s="707" t="s">
        <v>2272</v>
      </c>
      <c r="F371" s="708"/>
    </row>
    <row r="372" spans="4:6">
      <c r="D372" s="706">
        <v>151707001</v>
      </c>
      <c r="E372" s="707" t="s">
        <v>2273</v>
      </c>
      <c r="F372" s="708"/>
    </row>
    <row r="373" spans="4:6">
      <c r="D373" s="706" t="s">
        <v>2274</v>
      </c>
      <c r="E373" s="707" t="s">
        <v>1118</v>
      </c>
      <c r="F373" s="708"/>
    </row>
    <row r="374" spans="4:6">
      <c r="D374" s="706" t="s">
        <v>2276</v>
      </c>
      <c r="E374" s="707" t="s">
        <v>2275</v>
      </c>
      <c r="F374" s="708"/>
    </row>
    <row r="375" spans="4:6">
      <c r="D375" s="706" t="s">
        <v>2278</v>
      </c>
      <c r="E375" s="707" t="s">
        <v>2277</v>
      </c>
      <c r="F375" s="708"/>
    </row>
    <row r="376" spans="4:6">
      <c r="D376" s="706" t="s">
        <v>2280</v>
      </c>
      <c r="E376" s="707" t="s">
        <v>2279</v>
      </c>
      <c r="F376" s="708"/>
    </row>
    <row r="377" spans="4:6">
      <c r="D377" s="706">
        <v>151107002</v>
      </c>
      <c r="E377" s="707" t="s">
        <v>2281</v>
      </c>
      <c r="F377" s="708"/>
    </row>
    <row r="378" spans="4:6">
      <c r="D378" s="706">
        <v>151207002</v>
      </c>
      <c r="E378" s="707" t="s">
        <v>2282</v>
      </c>
      <c r="F378" s="708"/>
    </row>
    <row r="379" spans="4:6">
      <c r="D379" s="706">
        <v>151307002</v>
      </c>
      <c r="E379" s="707" t="s">
        <v>2283</v>
      </c>
      <c r="F379" s="708"/>
    </row>
    <row r="380" spans="4:6">
      <c r="D380" s="706">
        <v>151407002</v>
      </c>
      <c r="E380" s="707" t="s">
        <v>2284</v>
      </c>
      <c r="F380" s="708"/>
    </row>
    <row r="381" spans="4:6">
      <c r="D381" s="706">
        <v>151507002</v>
      </c>
      <c r="E381" s="707" t="s">
        <v>2285</v>
      </c>
      <c r="F381" s="708"/>
    </row>
    <row r="382" spans="4:6">
      <c r="D382" s="706">
        <v>151607002</v>
      </c>
      <c r="E382" s="707" t="s">
        <v>2286</v>
      </c>
      <c r="F382" s="708"/>
    </row>
    <row r="383" spans="4:6">
      <c r="D383" s="706">
        <v>151707002</v>
      </c>
      <c r="E383" s="707" t="s">
        <v>2287</v>
      </c>
      <c r="F383" s="708"/>
    </row>
    <row r="384" spans="4:6">
      <c r="D384" s="706" t="s">
        <v>2288</v>
      </c>
      <c r="E384" s="707" t="s">
        <v>1119</v>
      </c>
      <c r="F384" s="708"/>
    </row>
    <row r="385" spans="4:6">
      <c r="D385" s="706" t="s">
        <v>2290</v>
      </c>
      <c r="E385" s="707" t="s">
        <v>2289</v>
      </c>
      <c r="F385" s="708"/>
    </row>
    <row r="386" spans="4:6">
      <c r="D386" s="706" t="s">
        <v>2292</v>
      </c>
      <c r="E386" s="707" t="s">
        <v>2291</v>
      </c>
      <c r="F386" s="708"/>
    </row>
    <row r="387" spans="4:6">
      <c r="D387" s="706" t="s">
        <v>2294</v>
      </c>
      <c r="E387" s="707" t="s">
        <v>2293</v>
      </c>
      <c r="F387" s="708"/>
    </row>
    <row r="388" spans="4:6">
      <c r="D388" s="706">
        <v>151107003</v>
      </c>
      <c r="E388" s="707" t="s">
        <v>2295</v>
      </c>
      <c r="F388" s="708"/>
    </row>
    <row r="389" spans="4:6">
      <c r="D389" s="706">
        <v>151207003</v>
      </c>
      <c r="E389" s="707" t="s">
        <v>2296</v>
      </c>
      <c r="F389" s="708"/>
    </row>
    <row r="390" spans="4:6">
      <c r="D390" s="706">
        <v>151307003</v>
      </c>
      <c r="E390" s="707" t="s">
        <v>2297</v>
      </c>
      <c r="F390" s="708"/>
    </row>
    <row r="391" spans="4:6">
      <c r="D391" s="706">
        <v>151407003</v>
      </c>
      <c r="E391" s="707" t="s">
        <v>2298</v>
      </c>
      <c r="F391" s="708"/>
    </row>
    <row r="392" spans="4:6">
      <c r="D392" s="706">
        <v>151507003</v>
      </c>
      <c r="E392" s="707" t="s">
        <v>2299</v>
      </c>
      <c r="F392" s="708"/>
    </row>
    <row r="393" spans="4:6">
      <c r="D393" s="706">
        <v>151607003</v>
      </c>
      <c r="E393" s="707" t="s">
        <v>2300</v>
      </c>
      <c r="F393" s="708"/>
    </row>
    <row r="394" spans="4:6">
      <c r="D394" s="706">
        <v>151707003</v>
      </c>
      <c r="E394" s="707" t="s">
        <v>2301</v>
      </c>
      <c r="F394" s="708"/>
    </row>
    <row r="395" spans="4:6">
      <c r="D395" s="706" t="s">
        <v>2302</v>
      </c>
      <c r="E395" s="707" t="s">
        <v>1120</v>
      </c>
      <c r="F395" s="708"/>
    </row>
    <row r="396" spans="4:6">
      <c r="D396" s="706" t="s">
        <v>2304</v>
      </c>
      <c r="E396" s="707" t="s">
        <v>2303</v>
      </c>
      <c r="F396" s="708"/>
    </row>
    <row r="397" spans="4:6">
      <c r="D397" s="706" t="s">
        <v>2306</v>
      </c>
      <c r="E397" s="707" t="s">
        <v>2305</v>
      </c>
      <c r="F397" s="708"/>
    </row>
    <row r="398" spans="4:6">
      <c r="D398" s="706" t="s">
        <v>2308</v>
      </c>
      <c r="E398" s="707" t="s">
        <v>2307</v>
      </c>
      <c r="F398" s="708"/>
    </row>
    <row r="399" spans="4:6">
      <c r="D399" s="706">
        <v>151107004</v>
      </c>
      <c r="E399" s="707" t="s">
        <v>2309</v>
      </c>
      <c r="F399" s="708"/>
    </row>
    <row r="400" spans="4:6">
      <c r="D400" s="706">
        <v>151207004</v>
      </c>
      <c r="E400" s="707" t="s">
        <v>2310</v>
      </c>
      <c r="F400" s="708"/>
    </row>
    <row r="401" spans="4:6">
      <c r="D401" s="706">
        <v>151307004</v>
      </c>
      <c r="E401" s="707" t="s">
        <v>2311</v>
      </c>
      <c r="F401" s="708"/>
    </row>
    <row r="402" spans="4:6">
      <c r="D402" s="706">
        <v>151407004</v>
      </c>
      <c r="E402" s="707" t="s">
        <v>2312</v>
      </c>
      <c r="F402" s="708"/>
    </row>
    <row r="403" spans="4:6">
      <c r="D403" s="706">
        <v>151507004</v>
      </c>
      <c r="E403" s="707" t="s">
        <v>2313</v>
      </c>
      <c r="F403" s="708"/>
    </row>
    <row r="404" spans="4:6">
      <c r="D404" s="706">
        <v>151607004</v>
      </c>
      <c r="E404" s="707" t="s">
        <v>2314</v>
      </c>
      <c r="F404" s="708"/>
    </row>
    <row r="405" spans="4:6">
      <c r="D405" s="706">
        <v>151707004</v>
      </c>
      <c r="E405" s="707" t="s">
        <v>2315</v>
      </c>
      <c r="F405" s="708"/>
    </row>
    <row r="406" spans="4:6">
      <c r="D406" s="706" t="s">
        <v>2316</v>
      </c>
      <c r="E406" s="707" t="s">
        <v>1121</v>
      </c>
      <c r="F406" s="708"/>
    </row>
    <row r="407" spans="4:6">
      <c r="D407" s="706" t="s">
        <v>2318</v>
      </c>
      <c r="E407" s="707" t="s">
        <v>2317</v>
      </c>
      <c r="F407" s="708"/>
    </row>
    <row r="408" spans="4:6">
      <c r="D408" s="706" t="s">
        <v>2320</v>
      </c>
      <c r="E408" s="707" t="s">
        <v>2319</v>
      </c>
      <c r="F408" s="708"/>
    </row>
    <row r="409" spans="4:6">
      <c r="D409" s="706" t="s">
        <v>2322</v>
      </c>
      <c r="E409" s="707" t="s">
        <v>2321</v>
      </c>
      <c r="F409" s="708"/>
    </row>
    <row r="410" spans="4:6">
      <c r="D410" s="706">
        <v>151107005</v>
      </c>
      <c r="E410" s="707" t="s">
        <v>2323</v>
      </c>
      <c r="F410" s="708"/>
    </row>
    <row r="411" spans="4:6">
      <c r="D411" s="706">
        <v>151207005</v>
      </c>
      <c r="E411" s="707" t="s">
        <v>2324</v>
      </c>
      <c r="F411" s="708"/>
    </row>
    <row r="412" spans="4:6">
      <c r="D412" s="706">
        <v>151307005</v>
      </c>
      <c r="E412" s="707" t="s">
        <v>2325</v>
      </c>
      <c r="F412" s="708"/>
    </row>
    <row r="413" spans="4:6">
      <c r="D413" s="706">
        <v>151407005</v>
      </c>
      <c r="E413" s="707" t="s">
        <v>2326</v>
      </c>
      <c r="F413" s="708"/>
    </row>
    <row r="414" spans="4:6">
      <c r="D414" s="706">
        <v>151507005</v>
      </c>
      <c r="E414" s="707" t="s">
        <v>2327</v>
      </c>
      <c r="F414" s="708"/>
    </row>
    <row r="415" spans="4:6">
      <c r="D415" s="706">
        <v>151607005</v>
      </c>
      <c r="E415" s="707" t="s">
        <v>2328</v>
      </c>
      <c r="F415" s="708"/>
    </row>
    <row r="416" spans="4:6">
      <c r="D416" s="706">
        <v>151707005</v>
      </c>
      <c r="E416" s="707" t="s">
        <v>2329</v>
      </c>
      <c r="F416" s="708"/>
    </row>
    <row r="417" spans="4:6">
      <c r="D417" s="706" t="s">
        <v>2330</v>
      </c>
      <c r="E417" s="707" t="s">
        <v>1122</v>
      </c>
      <c r="F417" s="708"/>
    </row>
    <row r="418" spans="4:6">
      <c r="D418" s="706" t="s">
        <v>2332</v>
      </c>
      <c r="E418" s="707" t="s">
        <v>2331</v>
      </c>
      <c r="F418" s="708"/>
    </row>
    <row r="419" spans="4:6">
      <c r="D419" s="706" t="s">
        <v>2334</v>
      </c>
      <c r="E419" s="707" t="s">
        <v>2333</v>
      </c>
      <c r="F419" s="708"/>
    </row>
    <row r="420" spans="4:6">
      <c r="D420" s="706" t="s">
        <v>2336</v>
      </c>
      <c r="E420" s="707" t="s">
        <v>2335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2337</v>
      </c>
      <c r="F425" s="708"/>
    </row>
    <row r="426" spans="4:6">
      <c r="D426" s="706">
        <v>152601001</v>
      </c>
      <c r="E426" s="707" t="s">
        <v>2338</v>
      </c>
      <c r="F426" s="708"/>
    </row>
    <row r="427" spans="4:6">
      <c r="D427" s="706">
        <v>152701001</v>
      </c>
      <c r="E427" s="707" t="s">
        <v>2339</v>
      </c>
      <c r="F427" s="708"/>
    </row>
    <row r="428" spans="4:6">
      <c r="D428" s="706">
        <f t="shared" ref="D428:D431" si="12">D424+10</f>
        <v>152401011</v>
      </c>
      <c r="E428" s="707" t="s">
        <v>2340</v>
      </c>
      <c r="F428" s="708"/>
    </row>
    <row r="429" spans="4:6">
      <c r="D429" s="706">
        <f t="shared" si="12"/>
        <v>152501011</v>
      </c>
      <c r="E429" s="707" t="s">
        <v>2341</v>
      </c>
      <c r="F429" s="708"/>
    </row>
    <row r="430" spans="4:6">
      <c r="D430" s="706">
        <f t="shared" si="12"/>
        <v>152601011</v>
      </c>
      <c r="E430" s="707" t="s">
        <v>2342</v>
      </c>
      <c r="F430" s="708"/>
    </row>
    <row r="431" spans="4:6">
      <c r="D431" s="706">
        <f t="shared" si="12"/>
        <v>152701011</v>
      </c>
      <c r="E431" s="707" t="s">
        <v>2343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2344</v>
      </c>
      <c r="F436" s="708"/>
    </row>
    <row r="437" spans="4:6">
      <c r="D437" s="706">
        <v>152601002</v>
      </c>
      <c r="E437" s="707" t="s">
        <v>2345</v>
      </c>
      <c r="F437" s="708"/>
    </row>
    <row r="438" spans="4:6">
      <c r="D438" s="706">
        <v>152701002</v>
      </c>
      <c r="E438" s="707" t="s">
        <v>2346</v>
      </c>
      <c r="F438" s="708"/>
    </row>
    <row r="439" spans="4:6">
      <c r="D439" s="706">
        <f t="shared" ref="D439:D442" si="13">D435+10</f>
        <v>152401012</v>
      </c>
      <c r="E439" s="707" t="s">
        <v>2347</v>
      </c>
      <c r="F439" s="708"/>
    </row>
    <row r="440" spans="4:6">
      <c r="D440" s="709">
        <f t="shared" si="13"/>
        <v>152501012</v>
      </c>
      <c r="E440" s="707" t="s">
        <v>2348</v>
      </c>
      <c r="F440" s="708"/>
    </row>
    <row r="441" spans="4:6">
      <c r="D441" s="709">
        <f t="shared" si="13"/>
        <v>152601012</v>
      </c>
      <c r="E441" s="707" t="s">
        <v>2349</v>
      </c>
      <c r="F441" s="708"/>
    </row>
    <row r="442" spans="4:6">
      <c r="D442" s="709">
        <f t="shared" si="13"/>
        <v>152701012</v>
      </c>
      <c r="E442" s="707" t="s">
        <v>2350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2351</v>
      </c>
      <c r="F447" s="708"/>
    </row>
    <row r="448" spans="4:6">
      <c r="D448" s="706">
        <v>152601003</v>
      </c>
      <c r="E448" s="707" t="s">
        <v>2352</v>
      </c>
      <c r="F448" s="708"/>
    </row>
    <row r="449" spans="4:6">
      <c r="D449" s="706">
        <v>152701003</v>
      </c>
      <c r="E449" s="707" t="s">
        <v>2353</v>
      </c>
      <c r="F449" s="708"/>
    </row>
    <row r="450" spans="4:6">
      <c r="D450" s="706">
        <f t="shared" ref="D450:D453" si="14">D446+10</f>
        <v>152401013</v>
      </c>
      <c r="E450" s="707" t="s">
        <v>2354</v>
      </c>
      <c r="F450" s="708"/>
    </row>
    <row r="451" spans="4:6">
      <c r="D451" s="706">
        <f t="shared" si="14"/>
        <v>152501013</v>
      </c>
      <c r="E451" s="707" t="s">
        <v>2355</v>
      </c>
      <c r="F451" s="708"/>
    </row>
    <row r="452" spans="4:6">
      <c r="D452" s="706">
        <f t="shared" si="14"/>
        <v>152601013</v>
      </c>
      <c r="E452" s="707" t="s">
        <v>2356</v>
      </c>
      <c r="F452" s="708"/>
    </row>
    <row r="453" spans="4:6">
      <c r="D453" s="706">
        <f t="shared" si="14"/>
        <v>152701013</v>
      </c>
      <c r="E453" s="707" t="s">
        <v>2357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2358</v>
      </c>
      <c r="F458" s="708"/>
    </row>
    <row r="459" spans="4:6">
      <c r="D459" s="706">
        <v>152601004</v>
      </c>
      <c r="E459" s="707" t="s">
        <v>2359</v>
      </c>
      <c r="F459" s="708"/>
    </row>
    <row r="460" spans="4:6">
      <c r="D460" s="706">
        <v>152701004</v>
      </c>
      <c r="E460" s="707" t="s">
        <v>2360</v>
      </c>
      <c r="F460" s="708"/>
    </row>
    <row r="461" spans="4:6">
      <c r="D461" s="706">
        <f t="shared" ref="D461:D464" si="15">D457+10</f>
        <v>152401014</v>
      </c>
      <c r="E461" s="707" t="s">
        <v>2361</v>
      </c>
      <c r="F461" s="708"/>
    </row>
    <row r="462" spans="4:6">
      <c r="D462" s="709">
        <f t="shared" si="15"/>
        <v>152501014</v>
      </c>
      <c r="E462" s="707" t="s">
        <v>2362</v>
      </c>
      <c r="F462" s="708"/>
    </row>
    <row r="463" spans="4:6">
      <c r="D463" s="709">
        <f t="shared" si="15"/>
        <v>152601014</v>
      </c>
      <c r="E463" s="707" t="s">
        <v>2363</v>
      </c>
      <c r="F463" s="708"/>
    </row>
    <row r="464" spans="4:6">
      <c r="D464" s="709">
        <f t="shared" si="15"/>
        <v>152701014</v>
      </c>
      <c r="E464" s="707" t="s">
        <v>2364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2365</v>
      </c>
      <c r="F469" s="708"/>
    </row>
    <row r="470" spans="4:6">
      <c r="D470" s="706">
        <v>152601005</v>
      </c>
      <c r="E470" s="707" t="s">
        <v>2366</v>
      </c>
      <c r="F470" s="708"/>
    </row>
    <row r="471" spans="4:6">
      <c r="D471" s="706">
        <v>152701005</v>
      </c>
      <c r="E471" s="707" t="s">
        <v>2367</v>
      </c>
      <c r="F471" s="708"/>
    </row>
    <row r="472" spans="4:6">
      <c r="D472" s="706">
        <f t="shared" ref="D472:D475" si="16">D468+10</f>
        <v>152401015</v>
      </c>
      <c r="E472" s="707" t="s">
        <v>2368</v>
      </c>
      <c r="F472" s="708"/>
    </row>
    <row r="473" spans="4:6">
      <c r="D473" s="706">
        <f t="shared" si="16"/>
        <v>152501015</v>
      </c>
      <c r="E473" s="707" t="s">
        <v>2369</v>
      </c>
      <c r="F473" s="708"/>
    </row>
    <row r="474" spans="4:6">
      <c r="D474" s="706">
        <f t="shared" si="16"/>
        <v>152601015</v>
      </c>
      <c r="E474" s="707" t="s">
        <v>2370</v>
      </c>
      <c r="F474" s="708"/>
    </row>
    <row r="475" spans="4:6">
      <c r="D475" s="706">
        <f t="shared" si="16"/>
        <v>152701015</v>
      </c>
      <c r="E475" s="707" t="s">
        <v>2371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2372</v>
      </c>
      <c r="F480" s="708"/>
    </row>
    <row r="481" spans="4:6">
      <c r="D481" s="706">
        <v>152601006</v>
      </c>
      <c r="E481" s="707" t="s">
        <v>2373</v>
      </c>
      <c r="F481" s="708"/>
    </row>
    <row r="482" spans="4:6">
      <c r="D482" s="706">
        <v>152701006</v>
      </c>
      <c r="E482" s="707" t="s">
        <v>2374</v>
      </c>
      <c r="F482" s="708"/>
    </row>
    <row r="483" spans="4:6">
      <c r="D483" s="706">
        <f t="shared" ref="D483:D486" si="17">D479+10</f>
        <v>152401016</v>
      </c>
      <c r="E483" s="707" t="s">
        <v>2375</v>
      </c>
      <c r="F483" s="708"/>
    </row>
    <row r="484" spans="4:6">
      <c r="D484" s="709">
        <f t="shared" si="17"/>
        <v>152501016</v>
      </c>
      <c r="E484" s="707" t="s">
        <v>2376</v>
      </c>
      <c r="F484" s="708"/>
    </row>
    <row r="485" spans="4:6">
      <c r="D485" s="709">
        <f t="shared" si="17"/>
        <v>152601016</v>
      </c>
      <c r="E485" s="707" t="s">
        <v>2377</v>
      </c>
      <c r="F485" s="708"/>
    </row>
    <row r="486" spans="4:6">
      <c r="D486" s="709">
        <f t="shared" si="17"/>
        <v>152701016</v>
      </c>
      <c r="E486" s="707" t="s">
        <v>2378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2379</v>
      </c>
      <c r="F491" s="708"/>
    </row>
    <row r="492" spans="4:6">
      <c r="D492" s="706">
        <v>152602001</v>
      </c>
      <c r="E492" s="707" t="s">
        <v>2380</v>
      </c>
      <c r="F492" s="708"/>
    </row>
    <row r="493" spans="4:6">
      <c r="D493" s="706">
        <v>152702001</v>
      </c>
      <c r="E493" s="707" t="s">
        <v>2381</v>
      </c>
      <c r="F493" s="708"/>
    </row>
    <row r="494" spans="4:6">
      <c r="D494" s="706" t="s">
        <v>2383</v>
      </c>
      <c r="E494" s="707" t="s">
        <v>2382</v>
      </c>
      <c r="F494" s="708"/>
    </row>
    <row r="495" spans="4:6">
      <c r="D495" s="706" t="s">
        <v>2385</v>
      </c>
      <c r="E495" s="707" t="s">
        <v>2384</v>
      </c>
      <c r="F495" s="708"/>
    </row>
    <row r="496" spans="4:6">
      <c r="D496" s="706" t="s">
        <v>2387</v>
      </c>
      <c r="E496" s="707" t="s">
        <v>2386</v>
      </c>
      <c r="F496" s="708"/>
    </row>
    <row r="497" spans="4:6">
      <c r="D497" s="706" t="s">
        <v>2389</v>
      </c>
      <c r="E497" s="707" t="s">
        <v>2388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2390</v>
      </c>
      <c r="F502" s="708"/>
    </row>
    <row r="503" spans="4:6">
      <c r="D503" s="706">
        <v>152602002</v>
      </c>
      <c r="E503" s="707" t="s">
        <v>2391</v>
      </c>
      <c r="F503" s="708"/>
    </row>
    <row r="504" spans="4:6">
      <c r="D504" s="706">
        <v>152702002</v>
      </c>
      <c r="E504" s="707" t="s">
        <v>2392</v>
      </c>
      <c r="F504" s="708"/>
    </row>
    <row r="505" spans="4:6">
      <c r="D505" s="706" t="s">
        <v>2394</v>
      </c>
      <c r="E505" s="707" t="s">
        <v>2393</v>
      </c>
      <c r="F505" s="708"/>
    </row>
    <row r="506" spans="4:6">
      <c r="D506" s="706" t="s">
        <v>2396</v>
      </c>
      <c r="E506" s="707" t="s">
        <v>2395</v>
      </c>
      <c r="F506" s="708"/>
    </row>
    <row r="507" spans="4:6">
      <c r="D507" s="706" t="s">
        <v>2398</v>
      </c>
      <c r="E507" s="707" t="s">
        <v>2397</v>
      </c>
      <c r="F507" s="708"/>
    </row>
    <row r="508" spans="4:6">
      <c r="D508" s="706" t="s">
        <v>2400</v>
      </c>
      <c r="E508" s="707" t="s">
        <v>2399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2401</v>
      </c>
      <c r="F513" s="708"/>
    </row>
    <row r="514" spans="4:6">
      <c r="D514" s="706">
        <v>152602003</v>
      </c>
      <c r="E514" s="707" t="s">
        <v>2402</v>
      </c>
      <c r="F514" s="708"/>
    </row>
    <row r="515" spans="4:6">
      <c r="D515" s="706">
        <v>152702003</v>
      </c>
      <c r="E515" s="707" t="s">
        <v>2403</v>
      </c>
      <c r="F515" s="708"/>
    </row>
    <row r="516" spans="4:6">
      <c r="D516" s="706" t="s">
        <v>2405</v>
      </c>
      <c r="E516" s="707" t="s">
        <v>2404</v>
      </c>
      <c r="F516" s="708"/>
    </row>
    <row r="517" spans="4:6">
      <c r="D517" s="706" t="s">
        <v>2407</v>
      </c>
      <c r="E517" s="707" t="s">
        <v>2406</v>
      </c>
      <c r="F517" s="708"/>
    </row>
    <row r="518" spans="4:6">
      <c r="D518" s="706" t="s">
        <v>2409</v>
      </c>
      <c r="E518" s="707" t="s">
        <v>2408</v>
      </c>
      <c r="F518" s="708"/>
    </row>
    <row r="519" spans="4:6">
      <c r="D519" s="706" t="s">
        <v>2411</v>
      </c>
      <c r="E519" s="707" t="s">
        <v>2410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2412</v>
      </c>
      <c r="F524" s="708"/>
    </row>
    <row r="525" spans="4:6">
      <c r="D525" s="706">
        <v>152602004</v>
      </c>
      <c r="E525" s="707" t="s">
        <v>2413</v>
      </c>
      <c r="F525" s="708"/>
    </row>
    <row r="526" spans="4:6">
      <c r="D526" s="706">
        <v>152702004</v>
      </c>
      <c r="E526" s="707" t="s">
        <v>2414</v>
      </c>
      <c r="F526" s="708"/>
    </row>
    <row r="527" spans="4:6">
      <c r="D527" s="706" t="s">
        <v>2416</v>
      </c>
      <c r="E527" s="707" t="s">
        <v>2415</v>
      </c>
      <c r="F527" s="708"/>
    </row>
    <row r="528" spans="4:6">
      <c r="D528" s="706" t="s">
        <v>2418</v>
      </c>
      <c r="E528" s="707" t="s">
        <v>2417</v>
      </c>
      <c r="F528" s="708"/>
    </row>
    <row r="529" spans="4:6">
      <c r="D529" s="706" t="s">
        <v>2420</v>
      </c>
      <c r="E529" s="707" t="s">
        <v>2419</v>
      </c>
      <c r="F529" s="708"/>
    </row>
    <row r="530" spans="4:6">
      <c r="D530" s="706" t="s">
        <v>2422</v>
      </c>
      <c r="E530" s="707" t="s">
        <v>2421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2423</v>
      </c>
      <c r="F535" s="708"/>
    </row>
    <row r="536" spans="4:6">
      <c r="D536" s="706">
        <v>152602005</v>
      </c>
      <c r="E536" s="707" t="s">
        <v>2424</v>
      </c>
      <c r="F536" s="708"/>
    </row>
    <row r="537" spans="4:6">
      <c r="D537" s="706">
        <v>152702005</v>
      </c>
      <c r="E537" s="707" t="s">
        <v>2425</v>
      </c>
      <c r="F537" s="708"/>
    </row>
    <row r="538" spans="4:6">
      <c r="D538" s="706" t="s">
        <v>2427</v>
      </c>
      <c r="E538" s="707" t="s">
        <v>2426</v>
      </c>
      <c r="F538" s="708"/>
    </row>
    <row r="539" spans="4:6">
      <c r="D539" s="706" t="s">
        <v>2429</v>
      </c>
      <c r="E539" s="707" t="s">
        <v>2428</v>
      </c>
      <c r="F539" s="708"/>
    </row>
    <row r="540" spans="4:6">
      <c r="D540" s="706" t="s">
        <v>2431</v>
      </c>
      <c r="E540" s="707" t="s">
        <v>2430</v>
      </c>
      <c r="F540" s="708"/>
    </row>
    <row r="541" spans="4:6">
      <c r="D541" s="706" t="s">
        <v>2433</v>
      </c>
      <c r="E541" s="707" t="s">
        <v>2432</v>
      </c>
      <c r="F541" s="708"/>
    </row>
    <row r="542" spans="4:6">
      <c r="D542" s="706">
        <v>152103001</v>
      </c>
      <c r="E542" s="707" t="s">
        <v>2434</v>
      </c>
      <c r="F542" s="708"/>
    </row>
    <row r="543" spans="4:6">
      <c r="D543" s="706">
        <v>152203001</v>
      </c>
      <c r="E543" s="707" t="s">
        <v>2435</v>
      </c>
      <c r="F543" s="708"/>
    </row>
    <row r="544" spans="4:6">
      <c r="D544" s="706">
        <v>152303001</v>
      </c>
      <c r="E544" s="707" t="s">
        <v>2436</v>
      </c>
      <c r="F544" s="708"/>
    </row>
    <row r="545" spans="4:6">
      <c r="D545" s="706">
        <v>152403001</v>
      </c>
      <c r="E545" s="707" t="s">
        <v>2437</v>
      </c>
      <c r="F545" s="708"/>
    </row>
    <row r="546" spans="4:6">
      <c r="D546" s="706">
        <v>152503001</v>
      </c>
      <c r="E546" s="707" t="s">
        <v>2438</v>
      </c>
      <c r="F546" s="708"/>
    </row>
    <row r="547" spans="4:6">
      <c r="D547" s="706">
        <v>152603001</v>
      </c>
      <c r="E547" s="707" t="s">
        <v>2439</v>
      </c>
      <c r="F547" s="708"/>
    </row>
    <row r="548" spans="4:6">
      <c r="D548" s="706">
        <v>152703001</v>
      </c>
      <c r="E548" s="707" t="s">
        <v>2440</v>
      </c>
      <c r="F548" s="708"/>
    </row>
    <row r="549" spans="4:6">
      <c r="D549" s="706" t="s">
        <v>2441</v>
      </c>
      <c r="E549" s="707" t="s">
        <v>1123</v>
      </c>
      <c r="F549" s="708"/>
    </row>
    <row r="550" spans="4:6">
      <c r="D550" s="706" t="s">
        <v>2443</v>
      </c>
      <c r="E550" s="707" t="s">
        <v>2442</v>
      </c>
      <c r="F550" s="708"/>
    </row>
    <row r="551" spans="4:6">
      <c r="D551" s="706" t="s">
        <v>2445</v>
      </c>
      <c r="E551" s="707" t="s">
        <v>2444</v>
      </c>
      <c r="F551" s="708"/>
    </row>
    <row r="552" spans="4:6">
      <c r="D552" s="706" t="s">
        <v>2447</v>
      </c>
      <c r="E552" s="707" t="s">
        <v>2446</v>
      </c>
      <c r="F552" s="708"/>
    </row>
    <row r="553" spans="4:6">
      <c r="D553" s="706">
        <v>152103002</v>
      </c>
      <c r="E553" s="707" t="s">
        <v>2448</v>
      </c>
      <c r="F553" s="708"/>
    </row>
    <row r="554" spans="4:6">
      <c r="D554" s="706">
        <v>152203002</v>
      </c>
      <c r="E554" s="707" t="s">
        <v>2449</v>
      </c>
      <c r="F554" s="708"/>
    </row>
    <row r="555" spans="4:6">
      <c r="D555" s="706">
        <v>152303002</v>
      </c>
      <c r="E555" s="707" t="s">
        <v>2450</v>
      </c>
      <c r="F555" s="708"/>
    </row>
    <row r="556" spans="4:6">
      <c r="D556" s="706">
        <v>152403002</v>
      </c>
      <c r="E556" s="707" t="s">
        <v>2451</v>
      </c>
      <c r="F556" s="708"/>
    </row>
    <row r="557" spans="4:6">
      <c r="D557" s="706">
        <v>152503002</v>
      </c>
      <c r="E557" s="707" t="s">
        <v>2452</v>
      </c>
      <c r="F557" s="708"/>
    </row>
    <row r="558" spans="4:6">
      <c r="D558" s="706">
        <v>152603002</v>
      </c>
      <c r="E558" s="707" t="s">
        <v>2453</v>
      </c>
      <c r="F558" s="708"/>
    </row>
    <row r="559" spans="4:6">
      <c r="D559" s="706">
        <v>152703002</v>
      </c>
      <c r="E559" s="707" t="s">
        <v>2454</v>
      </c>
      <c r="F559" s="708"/>
    </row>
    <row r="560" spans="4:6">
      <c r="D560" s="706" t="s">
        <v>2455</v>
      </c>
      <c r="E560" s="707" t="s">
        <v>1124</v>
      </c>
      <c r="F560" s="708"/>
    </row>
    <row r="561" spans="4:6">
      <c r="D561" s="706" t="s">
        <v>2457</v>
      </c>
      <c r="E561" s="707" t="s">
        <v>2456</v>
      </c>
      <c r="F561" s="708"/>
    </row>
    <row r="562" spans="4:6">
      <c r="D562" s="706" t="s">
        <v>2459</v>
      </c>
      <c r="E562" s="707" t="s">
        <v>2458</v>
      </c>
      <c r="F562" s="708"/>
    </row>
    <row r="563" spans="4:6">
      <c r="D563" s="706" t="s">
        <v>2461</v>
      </c>
      <c r="E563" s="707" t="s">
        <v>2460</v>
      </c>
      <c r="F563" s="708"/>
    </row>
    <row r="564" spans="4:6">
      <c r="D564" s="706">
        <v>152103003</v>
      </c>
      <c r="E564" s="707" t="s">
        <v>2462</v>
      </c>
      <c r="F564" s="708"/>
    </row>
    <row r="565" spans="4:6">
      <c r="D565" s="706">
        <v>152203003</v>
      </c>
      <c r="E565" s="707" t="s">
        <v>2463</v>
      </c>
      <c r="F565" s="708"/>
    </row>
    <row r="566" spans="4:6">
      <c r="D566" s="706">
        <v>152303003</v>
      </c>
      <c r="E566" s="707" t="s">
        <v>2464</v>
      </c>
      <c r="F566" s="708"/>
    </row>
    <row r="567" spans="4:6">
      <c r="D567" s="706">
        <v>152403003</v>
      </c>
      <c r="E567" s="707" t="s">
        <v>2465</v>
      </c>
      <c r="F567" s="708"/>
    </row>
    <row r="568" spans="4:6">
      <c r="D568" s="706">
        <v>152503003</v>
      </c>
      <c r="E568" s="707" t="s">
        <v>2466</v>
      </c>
      <c r="F568" s="708"/>
    </row>
    <row r="569" spans="4:6">
      <c r="D569" s="706">
        <v>152603003</v>
      </c>
      <c r="E569" s="707" t="s">
        <v>2467</v>
      </c>
      <c r="F569" s="708"/>
    </row>
    <row r="570" spans="4:6">
      <c r="D570" s="706">
        <v>152703003</v>
      </c>
      <c r="E570" s="707" t="s">
        <v>2468</v>
      </c>
      <c r="F570" s="708"/>
    </row>
    <row r="571" spans="4:6">
      <c r="D571" s="706" t="s">
        <v>2469</v>
      </c>
      <c r="E571" s="707" t="s">
        <v>1125</v>
      </c>
      <c r="F571" s="708"/>
    </row>
    <row r="572" spans="4:6">
      <c r="D572" s="706" t="s">
        <v>2471</v>
      </c>
      <c r="E572" s="707" t="s">
        <v>2470</v>
      </c>
      <c r="F572" s="708"/>
    </row>
    <row r="573" spans="4:6">
      <c r="D573" s="706" t="s">
        <v>2473</v>
      </c>
      <c r="E573" s="707" t="s">
        <v>2472</v>
      </c>
      <c r="F573" s="708"/>
    </row>
    <row r="574" spans="4:6">
      <c r="D574" s="706" t="s">
        <v>2475</v>
      </c>
      <c r="E574" s="707" t="s">
        <v>2474</v>
      </c>
      <c r="F574" s="708"/>
    </row>
    <row r="575" spans="4:6">
      <c r="D575" s="706">
        <v>152103004</v>
      </c>
      <c r="E575" s="707" t="s">
        <v>2476</v>
      </c>
      <c r="F575" s="708"/>
    </row>
    <row r="576" spans="4:6">
      <c r="D576" s="706">
        <v>152203004</v>
      </c>
      <c r="E576" s="707" t="s">
        <v>2477</v>
      </c>
      <c r="F576" s="708"/>
    </row>
    <row r="577" spans="4:6">
      <c r="D577" s="706">
        <v>152303004</v>
      </c>
      <c r="E577" s="707" t="s">
        <v>2478</v>
      </c>
      <c r="F577" s="708"/>
    </row>
    <row r="578" spans="4:6">
      <c r="D578" s="706">
        <v>152403004</v>
      </c>
      <c r="E578" s="707" t="s">
        <v>2479</v>
      </c>
      <c r="F578" s="708"/>
    </row>
    <row r="579" spans="4:6">
      <c r="D579" s="706">
        <v>152503004</v>
      </c>
      <c r="E579" s="707" t="s">
        <v>2480</v>
      </c>
      <c r="F579" s="708"/>
    </row>
    <row r="580" spans="4:6">
      <c r="D580" s="706">
        <v>152603004</v>
      </c>
      <c r="E580" s="707" t="s">
        <v>2481</v>
      </c>
      <c r="F580" s="708"/>
    </row>
    <row r="581" spans="4:6">
      <c r="D581" s="706">
        <v>152703004</v>
      </c>
      <c r="E581" s="707" t="s">
        <v>2482</v>
      </c>
      <c r="F581" s="708"/>
    </row>
    <row r="582" spans="4:6">
      <c r="D582" s="706" t="s">
        <v>2483</v>
      </c>
      <c r="E582" s="707" t="s">
        <v>1126</v>
      </c>
      <c r="F582" s="708"/>
    </row>
    <row r="583" spans="4:6">
      <c r="D583" s="706" t="s">
        <v>2485</v>
      </c>
      <c r="E583" s="707" t="s">
        <v>2484</v>
      </c>
      <c r="F583" s="708"/>
    </row>
    <row r="584" spans="4:6">
      <c r="D584" s="706" t="s">
        <v>2487</v>
      </c>
      <c r="E584" s="707" t="s">
        <v>2486</v>
      </c>
      <c r="F584" s="708"/>
    </row>
    <row r="585" spans="4:6">
      <c r="D585" s="706" t="s">
        <v>2489</v>
      </c>
      <c r="E585" s="707" t="s">
        <v>2488</v>
      </c>
      <c r="F585" s="708"/>
    </row>
    <row r="586" spans="4:6">
      <c r="D586" s="706">
        <v>152103005</v>
      </c>
      <c r="E586" s="707" t="s">
        <v>2490</v>
      </c>
      <c r="F586" s="708"/>
    </row>
    <row r="587" spans="4:6">
      <c r="D587" s="706">
        <v>152203005</v>
      </c>
      <c r="E587" s="707" t="s">
        <v>2491</v>
      </c>
      <c r="F587" s="708"/>
    </row>
    <row r="588" spans="4:6">
      <c r="D588" s="706">
        <v>152303005</v>
      </c>
      <c r="E588" s="707" t="s">
        <v>2492</v>
      </c>
      <c r="F588" s="708"/>
    </row>
    <row r="589" spans="4:6">
      <c r="D589" s="706">
        <v>152403005</v>
      </c>
      <c r="E589" s="707" t="s">
        <v>2493</v>
      </c>
      <c r="F589" s="708"/>
    </row>
    <row r="590" spans="4:6">
      <c r="D590" s="706">
        <v>152503005</v>
      </c>
      <c r="E590" s="707" t="s">
        <v>2494</v>
      </c>
      <c r="F590" s="708"/>
    </row>
    <row r="591" spans="4:6">
      <c r="D591" s="706">
        <v>152603005</v>
      </c>
      <c r="E591" s="707" t="s">
        <v>2495</v>
      </c>
      <c r="F591" s="708"/>
    </row>
    <row r="592" spans="4:6">
      <c r="D592" s="706">
        <v>152703005</v>
      </c>
      <c r="E592" s="707" t="s">
        <v>2496</v>
      </c>
      <c r="F592" s="708"/>
    </row>
    <row r="593" spans="4:6">
      <c r="D593" s="706" t="s">
        <v>2497</v>
      </c>
      <c r="E593" s="707" t="s">
        <v>1127</v>
      </c>
      <c r="F593" s="708"/>
    </row>
    <row r="594" spans="4:6">
      <c r="D594" s="706" t="s">
        <v>2499</v>
      </c>
      <c r="E594" s="707" t="s">
        <v>2498</v>
      </c>
      <c r="F594" s="708"/>
    </row>
    <row r="595" spans="4:6">
      <c r="D595" s="706" t="s">
        <v>2501</v>
      </c>
      <c r="E595" s="707" t="s">
        <v>2500</v>
      </c>
      <c r="F595" s="708"/>
    </row>
    <row r="596" spans="4:6">
      <c r="D596" s="706" t="s">
        <v>2503</v>
      </c>
      <c r="E596" s="707" t="s">
        <v>2502</v>
      </c>
      <c r="F596" s="708"/>
    </row>
    <row r="597" spans="4:6">
      <c r="D597" s="706">
        <v>152105001</v>
      </c>
      <c r="E597" s="707" t="s">
        <v>2504</v>
      </c>
      <c r="F597" s="708"/>
    </row>
    <row r="598" spans="4:6">
      <c r="D598" s="706">
        <v>152205001</v>
      </c>
      <c r="E598" s="707" t="s">
        <v>2505</v>
      </c>
      <c r="F598" s="708"/>
    </row>
    <row r="599" spans="4:6">
      <c r="D599" s="706">
        <v>152305001</v>
      </c>
      <c r="E599" s="707" t="s">
        <v>2506</v>
      </c>
      <c r="F599" s="708"/>
    </row>
    <row r="600" spans="4:6">
      <c r="D600" s="706">
        <v>152405001</v>
      </c>
      <c r="E600" s="707" t="s">
        <v>2507</v>
      </c>
      <c r="F600" s="708"/>
    </row>
    <row r="601" spans="4:6">
      <c r="D601" s="706">
        <v>152505001</v>
      </c>
      <c r="E601" s="707" t="s">
        <v>2508</v>
      </c>
      <c r="F601" s="708"/>
    </row>
    <row r="602" spans="4:6">
      <c r="D602" s="706">
        <v>152605001</v>
      </c>
      <c r="E602" s="707" t="s">
        <v>2509</v>
      </c>
      <c r="F602" s="708"/>
    </row>
    <row r="603" spans="4:6">
      <c r="D603" s="706">
        <v>152705001</v>
      </c>
      <c r="E603" s="707" t="s">
        <v>2510</v>
      </c>
      <c r="F603" s="708"/>
    </row>
    <row r="604" spans="4:6">
      <c r="D604" s="706" t="s">
        <v>2511</v>
      </c>
      <c r="E604" s="707" t="s">
        <v>1128</v>
      </c>
      <c r="F604" s="708"/>
    </row>
    <row r="605" spans="4:6">
      <c r="D605" s="706" t="s">
        <v>2513</v>
      </c>
      <c r="E605" s="707" t="s">
        <v>2512</v>
      </c>
      <c r="F605" s="708"/>
    </row>
    <row r="606" spans="4:6">
      <c r="D606" s="706" t="s">
        <v>2515</v>
      </c>
      <c r="E606" s="707" t="s">
        <v>2514</v>
      </c>
      <c r="F606" s="708"/>
    </row>
    <row r="607" spans="4:6">
      <c r="D607" s="706" t="s">
        <v>2517</v>
      </c>
      <c r="E607" s="707" t="s">
        <v>2516</v>
      </c>
      <c r="F607" s="708"/>
    </row>
    <row r="608" spans="4:6">
      <c r="D608" s="706">
        <v>152105002</v>
      </c>
      <c r="E608" s="707" t="s">
        <v>2518</v>
      </c>
      <c r="F608" s="708"/>
    </row>
    <row r="609" spans="4:6">
      <c r="D609" s="706">
        <v>152205002</v>
      </c>
      <c r="E609" s="707" t="s">
        <v>2519</v>
      </c>
      <c r="F609" s="708"/>
    </row>
    <row r="610" spans="4:6">
      <c r="D610" s="706">
        <v>152305002</v>
      </c>
      <c r="E610" s="707" t="s">
        <v>2520</v>
      </c>
      <c r="F610" s="708"/>
    </row>
    <row r="611" spans="4:6">
      <c r="D611" s="706">
        <v>152405002</v>
      </c>
      <c r="E611" s="707" t="s">
        <v>2521</v>
      </c>
      <c r="F611" s="708"/>
    </row>
    <row r="612" spans="4:6">
      <c r="D612" s="706">
        <v>152505002</v>
      </c>
      <c r="E612" s="707" t="s">
        <v>2522</v>
      </c>
      <c r="F612" s="708"/>
    </row>
    <row r="613" spans="4:6">
      <c r="D613" s="706">
        <v>152605002</v>
      </c>
      <c r="E613" s="707" t="s">
        <v>2523</v>
      </c>
      <c r="F613" s="708"/>
    </row>
    <row r="614" spans="4:6">
      <c r="D614" s="706">
        <v>152705002</v>
      </c>
      <c r="E614" s="707" t="s">
        <v>2524</v>
      </c>
      <c r="F614" s="708"/>
    </row>
    <row r="615" spans="4:6">
      <c r="D615" s="706" t="s">
        <v>2525</v>
      </c>
      <c r="E615" s="707" t="s">
        <v>1129</v>
      </c>
      <c r="F615" s="708"/>
    </row>
    <row r="616" spans="4:6">
      <c r="D616" s="706" t="s">
        <v>2527</v>
      </c>
      <c r="E616" s="707" t="s">
        <v>2526</v>
      </c>
      <c r="F616" s="708"/>
    </row>
    <row r="617" spans="4:6">
      <c r="D617" s="706" t="s">
        <v>2529</v>
      </c>
      <c r="E617" s="707" t="s">
        <v>2528</v>
      </c>
      <c r="F617" s="708"/>
    </row>
    <row r="618" spans="4:6">
      <c r="D618" s="706" t="s">
        <v>2531</v>
      </c>
      <c r="E618" s="707" t="s">
        <v>2530</v>
      </c>
      <c r="F618" s="708"/>
    </row>
    <row r="619" spans="4:6">
      <c r="D619" s="706">
        <v>152105003</v>
      </c>
      <c r="E619" s="707" t="s">
        <v>2532</v>
      </c>
      <c r="F619" s="708"/>
    </row>
    <row r="620" spans="4:6">
      <c r="D620" s="706">
        <v>152205003</v>
      </c>
      <c r="E620" s="707" t="s">
        <v>2533</v>
      </c>
      <c r="F620" s="708"/>
    </row>
    <row r="621" spans="4:6">
      <c r="D621" s="706">
        <v>152305003</v>
      </c>
      <c r="E621" s="707" t="s">
        <v>2534</v>
      </c>
      <c r="F621" s="708"/>
    </row>
    <row r="622" spans="4:6">
      <c r="D622" s="706">
        <v>152405003</v>
      </c>
      <c r="E622" s="707" t="s">
        <v>2535</v>
      </c>
      <c r="F622" s="708"/>
    </row>
    <row r="623" spans="4:6">
      <c r="D623" s="706">
        <v>152505003</v>
      </c>
      <c r="E623" s="707" t="s">
        <v>2536</v>
      </c>
      <c r="F623" s="708"/>
    </row>
    <row r="624" spans="4:6">
      <c r="D624" s="706">
        <v>152605003</v>
      </c>
      <c r="E624" s="707" t="s">
        <v>2537</v>
      </c>
      <c r="F624" s="708"/>
    </row>
    <row r="625" spans="4:6">
      <c r="D625" s="706">
        <v>152705003</v>
      </c>
      <c r="E625" s="707" t="s">
        <v>2538</v>
      </c>
      <c r="F625" s="708"/>
    </row>
    <row r="626" spans="4:6">
      <c r="D626" s="706" t="s">
        <v>2539</v>
      </c>
      <c r="E626" s="707" t="s">
        <v>1130</v>
      </c>
      <c r="F626" s="708"/>
    </row>
    <row r="627" spans="4:6">
      <c r="D627" s="706" t="s">
        <v>2541</v>
      </c>
      <c r="E627" s="707" t="s">
        <v>2540</v>
      </c>
      <c r="F627" s="708"/>
    </row>
    <row r="628" spans="4:6">
      <c r="D628" s="706" t="s">
        <v>2543</v>
      </c>
      <c r="E628" s="707" t="s">
        <v>2542</v>
      </c>
      <c r="F628" s="708"/>
    </row>
    <row r="629" spans="4:6">
      <c r="D629" s="706" t="s">
        <v>2545</v>
      </c>
      <c r="E629" s="707" t="s">
        <v>2544</v>
      </c>
      <c r="F629" s="708"/>
    </row>
    <row r="630" spans="4:6">
      <c r="D630" s="706">
        <v>152105004</v>
      </c>
      <c r="E630" s="707" t="s">
        <v>2546</v>
      </c>
      <c r="F630" s="708"/>
    </row>
    <row r="631" spans="4:6">
      <c r="D631" s="706">
        <v>152205004</v>
      </c>
      <c r="E631" s="707" t="s">
        <v>2547</v>
      </c>
      <c r="F631" s="708"/>
    </row>
    <row r="632" spans="4:6">
      <c r="D632" s="706">
        <v>152305004</v>
      </c>
      <c r="E632" s="707" t="s">
        <v>2548</v>
      </c>
      <c r="F632" s="708"/>
    </row>
    <row r="633" spans="4:6">
      <c r="D633" s="706">
        <v>152405004</v>
      </c>
      <c r="E633" s="707" t="s">
        <v>2549</v>
      </c>
      <c r="F633" s="708"/>
    </row>
    <row r="634" spans="4:6">
      <c r="D634" s="706">
        <v>152505004</v>
      </c>
      <c r="E634" s="707" t="s">
        <v>2550</v>
      </c>
      <c r="F634" s="708"/>
    </row>
    <row r="635" spans="4:6">
      <c r="D635" s="706">
        <v>152605004</v>
      </c>
      <c r="E635" s="707" t="s">
        <v>2551</v>
      </c>
      <c r="F635" s="708"/>
    </row>
    <row r="636" spans="4:6">
      <c r="D636" s="706">
        <v>152705004</v>
      </c>
      <c r="E636" s="707" t="s">
        <v>2552</v>
      </c>
      <c r="F636" s="708"/>
    </row>
    <row r="637" spans="4:6">
      <c r="D637" s="706" t="s">
        <v>2553</v>
      </c>
      <c r="E637" s="707" t="s">
        <v>1131</v>
      </c>
      <c r="F637" s="708"/>
    </row>
    <row r="638" spans="4:6">
      <c r="D638" s="706" t="s">
        <v>2555</v>
      </c>
      <c r="E638" s="707" t="s">
        <v>2554</v>
      </c>
      <c r="F638" s="708"/>
    </row>
    <row r="639" spans="4:6">
      <c r="D639" s="706" t="s">
        <v>2557</v>
      </c>
      <c r="E639" s="707" t="s">
        <v>2556</v>
      </c>
      <c r="F639" s="708"/>
    </row>
    <row r="640" spans="4:6">
      <c r="D640" s="706" t="s">
        <v>2559</v>
      </c>
      <c r="E640" s="707" t="s">
        <v>2558</v>
      </c>
      <c r="F640" s="708"/>
    </row>
    <row r="641" spans="4:6">
      <c r="D641" s="706">
        <v>152105005</v>
      </c>
      <c r="E641" s="707" t="s">
        <v>2560</v>
      </c>
      <c r="F641" s="708"/>
    </row>
    <row r="642" spans="4:6">
      <c r="D642" s="706">
        <v>152205005</v>
      </c>
      <c r="E642" s="707" t="s">
        <v>2561</v>
      </c>
      <c r="F642" s="708"/>
    </row>
    <row r="643" spans="4:6">
      <c r="D643" s="706">
        <v>152305005</v>
      </c>
      <c r="E643" s="707" t="s">
        <v>2562</v>
      </c>
      <c r="F643" s="708"/>
    </row>
    <row r="644" spans="4:6">
      <c r="D644" s="706">
        <v>152405005</v>
      </c>
      <c r="E644" s="707" t="s">
        <v>2563</v>
      </c>
      <c r="F644" s="708"/>
    </row>
    <row r="645" spans="4:6">
      <c r="D645" s="706">
        <v>152505005</v>
      </c>
      <c r="E645" s="707" t="s">
        <v>2564</v>
      </c>
      <c r="F645" s="708"/>
    </row>
    <row r="646" spans="4:6">
      <c r="D646" s="706">
        <v>152605005</v>
      </c>
      <c r="E646" s="707" t="s">
        <v>2565</v>
      </c>
      <c r="F646" s="708"/>
    </row>
    <row r="647" spans="4:6">
      <c r="D647" s="706">
        <v>152705005</v>
      </c>
      <c r="E647" s="707" t="s">
        <v>2566</v>
      </c>
      <c r="F647" s="708"/>
    </row>
    <row r="648" spans="4:6">
      <c r="D648" s="706" t="s">
        <v>2567</v>
      </c>
      <c r="E648" s="707" t="s">
        <v>1132</v>
      </c>
      <c r="F648" s="708"/>
    </row>
    <row r="649" spans="4:6">
      <c r="D649" s="706" t="s">
        <v>2569</v>
      </c>
      <c r="E649" s="707" t="s">
        <v>2568</v>
      </c>
      <c r="F649" s="708"/>
    </row>
    <row r="650" spans="4:6">
      <c r="D650" s="706" t="s">
        <v>2571</v>
      </c>
      <c r="E650" s="707" t="s">
        <v>2570</v>
      </c>
      <c r="F650" s="708"/>
    </row>
    <row r="651" spans="4:6">
      <c r="D651" s="706" t="s">
        <v>2573</v>
      </c>
      <c r="E651" s="707" t="s">
        <v>2572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2574</v>
      </c>
      <c r="E659" s="707" t="s">
        <v>1878</v>
      </c>
      <c r="F659" s="708"/>
    </row>
    <row r="660" spans="4:6">
      <c r="D660" s="706" t="s">
        <v>2575</v>
      </c>
      <c r="E660" s="707" t="s">
        <v>1879</v>
      </c>
      <c r="F660" s="708"/>
    </row>
    <row r="661" spans="4:6">
      <c r="D661" s="706" t="s">
        <v>2576</v>
      </c>
      <c r="E661" s="707" t="s">
        <v>1880</v>
      </c>
      <c r="F661" s="708"/>
    </row>
    <row r="662" spans="4:6">
      <c r="D662" s="706" t="s">
        <v>2577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2578</v>
      </c>
      <c r="E670" s="707" t="s">
        <v>1885</v>
      </c>
      <c r="F670" s="708"/>
    </row>
    <row r="671" spans="4:6">
      <c r="D671" s="706" t="s">
        <v>2579</v>
      </c>
      <c r="E671" s="707" t="s">
        <v>1886</v>
      </c>
      <c r="F671" s="708"/>
    </row>
    <row r="672" spans="4:6">
      <c r="D672" s="706" t="s">
        <v>2580</v>
      </c>
      <c r="E672" s="707" t="s">
        <v>1887</v>
      </c>
      <c r="F672" s="708"/>
    </row>
    <row r="673" spans="4:6">
      <c r="D673" s="706" t="s">
        <v>2581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2582</v>
      </c>
      <c r="E681" s="707" t="s">
        <v>1892</v>
      </c>
      <c r="F681" s="708"/>
    </row>
    <row r="682" spans="4:6">
      <c r="D682" s="706" t="s">
        <v>2583</v>
      </c>
      <c r="E682" s="707" t="s">
        <v>1893</v>
      </c>
      <c r="F682" s="708"/>
    </row>
    <row r="683" spans="4:6">
      <c r="D683" s="706" t="s">
        <v>2584</v>
      </c>
      <c r="E683" s="707" t="s">
        <v>1894</v>
      </c>
      <c r="F683" s="708"/>
    </row>
    <row r="684" spans="4:6">
      <c r="D684" s="706" t="s">
        <v>2585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2586</v>
      </c>
      <c r="E692" s="707" t="s">
        <v>1899</v>
      </c>
      <c r="F692" s="708"/>
    </row>
    <row r="693" spans="4:6">
      <c r="D693" s="706" t="s">
        <v>2587</v>
      </c>
      <c r="E693" s="707" t="s">
        <v>1900</v>
      </c>
      <c r="F693" s="708"/>
    </row>
    <row r="694" spans="4:6">
      <c r="D694" s="706" t="s">
        <v>2588</v>
      </c>
      <c r="E694" s="707" t="s">
        <v>1901</v>
      </c>
      <c r="F694" s="708"/>
    </row>
    <row r="695" spans="4:6">
      <c r="D695" s="706" t="s">
        <v>2589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2590</v>
      </c>
      <c r="E703" s="707" t="s">
        <v>1906</v>
      </c>
      <c r="F703" s="708"/>
    </row>
    <row r="704" spans="4:6">
      <c r="D704" s="706" t="s">
        <v>2591</v>
      </c>
      <c r="E704" s="707" t="s">
        <v>1907</v>
      </c>
      <c r="F704" s="708"/>
    </row>
    <row r="705" spans="4:6">
      <c r="D705" s="706" t="s">
        <v>2592</v>
      </c>
      <c r="E705" s="707" t="s">
        <v>1908</v>
      </c>
      <c r="F705" s="708"/>
    </row>
    <row r="706" spans="4:6">
      <c r="D706" s="706" t="s">
        <v>2593</v>
      </c>
      <c r="E706" s="707" t="s">
        <v>1909</v>
      </c>
      <c r="F706" s="708"/>
    </row>
    <row r="707" spans="4:6">
      <c r="D707" s="706">
        <v>152107001</v>
      </c>
      <c r="E707" s="707" t="s">
        <v>2594</v>
      </c>
      <c r="F707" s="708"/>
    </row>
    <row r="708" spans="4:6">
      <c r="D708" s="706">
        <v>152207001</v>
      </c>
      <c r="E708" s="707" t="s">
        <v>2595</v>
      </c>
      <c r="F708" s="708"/>
    </row>
    <row r="709" spans="4:6">
      <c r="D709" s="706">
        <v>152307001</v>
      </c>
      <c r="E709" s="707" t="s">
        <v>2596</v>
      </c>
      <c r="F709" s="708"/>
    </row>
    <row r="710" spans="4:6">
      <c r="D710" s="706">
        <v>152407001</v>
      </c>
      <c r="E710" s="707" t="s">
        <v>2597</v>
      </c>
      <c r="F710" s="708"/>
    </row>
    <row r="711" spans="4:6">
      <c r="D711" s="706">
        <v>152507001</v>
      </c>
      <c r="E711" s="707" t="s">
        <v>2598</v>
      </c>
      <c r="F711" s="708"/>
    </row>
    <row r="712" spans="4:6">
      <c r="D712" s="706">
        <v>152607001</v>
      </c>
      <c r="E712" s="707" t="s">
        <v>2599</v>
      </c>
      <c r="F712" s="708"/>
    </row>
    <row r="713" spans="4:6">
      <c r="D713" s="706">
        <v>152707001</v>
      </c>
      <c r="E713" s="707" t="s">
        <v>2600</v>
      </c>
      <c r="F713" s="708"/>
    </row>
    <row r="714" spans="4:6">
      <c r="D714" s="706" t="s">
        <v>2601</v>
      </c>
      <c r="E714" s="707" t="s">
        <v>1133</v>
      </c>
      <c r="F714" s="708"/>
    </row>
    <row r="715" spans="4:6">
      <c r="D715" s="706" t="s">
        <v>2603</v>
      </c>
      <c r="E715" s="707" t="s">
        <v>2602</v>
      </c>
      <c r="F715" s="708"/>
    </row>
    <row r="716" spans="4:6">
      <c r="D716" s="706" t="s">
        <v>2605</v>
      </c>
      <c r="E716" s="707" t="s">
        <v>2604</v>
      </c>
      <c r="F716" s="708"/>
    </row>
    <row r="717" spans="4:6">
      <c r="D717" s="706" t="s">
        <v>2607</v>
      </c>
      <c r="E717" s="707" t="s">
        <v>2606</v>
      </c>
      <c r="F717" s="708"/>
    </row>
    <row r="718" spans="4:6">
      <c r="D718" s="706">
        <v>152107002</v>
      </c>
      <c r="E718" s="707" t="s">
        <v>2608</v>
      </c>
      <c r="F718" s="708"/>
    </row>
    <row r="719" spans="4:6">
      <c r="D719" s="706">
        <v>152207002</v>
      </c>
      <c r="E719" s="707" t="s">
        <v>2609</v>
      </c>
      <c r="F719" s="708"/>
    </row>
    <row r="720" spans="4:6">
      <c r="D720" s="706">
        <v>152307002</v>
      </c>
      <c r="E720" s="707" t="s">
        <v>2610</v>
      </c>
      <c r="F720" s="708"/>
    </row>
    <row r="721" spans="4:6">
      <c r="D721" s="706">
        <v>152407002</v>
      </c>
      <c r="E721" s="707" t="s">
        <v>2611</v>
      </c>
      <c r="F721" s="708"/>
    </row>
    <row r="722" spans="4:6">
      <c r="D722" s="706">
        <v>152507002</v>
      </c>
      <c r="E722" s="707" t="s">
        <v>2612</v>
      </c>
      <c r="F722" s="708"/>
    </row>
    <row r="723" spans="4:6">
      <c r="D723" s="706">
        <v>152607002</v>
      </c>
      <c r="E723" s="707" t="s">
        <v>2613</v>
      </c>
      <c r="F723" s="708"/>
    </row>
    <row r="724" spans="4:6">
      <c r="D724" s="706">
        <v>152707002</v>
      </c>
      <c r="E724" s="707" t="s">
        <v>2614</v>
      </c>
      <c r="F724" s="708"/>
    </row>
    <row r="725" spans="4:6">
      <c r="D725" s="706" t="s">
        <v>2615</v>
      </c>
      <c r="E725" s="707" t="s">
        <v>1134</v>
      </c>
      <c r="F725" s="708"/>
    </row>
    <row r="726" spans="4:6">
      <c r="D726" s="706" t="s">
        <v>2617</v>
      </c>
      <c r="E726" s="707" t="s">
        <v>2616</v>
      </c>
      <c r="F726" s="708"/>
    </row>
    <row r="727" spans="4:6">
      <c r="D727" s="706" t="s">
        <v>2619</v>
      </c>
      <c r="E727" s="707" t="s">
        <v>2618</v>
      </c>
      <c r="F727" s="708"/>
    </row>
    <row r="728" spans="4:6">
      <c r="D728" s="706" t="s">
        <v>2621</v>
      </c>
      <c r="E728" s="707" t="s">
        <v>2620</v>
      </c>
      <c r="F728" s="708"/>
    </row>
    <row r="729" spans="4:6">
      <c r="D729" s="706">
        <v>152107003</v>
      </c>
      <c r="E729" s="707" t="s">
        <v>2622</v>
      </c>
      <c r="F729" s="708"/>
    </row>
    <row r="730" spans="4:6">
      <c r="D730" s="706">
        <v>152207003</v>
      </c>
      <c r="E730" s="707" t="s">
        <v>2623</v>
      </c>
      <c r="F730" s="708"/>
    </row>
    <row r="731" spans="4:6">
      <c r="D731" s="706">
        <v>152307003</v>
      </c>
      <c r="E731" s="707" t="s">
        <v>2624</v>
      </c>
      <c r="F731" s="708"/>
    </row>
    <row r="732" spans="4:6">
      <c r="D732" s="706">
        <v>152407003</v>
      </c>
      <c r="E732" s="707" t="s">
        <v>2625</v>
      </c>
      <c r="F732" s="708"/>
    </row>
    <row r="733" spans="4:6">
      <c r="D733" s="706">
        <v>152507003</v>
      </c>
      <c r="E733" s="707" t="s">
        <v>2626</v>
      </c>
      <c r="F733" s="708"/>
    </row>
    <row r="734" spans="4:6">
      <c r="D734" s="706">
        <v>152607003</v>
      </c>
      <c r="E734" s="707" t="s">
        <v>2627</v>
      </c>
      <c r="F734" s="708"/>
    </row>
    <row r="735" spans="4:6">
      <c r="D735" s="706">
        <v>152707003</v>
      </c>
      <c r="E735" s="707" t="s">
        <v>2628</v>
      </c>
      <c r="F735" s="708"/>
    </row>
    <row r="736" spans="4:6">
      <c r="D736" s="706" t="s">
        <v>2629</v>
      </c>
      <c r="E736" s="707" t="s">
        <v>1135</v>
      </c>
      <c r="F736" s="708"/>
    </row>
    <row r="737" spans="4:6">
      <c r="D737" s="706" t="s">
        <v>2631</v>
      </c>
      <c r="E737" s="707" t="s">
        <v>2630</v>
      </c>
      <c r="F737" s="708"/>
    </row>
    <row r="738" spans="4:6">
      <c r="D738" s="706" t="s">
        <v>2633</v>
      </c>
      <c r="E738" s="707" t="s">
        <v>2632</v>
      </c>
      <c r="F738" s="708"/>
    </row>
    <row r="739" spans="4:6">
      <c r="D739" s="706" t="s">
        <v>2635</v>
      </c>
      <c r="E739" s="707" t="s">
        <v>2634</v>
      </c>
      <c r="F739" s="708"/>
    </row>
    <row r="740" spans="4:6">
      <c r="D740" s="706">
        <v>152107004</v>
      </c>
      <c r="E740" s="707" t="s">
        <v>2636</v>
      </c>
      <c r="F740" s="708"/>
    </row>
    <row r="741" spans="4:6">
      <c r="D741" s="706">
        <v>152207004</v>
      </c>
      <c r="E741" s="707" t="s">
        <v>2637</v>
      </c>
      <c r="F741" s="708"/>
    </row>
    <row r="742" spans="4:6">
      <c r="D742" s="706">
        <v>152307004</v>
      </c>
      <c r="E742" s="707" t="s">
        <v>2638</v>
      </c>
      <c r="F742" s="708"/>
    </row>
    <row r="743" spans="4:6">
      <c r="D743" s="706">
        <v>152407004</v>
      </c>
      <c r="E743" s="707" t="s">
        <v>2639</v>
      </c>
      <c r="F743" s="708"/>
    </row>
    <row r="744" spans="4:6">
      <c r="D744" s="706">
        <v>152507004</v>
      </c>
      <c r="E744" s="707" t="s">
        <v>2640</v>
      </c>
      <c r="F744" s="708"/>
    </row>
    <row r="745" spans="4:6">
      <c r="D745" s="706">
        <v>152607004</v>
      </c>
      <c r="E745" s="707" t="s">
        <v>2641</v>
      </c>
      <c r="F745" s="708"/>
    </row>
    <row r="746" spans="4:6">
      <c r="D746" s="706">
        <v>152707004</v>
      </c>
      <c r="E746" s="707" t="s">
        <v>2642</v>
      </c>
      <c r="F746" s="708"/>
    </row>
    <row r="747" spans="4:6">
      <c r="D747" s="706" t="s">
        <v>2643</v>
      </c>
      <c r="E747" s="707" t="s">
        <v>1136</v>
      </c>
      <c r="F747" s="708"/>
    </row>
    <row r="748" spans="4:6">
      <c r="D748" s="706" t="s">
        <v>2645</v>
      </c>
      <c r="E748" s="707" t="s">
        <v>2644</v>
      </c>
      <c r="F748" s="708"/>
    </row>
    <row r="749" spans="4:6">
      <c r="D749" s="706" t="s">
        <v>2647</v>
      </c>
      <c r="E749" s="707" t="s">
        <v>2646</v>
      </c>
      <c r="F749" s="708"/>
    </row>
    <row r="750" spans="4:6">
      <c r="D750" s="706" t="s">
        <v>2649</v>
      </c>
      <c r="E750" s="707" t="s">
        <v>2648</v>
      </c>
      <c r="F750" s="708"/>
    </row>
    <row r="751" spans="4:6">
      <c r="D751" s="706">
        <v>152107005</v>
      </c>
      <c r="E751" s="707" t="s">
        <v>2650</v>
      </c>
      <c r="F751" s="708"/>
    </row>
    <row r="752" spans="4:6">
      <c r="D752" s="706">
        <v>152207005</v>
      </c>
      <c r="E752" s="707" t="s">
        <v>2651</v>
      </c>
      <c r="F752" s="708"/>
    </row>
    <row r="753" spans="4:6">
      <c r="D753" s="706">
        <v>152307005</v>
      </c>
      <c r="E753" s="707" t="s">
        <v>2652</v>
      </c>
      <c r="F753" s="708"/>
    </row>
    <row r="754" spans="4:6">
      <c r="D754" s="706">
        <v>152407005</v>
      </c>
      <c r="E754" s="707" t="s">
        <v>2653</v>
      </c>
      <c r="F754" s="708"/>
    </row>
    <row r="755" spans="4:6">
      <c r="D755" s="706">
        <v>152507005</v>
      </c>
      <c r="E755" s="707" t="s">
        <v>2654</v>
      </c>
      <c r="F755" s="708"/>
    </row>
    <row r="756" spans="4:6">
      <c r="D756" s="706">
        <v>152607005</v>
      </c>
      <c r="E756" s="707" t="s">
        <v>2655</v>
      </c>
      <c r="F756" s="708"/>
    </row>
    <row r="757" spans="4:6">
      <c r="D757" s="706">
        <v>152707005</v>
      </c>
      <c r="E757" s="707" t="s">
        <v>2656</v>
      </c>
      <c r="F757" s="708"/>
    </row>
    <row r="758" spans="4:6">
      <c r="D758" s="706" t="s">
        <v>2657</v>
      </c>
      <c r="E758" s="707" t="s">
        <v>1137</v>
      </c>
      <c r="F758" s="708"/>
    </row>
    <row r="759" spans="4:6">
      <c r="D759" s="706" t="s">
        <v>2659</v>
      </c>
      <c r="E759" s="707" t="s">
        <v>2658</v>
      </c>
      <c r="F759" s="708"/>
    </row>
    <row r="760" spans="4:6">
      <c r="D760" s="706" t="s">
        <v>2661</v>
      </c>
      <c r="E760" s="707" t="s">
        <v>2660</v>
      </c>
      <c r="F760" s="708"/>
    </row>
    <row r="761" spans="4:6">
      <c r="D761" s="706" t="s">
        <v>2663</v>
      </c>
      <c r="E761" s="707" t="s">
        <v>2662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2664</v>
      </c>
      <c r="F766" s="708"/>
    </row>
    <row r="767" spans="4:6">
      <c r="D767" s="706">
        <v>153601001</v>
      </c>
      <c r="E767" s="707" t="s">
        <v>2665</v>
      </c>
      <c r="F767" s="708"/>
    </row>
    <row r="768" spans="4:6">
      <c r="D768" s="706">
        <v>153701001</v>
      </c>
      <c r="E768" s="707" t="s">
        <v>2666</v>
      </c>
      <c r="F768" s="708"/>
    </row>
    <row r="769" spans="4:6">
      <c r="D769" s="706">
        <f t="shared" ref="D769:D772" si="18">D765+10</f>
        <v>153401011</v>
      </c>
      <c r="E769" s="707" t="s">
        <v>2667</v>
      </c>
      <c r="F769" s="708"/>
    </row>
    <row r="770" spans="4:6">
      <c r="D770" s="706">
        <f t="shared" si="18"/>
        <v>153501011</v>
      </c>
      <c r="E770" s="707" t="s">
        <v>2668</v>
      </c>
      <c r="F770" s="708"/>
    </row>
    <row r="771" spans="4:6">
      <c r="D771" s="706">
        <f t="shared" si="18"/>
        <v>153601011</v>
      </c>
      <c r="E771" s="707" t="s">
        <v>2669</v>
      </c>
      <c r="F771" s="708"/>
    </row>
    <row r="772" spans="4:6">
      <c r="D772" s="706">
        <f t="shared" si="18"/>
        <v>153701011</v>
      </c>
      <c r="E772" s="707" t="s">
        <v>2670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2671</v>
      </c>
      <c r="F777" s="708"/>
    </row>
    <row r="778" spans="4:6">
      <c r="D778" s="706">
        <v>153601002</v>
      </c>
      <c r="E778" s="707" t="s">
        <v>2672</v>
      </c>
      <c r="F778" s="708"/>
    </row>
    <row r="779" spans="4:6">
      <c r="D779" s="706">
        <v>153701002</v>
      </c>
      <c r="E779" s="707" t="s">
        <v>2673</v>
      </c>
      <c r="F779" s="708"/>
    </row>
    <row r="780" spans="4:6">
      <c r="D780" s="706">
        <f t="shared" ref="D780:D783" si="19">D776+10</f>
        <v>153401012</v>
      </c>
      <c r="E780" s="707" t="s">
        <v>2674</v>
      </c>
      <c r="F780" s="708"/>
    </row>
    <row r="781" spans="4:6">
      <c r="D781" s="709">
        <f t="shared" si="19"/>
        <v>153501012</v>
      </c>
      <c r="E781" s="707" t="s">
        <v>2675</v>
      </c>
      <c r="F781" s="708"/>
    </row>
    <row r="782" spans="4:6">
      <c r="D782" s="709">
        <f t="shared" si="19"/>
        <v>153601012</v>
      </c>
      <c r="E782" s="707" t="s">
        <v>2676</v>
      </c>
      <c r="F782" s="708"/>
    </row>
    <row r="783" spans="4:6">
      <c r="D783" s="709">
        <f t="shared" si="19"/>
        <v>153701012</v>
      </c>
      <c r="E783" s="707" t="s">
        <v>2677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2678</v>
      </c>
      <c r="F788" s="708"/>
    </row>
    <row r="789" spans="4:6">
      <c r="D789" s="706">
        <v>153601003</v>
      </c>
      <c r="E789" s="707" t="s">
        <v>2679</v>
      </c>
      <c r="F789" s="708"/>
    </row>
    <row r="790" spans="4:6">
      <c r="D790" s="706">
        <v>153701003</v>
      </c>
      <c r="E790" s="707" t="s">
        <v>2680</v>
      </c>
      <c r="F790" s="708"/>
    </row>
    <row r="791" spans="4:6">
      <c r="D791" s="706">
        <f t="shared" ref="D791:D794" si="20">D787+10</f>
        <v>153401013</v>
      </c>
      <c r="E791" s="707" t="s">
        <v>2681</v>
      </c>
      <c r="F791" s="708"/>
    </row>
    <row r="792" spans="4:6">
      <c r="D792" s="706">
        <f t="shared" si="20"/>
        <v>153501013</v>
      </c>
      <c r="E792" s="707" t="s">
        <v>2682</v>
      </c>
      <c r="F792" s="708"/>
    </row>
    <row r="793" spans="4:6">
      <c r="D793" s="706">
        <f t="shared" si="20"/>
        <v>153601013</v>
      </c>
      <c r="E793" s="707" t="s">
        <v>2683</v>
      </c>
      <c r="F793" s="708"/>
    </row>
    <row r="794" spans="4:6">
      <c r="D794" s="706">
        <f t="shared" si="20"/>
        <v>153701013</v>
      </c>
      <c r="E794" s="707" t="s">
        <v>2684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2685</v>
      </c>
      <c r="F799" s="708"/>
    </row>
    <row r="800" spans="4:6">
      <c r="D800" s="706">
        <v>153601004</v>
      </c>
      <c r="E800" s="707" t="s">
        <v>2686</v>
      </c>
      <c r="F800" s="708"/>
    </row>
    <row r="801" spans="4:6">
      <c r="D801" s="706">
        <v>153701004</v>
      </c>
      <c r="E801" s="707" t="s">
        <v>2687</v>
      </c>
      <c r="F801" s="708"/>
    </row>
    <row r="802" spans="4:6">
      <c r="D802" s="706">
        <f t="shared" ref="D802:D805" si="21">D798+10</f>
        <v>153401014</v>
      </c>
      <c r="E802" s="707" t="s">
        <v>2688</v>
      </c>
      <c r="F802" s="708"/>
    </row>
    <row r="803" spans="4:6">
      <c r="D803" s="709">
        <f t="shared" si="21"/>
        <v>153501014</v>
      </c>
      <c r="E803" s="707" t="s">
        <v>2689</v>
      </c>
      <c r="F803" s="708"/>
    </row>
    <row r="804" spans="4:6">
      <c r="D804" s="709">
        <f t="shared" si="21"/>
        <v>153601014</v>
      </c>
      <c r="E804" s="707" t="s">
        <v>2690</v>
      </c>
      <c r="F804" s="708"/>
    </row>
    <row r="805" spans="4:6">
      <c r="D805" s="709">
        <f t="shared" si="21"/>
        <v>153701014</v>
      </c>
      <c r="E805" s="707" t="s">
        <v>2691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2692</v>
      </c>
      <c r="F810" s="708"/>
    </row>
    <row r="811" spans="4:6">
      <c r="D811" s="706">
        <v>153601005</v>
      </c>
      <c r="E811" s="707" t="s">
        <v>2693</v>
      </c>
      <c r="F811" s="708"/>
    </row>
    <row r="812" spans="4:6">
      <c r="D812" s="706">
        <v>153701005</v>
      </c>
      <c r="E812" s="707" t="s">
        <v>2694</v>
      </c>
      <c r="F812" s="708"/>
    </row>
    <row r="813" spans="4:6">
      <c r="D813" s="706">
        <f t="shared" ref="D813:D816" si="22">D809+10</f>
        <v>153401015</v>
      </c>
      <c r="E813" s="707" t="s">
        <v>2695</v>
      </c>
      <c r="F813" s="708"/>
    </row>
    <row r="814" spans="4:6">
      <c r="D814" s="706">
        <f t="shared" si="22"/>
        <v>153501015</v>
      </c>
      <c r="E814" s="707" t="s">
        <v>2696</v>
      </c>
      <c r="F814" s="708"/>
    </row>
    <row r="815" spans="4:6">
      <c r="D815" s="706">
        <f t="shared" si="22"/>
        <v>153601015</v>
      </c>
      <c r="E815" s="707" t="s">
        <v>2697</v>
      </c>
      <c r="F815" s="708"/>
    </row>
    <row r="816" spans="4:6">
      <c r="D816" s="706">
        <f t="shared" si="22"/>
        <v>153701015</v>
      </c>
      <c r="E816" s="707" t="s">
        <v>2698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2699</v>
      </c>
      <c r="F821" s="708"/>
    </row>
    <row r="822" spans="4:6">
      <c r="D822" s="706">
        <v>153601006</v>
      </c>
      <c r="E822" s="707" t="s">
        <v>2700</v>
      </c>
      <c r="F822" s="708"/>
    </row>
    <row r="823" spans="4:6">
      <c r="D823" s="706">
        <v>153701006</v>
      </c>
      <c r="E823" s="707" t="s">
        <v>2701</v>
      </c>
      <c r="F823" s="708"/>
    </row>
    <row r="824" spans="4:6">
      <c r="D824" s="706">
        <f t="shared" ref="D824:D827" si="23">D820+10</f>
        <v>153401016</v>
      </c>
      <c r="E824" s="707" t="s">
        <v>2702</v>
      </c>
      <c r="F824" s="708"/>
    </row>
    <row r="825" spans="4:6">
      <c r="D825" s="709">
        <f t="shared" si="23"/>
        <v>153501016</v>
      </c>
      <c r="E825" s="707" t="s">
        <v>2703</v>
      </c>
      <c r="F825" s="708"/>
    </row>
    <row r="826" spans="4:6">
      <c r="D826" s="709">
        <f t="shared" si="23"/>
        <v>153601016</v>
      </c>
      <c r="E826" s="707" t="s">
        <v>2704</v>
      </c>
      <c r="F826" s="708"/>
    </row>
    <row r="827" spans="4:6">
      <c r="D827" s="709">
        <f t="shared" si="23"/>
        <v>153701016</v>
      </c>
      <c r="E827" s="707" t="s">
        <v>2705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2706</v>
      </c>
      <c r="F832" s="708"/>
    </row>
    <row r="833" spans="4:6">
      <c r="D833" s="706">
        <v>153602001</v>
      </c>
      <c r="E833" s="707" t="s">
        <v>2707</v>
      </c>
      <c r="F833" s="708"/>
    </row>
    <row r="834" spans="4:6">
      <c r="D834" s="706">
        <v>153702001</v>
      </c>
      <c r="E834" s="707" t="s">
        <v>2708</v>
      </c>
      <c r="F834" s="708"/>
    </row>
    <row r="835" spans="4:6">
      <c r="D835" s="706" t="s">
        <v>2710</v>
      </c>
      <c r="E835" s="707" t="s">
        <v>2709</v>
      </c>
      <c r="F835" s="708"/>
    </row>
    <row r="836" spans="4:6">
      <c r="D836" s="706" t="s">
        <v>2712</v>
      </c>
      <c r="E836" s="707" t="s">
        <v>2711</v>
      </c>
      <c r="F836" s="708"/>
    </row>
    <row r="837" spans="4:6">
      <c r="D837" s="706" t="s">
        <v>2714</v>
      </c>
      <c r="E837" s="707" t="s">
        <v>2713</v>
      </c>
      <c r="F837" s="708"/>
    </row>
    <row r="838" spans="4:6">
      <c r="D838" s="706" t="s">
        <v>2716</v>
      </c>
      <c r="E838" s="707" t="s">
        <v>2715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2717</v>
      </c>
      <c r="F843" s="708"/>
    </row>
    <row r="844" spans="4:6">
      <c r="D844" s="706">
        <v>153602002</v>
      </c>
      <c r="E844" s="707" t="s">
        <v>2718</v>
      </c>
      <c r="F844" s="708"/>
    </row>
    <row r="845" spans="4:6">
      <c r="D845" s="706">
        <v>153702002</v>
      </c>
      <c r="E845" s="707" t="s">
        <v>2719</v>
      </c>
      <c r="F845" s="708"/>
    </row>
    <row r="846" spans="4:6">
      <c r="D846" s="706" t="s">
        <v>2721</v>
      </c>
      <c r="E846" s="707" t="s">
        <v>2720</v>
      </c>
      <c r="F846" s="708"/>
    </row>
    <row r="847" spans="4:6">
      <c r="D847" s="706" t="s">
        <v>2723</v>
      </c>
      <c r="E847" s="707" t="s">
        <v>2722</v>
      </c>
      <c r="F847" s="708"/>
    </row>
    <row r="848" spans="4:6">
      <c r="D848" s="706" t="s">
        <v>2725</v>
      </c>
      <c r="E848" s="707" t="s">
        <v>2724</v>
      </c>
      <c r="F848" s="708"/>
    </row>
    <row r="849" spans="4:6">
      <c r="D849" s="706" t="s">
        <v>2727</v>
      </c>
      <c r="E849" s="707" t="s">
        <v>2726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2728</v>
      </c>
      <c r="F854" s="708"/>
    </row>
    <row r="855" spans="4:6">
      <c r="D855" s="706">
        <v>153602003</v>
      </c>
      <c r="E855" s="707" t="s">
        <v>2729</v>
      </c>
      <c r="F855" s="708"/>
    </row>
    <row r="856" spans="4:6">
      <c r="D856" s="706">
        <v>153702003</v>
      </c>
      <c r="E856" s="707" t="s">
        <v>2730</v>
      </c>
      <c r="F856" s="708"/>
    </row>
    <row r="857" spans="4:6">
      <c r="D857" s="706" t="s">
        <v>2732</v>
      </c>
      <c r="E857" s="707" t="s">
        <v>2731</v>
      </c>
      <c r="F857" s="708"/>
    </row>
    <row r="858" spans="4:6">
      <c r="D858" s="706" t="s">
        <v>2734</v>
      </c>
      <c r="E858" s="707" t="s">
        <v>2733</v>
      </c>
      <c r="F858" s="708"/>
    </row>
    <row r="859" spans="4:6">
      <c r="D859" s="706" t="s">
        <v>2736</v>
      </c>
      <c r="E859" s="707" t="s">
        <v>2735</v>
      </c>
      <c r="F859" s="708"/>
    </row>
    <row r="860" spans="4:6">
      <c r="D860" s="706" t="s">
        <v>2738</v>
      </c>
      <c r="E860" s="707" t="s">
        <v>2737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2739</v>
      </c>
      <c r="F865" s="708"/>
    </row>
    <row r="866" spans="4:6">
      <c r="D866" s="706">
        <v>153602004</v>
      </c>
      <c r="E866" s="707" t="s">
        <v>2740</v>
      </c>
      <c r="F866" s="708"/>
    </row>
    <row r="867" spans="4:6">
      <c r="D867" s="706">
        <v>153702004</v>
      </c>
      <c r="E867" s="707" t="s">
        <v>2741</v>
      </c>
      <c r="F867" s="708"/>
    </row>
    <row r="868" spans="4:6">
      <c r="D868" s="706" t="s">
        <v>2743</v>
      </c>
      <c r="E868" s="707" t="s">
        <v>2742</v>
      </c>
      <c r="F868" s="708"/>
    </row>
    <row r="869" spans="4:6">
      <c r="D869" s="706" t="s">
        <v>2745</v>
      </c>
      <c r="E869" s="707" t="s">
        <v>2744</v>
      </c>
      <c r="F869" s="708"/>
    </row>
    <row r="870" spans="4:6">
      <c r="D870" s="706" t="s">
        <v>2747</v>
      </c>
      <c r="E870" s="707" t="s">
        <v>2746</v>
      </c>
      <c r="F870" s="708"/>
    </row>
    <row r="871" spans="4:6">
      <c r="D871" s="706" t="s">
        <v>2749</v>
      </c>
      <c r="E871" s="707" t="s">
        <v>2748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2750</v>
      </c>
      <c r="F876" s="708"/>
    </row>
    <row r="877" spans="4:6">
      <c r="D877" s="706">
        <v>153602005</v>
      </c>
      <c r="E877" s="707" t="s">
        <v>2751</v>
      </c>
      <c r="F877" s="708"/>
    </row>
    <row r="878" spans="4:6">
      <c r="D878" s="706">
        <v>153702005</v>
      </c>
      <c r="E878" s="707" t="s">
        <v>2752</v>
      </c>
      <c r="F878" s="708"/>
    </row>
    <row r="879" spans="4:6">
      <c r="D879" s="706" t="s">
        <v>2754</v>
      </c>
      <c r="E879" s="707" t="s">
        <v>2753</v>
      </c>
      <c r="F879" s="708"/>
    </row>
    <row r="880" spans="4:6">
      <c r="D880" s="706" t="s">
        <v>2756</v>
      </c>
      <c r="E880" s="707" t="s">
        <v>2755</v>
      </c>
      <c r="F880" s="708"/>
    </row>
    <row r="881" spans="4:6">
      <c r="D881" s="706" t="s">
        <v>2758</v>
      </c>
      <c r="E881" s="707" t="s">
        <v>2757</v>
      </c>
      <c r="F881" s="708"/>
    </row>
    <row r="882" spans="4:6">
      <c r="D882" s="706" t="s">
        <v>2760</v>
      </c>
      <c r="E882" s="707" t="s">
        <v>2759</v>
      </c>
      <c r="F882" s="708"/>
    </row>
    <row r="883" spans="4:6">
      <c r="D883" s="706">
        <v>153103001</v>
      </c>
      <c r="E883" s="707" t="s">
        <v>2761</v>
      </c>
      <c r="F883" s="708"/>
    </row>
    <row r="884" spans="4:6">
      <c r="D884" s="706">
        <v>153203001</v>
      </c>
      <c r="E884" s="707" t="s">
        <v>2762</v>
      </c>
      <c r="F884" s="708"/>
    </row>
    <row r="885" spans="4:6">
      <c r="D885" s="706">
        <v>153303001</v>
      </c>
      <c r="E885" s="707" t="s">
        <v>2763</v>
      </c>
      <c r="F885" s="708"/>
    </row>
    <row r="886" spans="4:6">
      <c r="D886" s="706">
        <v>153403001</v>
      </c>
      <c r="E886" s="707" t="s">
        <v>2764</v>
      </c>
      <c r="F886" s="708"/>
    </row>
    <row r="887" spans="4:6">
      <c r="D887" s="706">
        <v>153503001</v>
      </c>
      <c r="E887" s="707" t="s">
        <v>2765</v>
      </c>
      <c r="F887" s="708"/>
    </row>
    <row r="888" spans="4:6">
      <c r="D888" s="706">
        <v>153603001</v>
      </c>
      <c r="E888" s="707" t="s">
        <v>2766</v>
      </c>
      <c r="F888" s="708"/>
    </row>
    <row r="889" spans="4:6">
      <c r="D889" s="706">
        <v>153703001</v>
      </c>
      <c r="E889" s="707" t="s">
        <v>2767</v>
      </c>
      <c r="F889" s="708"/>
    </row>
    <row r="890" spans="4:6">
      <c r="D890" s="706" t="s">
        <v>2768</v>
      </c>
      <c r="E890" s="707" t="s">
        <v>1138</v>
      </c>
      <c r="F890" s="708"/>
    </row>
    <row r="891" spans="4:6">
      <c r="D891" s="706" t="s">
        <v>2770</v>
      </c>
      <c r="E891" s="707" t="s">
        <v>2769</v>
      </c>
      <c r="F891" s="708"/>
    </row>
    <row r="892" spans="4:6">
      <c r="D892" s="706" t="s">
        <v>2772</v>
      </c>
      <c r="E892" s="707" t="s">
        <v>2771</v>
      </c>
      <c r="F892" s="708"/>
    </row>
    <row r="893" spans="4:6">
      <c r="D893" s="706" t="s">
        <v>2774</v>
      </c>
      <c r="E893" s="707" t="s">
        <v>2773</v>
      </c>
      <c r="F893" s="708"/>
    </row>
    <row r="894" spans="4:6">
      <c r="D894" s="706">
        <v>153103002</v>
      </c>
      <c r="E894" s="707" t="s">
        <v>2775</v>
      </c>
      <c r="F894" s="708"/>
    </row>
    <row r="895" spans="4:6">
      <c r="D895" s="706">
        <v>153203002</v>
      </c>
      <c r="E895" s="707" t="s">
        <v>2776</v>
      </c>
      <c r="F895" s="708"/>
    </row>
    <row r="896" spans="4:6">
      <c r="D896" s="706">
        <v>153303002</v>
      </c>
      <c r="E896" s="707" t="s">
        <v>2777</v>
      </c>
      <c r="F896" s="708"/>
    </row>
    <row r="897" spans="4:6">
      <c r="D897" s="706">
        <v>153403002</v>
      </c>
      <c r="E897" s="707" t="s">
        <v>2778</v>
      </c>
      <c r="F897" s="708"/>
    </row>
    <row r="898" spans="4:6">
      <c r="D898" s="706">
        <v>153503002</v>
      </c>
      <c r="E898" s="707" t="s">
        <v>2779</v>
      </c>
      <c r="F898" s="708"/>
    </row>
    <row r="899" spans="4:6">
      <c r="D899" s="706">
        <v>153603002</v>
      </c>
      <c r="E899" s="707" t="s">
        <v>2780</v>
      </c>
      <c r="F899" s="708"/>
    </row>
    <row r="900" spans="4:6">
      <c r="D900" s="706">
        <v>153703002</v>
      </c>
      <c r="E900" s="707" t="s">
        <v>2781</v>
      </c>
      <c r="F900" s="708"/>
    </row>
    <row r="901" spans="4:6">
      <c r="D901" s="706" t="s">
        <v>2782</v>
      </c>
      <c r="E901" s="707" t="s">
        <v>1139</v>
      </c>
      <c r="F901" s="708"/>
    </row>
    <row r="902" spans="4:6">
      <c r="D902" s="706" t="s">
        <v>2784</v>
      </c>
      <c r="E902" s="707" t="s">
        <v>2783</v>
      </c>
      <c r="F902" s="708"/>
    </row>
    <row r="903" spans="4:6">
      <c r="D903" s="706" t="s">
        <v>2786</v>
      </c>
      <c r="E903" s="707" t="s">
        <v>2785</v>
      </c>
      <c r="F903" s="708"/>
    </row>
    <row r="904" spans="4:6">
      <c r="D904" s="706" t="s">
        <v>2788</v>
      </c>
      <c r="E904" s="707" t="s">
        <v>2787</v>
      </c>
      <c r="F904" s="708"/>
    </row>
    <row r="905" spans="4:6">
      <c r="D905" s="706">
        <v>153103003</v>
      </c>
      <c r="E905" s="707" t="s">
        <v>2789</v>
      </c>
      <c r="F905" s="708"/>
    </row>
    <row r="906" spans="4:6">
      <c r="D906" s="706">
        <v>153203003</v>
      </c>
      <c r="E906" s="707" t="s">
        <v>2790</v>
      </c>
      <c r="F906" s="708"/>
    </row>
    <row r="907" spans="4:6">
      <c r="D907" s="706">
        <v>153303003</v>
      </c>
      <c r="E907" s="707" t="s">
        <v>2791</v>
      </c>
      <c r="F907" s="708"/>
    </row>
    <row r="908" spans="4:6">
      <c r="D908" s="706">
        <v>153403003</v>
      </c>
      <c r="E908" s="707" t="s">
        <v>2792</v>
      </c>
      <c r="F908" s="708"/>
    </row>
    <row r="909" spans="4:6">
      <c r="D909" s="706">
        <v>153503003</v>
      </c>
      <c r="E909" s="707" t="s">
        <v>2793</v>
      </c>
      <c r="F909" s="708"/>
    </row>
    <row r="910" spans="4:6">
      <c r="D910" s="706">
        <v>153603003</v>
      </c>
      <c r="E910" s="707" t="s">
        <v>2794</v>
      </c>
      <c r="F910" s="708"/>
    </row>
    <row r="911" spans="4:6">
      <c r="D911" s="706">
        <v>153703003</v>
      </c>
      <c r="E911" s="707" t="s">
        <v>2795</v>
      </c>
      <c r="F911" s="708"/>
    </row>
    <row r="912" spans="4:6">
      <c r="D912" s="706" t="s">
        <v>2796</v>
      </c>
      <c r="E912" s="707" t="s">
        <v>1140</v>
      </c>
      <c r="F912" s="708"/>
    </row>
    <row r="913" spans="4:6">
      <c r="D913" s="706" t="s">
        <v>2798</v>
      </c>
      <c r="E913" s="707" t="s">
        <v>2797</v>
      </c>
      <c r="F913" s="708"/>
    </row>
    <row r="914" spans="4:6">
      <c r="D914" s="706" t="s">
        <v>2800</v>
      </c>
      <c r="E914" s="707" t="s">
        <v>2799</v>
      </c>
      <c r="F914" s="708"/>
    </row>
    <row r="915" spans="4:6">
      <c r="D915" s="706" t="s">
        <v>2802</v>
      </c>
      <c r="E915" s="707" t="s">
        <v>2801</v>
      </c>
      <c r="F915" s="708"/>
    </row>
    <row r="916" spans="4:6">
      <c r="D916" s="706">
        <v>153103004</v>
      </c>
      <c r="E916" s="707" t="s">
        <v>2803</v>
      </c>
      <c r="F916" s="708"/>
    </row>
    <row r="917" spans="4:6">
      <c r="D917" s="706">
        <v>153203004</v>
      </c>
      <c r="E917" s="707" t="s">
        <v>2804</v>
      </c>
      <c r="F917" s="708"/>
    </row>
    <row r="918" spans="4:6">
      <c r="D918" s="706">
        <v>153303004</v>
      </c>
      <c r="E918" s="707" t="s">
        <v>2805</v>
      </c>
      <c r="F918" s="708"/>
    </row>
    <row r="919" spans="4:6">
      <c r="D919" s="706">
        <v>153403004</v>
      </c>
      <c r="E919" s="707" t="s">
        <v>2806</v>
      </c>
      <c r="F919" s="708"/>
    </row>
    <row r="920" spans="4:6">
      <c r="D920" s="706">
        <v>153503004</v>
      </c>
      <c r="E920" s="707" t="s">
        <v>2807</v>
      </c>
      <c r="F920" s="708"/>
    </row>
    <row r="921" spans="4:6">
      <c r="D921" s="706">
        <v>153603004</v>
      </c>
      <c r="E921" s="707" t="s">
        <v>2808</v>
      </c>
      <c r="F921" s="708"/>
    </row>
    <row r="922" spans="4:6">
      <c r="D922" s="706">
        <v>153703004</v>
      </c>
      <c r="E922" s="707" t="s">
        <v>2809</v>
      </c>
      <c r="F922" s="708"/>
    </row>
    <row r="923" spans="4:6">
      <c r="D923" s="706" t="s">
        <v>2810</v>
      </c>
      <c r="E923" s="707" t="s">
        <v>1141</v>
      </c>
      <c r="F923" s="708"/>
    </row>
    <row r="924" spans="4:6">
      <c r="D924" s="706" t="s">
        <v>2812</v>
      </c>
      <c r="E924" s="707" t="s">
        <v>2811</v>
      </c>
      <c r="F924" s="708"/>
    </row>
    <row r="925" spans="4:6">
      <c r="D925" s="706" t="s">
        <v>2814</v>
      </c>
      <c r="E925" s="707" t="s">
        <v>2813</v>
      </c>
      <c r="F925" s="708"/>
    </row>
    <row r="926" spans="4:6">
      <c r="D926" s="706" t="s">
        <v>2816</v>
      </c>
      <c r="E926" s="707" t="s">
        <v>2815</v>
      </c>
      <c r="F926" s="708"/>
    </row>
    <row r="927" spans="4:6">
      <c r="D927" s="706">
        <v>153103005</v>
      </c>
      <c r="E927" s="707" t="s">
        <v>2817</v>
      </c>
      <c r="F927" s="708"/>
    </row>
    <row r="928" spans="4:6">
      <c r="D928" s="706">
        <v>153203005</v>
      </c>
      <c r="E928" s="707" t="s">
        <v>2818</v>
      </c>
      <c r="F928" s="708"/>
    </row>
    <row r="929" spans="4:6">
      <c r="D929" s="706">
        <v>153303005</v>
      </c>
      <c r="E929" s="707" t="s">
        <v>2819</v>
      </c>
      <c r="F929" s="708"/>
    </row>
    <row r="930" spans="4:6">
      <c r="D930" s="706">
        <v>153403005</v>
      </c>
      <c r="E930" s="707" t="s">
        <v>2820</v>
      </c>
      <c r="F930" s="708"/>
    </row>
    <row r="931" spans="4:6">
      <c r="D931" s="706">
        <v>153503005</v>
      </c>
      <c r="E931" s="707" t="s">
        <v>2821</v>
      </c>
      <c r="F931" s="708"/>
    </row>
    <row r="932" spans="4:6">
      <c r="D932" s="706">
        <v>153603005</v>
      </c>
      <c r="E932" s="707" t="s">
        <v>2822</v>
      </c>
      <c r="F932" s="708"/>
    </row>
    <row r="933" spans="4:6">
      <c r="D933" s="706">
        <v>153703005</v>
      </c>
      <c r="E933" s="707" t="s">
        <v>2823</v>
      </c>
      <c r="F933" s="708"/>
    </row>
    <row r="934" spans="4:6">
      <c r="D934" s="706" t="s">
        <v>2824</v>
      </c>
      <c r="E934" s="707" t="s">
        <v>1142</v>
      </c>
      <c r="F934" s="708"/>
    </row>
    <row r="935" spans="4:6">
      <c r="D935" s="706" t="s">
        <v>2826</v>
      </c>
      <c r="E935" s="707" t="s">
        <v>2825</v>
      </c>
      <c r="F935" s="708"/>
    </row>
    <row r="936" spans="4:6">
      <c r="D936" s="706" t="s">
        <v>2828</v>
      </c>
      <c r="E936" s="707" t="s">
        <v>2827</v>
      </c>
      <c r="F936" s="708"/>
    </row>
    <row r="937" spans="4:6">
      <c r="D937" s="706" t="s">
        <v>2830</v>
      </c>
      <c r="E937" s="707" t="s">
        <v>2829</v>
      </c>
      <c r="F937" s="708"/>
    </row>
    <row r="938" spans="4:6">
      <c r="D938" s="706">
        <v>153105001</v>
      </c>
      <c r="E938" s="707" t="s">
        <v>2831</v>
      </c>
      <c r="F938" s="708"/>
    </row>
    <row r="939" spans="4:6">
      <c r="D939" s="706">
        <v>153205001</v>
      </c>
      <c r="E939" s="707" t="s">
        <v>2832</v>
      </c>
      <c r="F939" s="708"/>
    </row>
    <row r="940" spans="4:6">
      <c r="D940" s="706">
        <v>153305001</v>
      </c>
      <c r="E940" s="707" t="s">
        <v>2833</v>
      </c>
      <c r="F940" s="708"/>
    </row>
    <row r="941" spans="4:6">
      <c r="D941" s="706">
        <v>153405001</v>
      </c>
      <c r="E941" s="707" t="s">
        <v>2834</v>
      </c>
      <c r="F941" s="708"/>
    </row>
    <row r="942" spans="4:6">
      <c r="D942" s="706">
        <v>153505001</v>
      </c>
      <c r="E942" s="707" t="s">
        <v>2835</v>
      </c>
      <c r="F942" s="708"/>
    </row>
    <row r="943" spans="4:6">
      <c r="D943" s="706">
        <v>153605001</v>
      </c>
      <c r="E943" s="707" t="s">
        <v>2836</v>
      </c>
      <c r="F943" s="708"/>
    </row>
    <row r="944" spans="4:6">
      <c r="D944" s="706">
        <v>153705001</v>
      </c>
      <c r="E944" s="707" t="s">
        <v>2837</v>
      </c>
      <c r="F944" s="708"/>
    </row>
    <row r="945" spans="4:6">
      <c r="D945" s="706" t="s">
        <v>2838</v>
      </c>
      <c r="E945" s="707" t="s">
        <v>1143</v>
      </c>
      <c r="F945" s="708"/>
    </row>
    <row r="946" spans="4:6">
      <c r="D946" s="706" t="s">
        <v>2840</v>
      </c>
      <c r="E946" s="707" t="s">
        <v>2839</v>
      </c>
      <c r="F946" s="708"/>
    </row>
    <row r="947" spans="4:6">
      <c r="D947" s="706" t="s">
        <v>2842</v>
      </c>
      <c r="E947" s="707" t="s">
        <v>2841</v>
      </c>
      <c r="F947" s="708"/>
    </row>
    <row r="948" spans="4:6">
      <c r="D948" s="706" t="s">
        <v>2844</v>
      </c>
      <c r="E948" s="707" t="s">
        <v>2843</v>
      </c>
      <c r="F948" s="708"/>
    </row>
    <row r="949" spans="4:6">
      <c r="D949" s="706">
        <v>153105002</v>
      </c>
      <c r="E949" s="707" t="s">
        <v>2845</v>
      </c>
      <c r="F949" s="708"/>
    </row>
    <row r="950" spans="4:6">
      <c r="D950" s="706">
        <v>153205002</v>
      </c>
      <c r="E950" s="707" t="s">
        <v>2846</v>
      </c>
      <c r="F950" s="708"/>
    </row>
    <row r="951" spans="4:6">
      <c r="D951" s="706">
        <v>153305002</v>
      </c>
      <c r="E951" s="707" t="s">
        <v>2847</v>
      </c>
      <c r="F951" s="708"/>
    </row>
    <row r="952" spans="4:6">
      <c r="D952" s="706">
        <v>153405002</v>
      </c>
      <c r="E952" s="707" t="s">
        <v>2848</v>
      </c>
      <c r="F952" s="708"/>
    </row>
    <row r="953" spans="4:6">
      <c r="D953" s="706">
        <v>153505002</v>
      </c>
      <c r="E953" s="707" t="s">
        <v>2849</v>
      </c>
      <c r="F953" s="708"/>
    </row>
    <row r="954" spans="4:6">
      <c r="D954" s="706">
        <v>153605002</v>
      </c>
      <c r="E954" s="707" t="s">
        <v>2850</v>
      </c>
      <c r="F954" s="708"/>
    </row>
    <row r="955" spans="4:6">
      <c r="D955" s="706">
        <v>153705002</v>
      </c>
      <c r="E955" s="707" t="s">
        <v>2851</v>
      </c>
      <c r="F955" s="708"/>
    </row>
    <row r="956" spans="4:6">
      <c r="D956" s="706" t="s">
        <v>2852</v>
      </c>
      <c r="E956" s="707" t="s">
        <v>1144</v>
      </c>
      <c r="F956" s="708"/>
    </row>
    <row r="957" spans="4:6">
      <c r="D957" s="706" t="s">
        <v>2854</v>
      </c>
      <c r="E957" s="707" t="s">
        <v>2853</v>
      </c>
      <c r="F957" s="708"/>
    </row>
    <row r="958" spans="4:6">
      <c r="D958" s="706" t="s">
        <v>2856</v>
      </c>
      <c r="E958" s="707" t="s">
        <v>2855</v>
      </c>
      <c r="F958" s="708"/>
    </row>
    <row r="959" spans="4:6">
      <c r="D959" s="706" t="s">
        <v>2858</v>
      </c>
      <c r="E959" s="707" t="s">
        <v>2857</v>
      </c>
      <c r="F959" s="708"/>
    </row>
    <row r="960" spans="4:6">
      <c r="D960" s="706">
        <v>153105003</v>
      </c>
      <c r="E960" s="707" t="s">
        <v>2859</v>
      </c>
      <c r="F960" s="708"/>
    </row>
    <row r="961" spans="4:6">
      <c r="D961" s="706">
        <v>153205003</v>
      </c>
      <c r="E961" s="707" t="s">
        <v>2860</v>
      </c>
      <c r="F961" s="708"/>
    </row>
    <row r="962" spans="4:6">
      <c r="D962" s="706">
        <v>153305003</v>
      </c>
      <c r="E962" s="707" t="s">
        <v>2861</v>
      </c>
      <c r="F962" s="708"/>
    </row>
    <row r="963" spans="4:6">
      <c r="D963" s="706">
        <v>153405003</v>
      </c>
      <c r="E963" s="707" t="s">
        <v>2862</v>
      </c>
      <c r="F963" s="708"/>
    </row>
    <row r="964" spans="4:6">
      <c r="D964" s="706">
        <v>153505003</v>
      </c>
      <c r="E964" s="707" t="s">
        <v>2863</v>
      </c>
      <c r="F964" s="708"/>
    </row>
    <row r="965" spans="4:6">
      <c r="D965" s="706">
        <v>153605003</v>
      </c>
      <c r="E965" s="707" t="s">
        <v>2864</v>
      </c>
      <c r="F965" s="708"/>
    </row>
    <row r="966" spans="4:6">
      <c r="D966" s="706">
        <v>153705003</v>
      </c>
      <c r="E966" s="707" t="s">
        <v>2865</v>
      </c>
      <c r="F966" s="708"/>
    </row>
    <row r="967" spans="4:6">
      <c r="D967" s="706" t="s">
        <v>2866</v>
      </c>
      <c r="E967" s="707" t="s">
        <v>1145</v>
      </c>
      <c r="F967" s="708"/>
    </row>
    <row r="968" spans="4:6">
      <c r="D968" s="706" t="s">
        <v>2868</v>
      </c>
      <c r="E968" s="707" t="s">
        <v>2867</v>
      </c>
      <c r="F968" s="708"/>
    </row>
    <row r="969" spans="4:6">
      <c r="D969" s="706" t="s">
        <v>2870</v>
      </c>
      <c r="E969" s="707" t="s">
        <v>2869</v>
      </c>
      <c r="F969" s="708"/>
    </row>
    <row r="970" spans="4:6">
      <c r="D970" s="706" t="s">
        <v>2872</v>
      </c>
      <c r="E970" s="707" t="s">
        <v>2871</v>
      </c>
      <c r="F970" s="708"/>
    </row>
    <row r="971" spans="4:6">
      <c r="D971" s="706">
        <v>153105004</v>
      </c>
      <c r="E971" s="707" t="s">
        <v>2873</v>
      </c>
      <c r="F971" s="708"/>
    </row>
    <row r="972" spans="4:6">
      <c r="D972" s="706">
        <v>153205004</v>
      </c>
      <c r="E972" s="707" t="s">
        <v>2874</v>
      </c>
      <c r="F972" s="708"/>
    </row>
    <row r="973" spans="4:6">
      <c r="D973" s="706">
        <v>153305004</v>
      </c>
      <c r="E973" s="707" t="s">
        <v>2875</v>
      </c>
      <c r="F973" s="708"/>
    </row>
    <row r="974" spans="4:6">
      <c r="D974" s="706">
        <v>153405004</v>
      </c>
      <c r="E974" s="707" t="s">
        <v>2876</v>
      </c>
      <c r="F974" s="708"/>
    </row>
    <row r="975" spans="4:6">
      <c r="D975" s="706">
        <v>153505004</v>
      </c>
      <c r="E975" s="707" t="s">
        <v>2877</v>
      </c>
      <c r="F975" s="708"/>
    </row>
    <row r="976" spans="4:6">
      <c r="D976" s="706">
        <v>153605004</v>
      </c>
      <c r="E976" s="707" t="s">
        <v>2878</v>
      </c>
      <c r="F976" s="708"/>
    </row>
    <row r="977" spans="4:6">
      <c r="D977" s="706">
        <v>153705004</v>
      </c>
      <c r="E977" s="707" t="s">
        <v>2879</v>
      </c>
      <c r="F977" s="708"/>
    </row>
    <row r="978" spans="4:6">
      <c r="D978" s="706" t="s">
        <v>2880</v>
      </c>
      <c r="E978" s="707" t="s">
        <v>1146</v>
      </c>
      <c r="F978" s="708"/>
    </row>
    <row r="979" spans="4:6">
      <c r="D979" s="706" t="s">
        <v>2882</v>
      </c>
      <c r="E979" s="707" t="s">
        <v>2881</v>
      </c>
      <c r="F979" s="708"/>
    </row>
    <row r="980" spans="4:6">
      <c r="D980" s="706" t="s">
        <v>2884</v>
      </c>
      <c r="E980" s="707" t="s">
        <v>2883</v>
      </c>
      <c r="F980" s="708"/>
    </row>
    <row r="981" spans="4:6">
      <c r="D981" s="706" t="s">
        <v>2886</v>
      </c>
      <c r="E981" s="707" t="s">
        <v>2885</v>
      </c>
      <c r="F981" s="708"/>
    </row>
    <row r="982" spans="4:6">
      <c r="D982" s="706">
        <v>153105005</v>
      </c>
      <c r="E982" s="707" t="s">
        <v>2887</v>
      </c>
      <c r="F982" s="708"/>
    </row>
    <row r="983" spans="4:6">
      <c r="D983" s="706">
        <v>153205005</v>
      </c>
      <c r="E983" s="707" t="s">
        <v>2888</v>
      </c>
      <c r="F983" s="708"/>
    </row>
    <row r="984" spans="4:6">
      <c r="D984" s="706">
        <v>153305005</v>
      </c>
      <c r="E984" s="707" t="s">
        <v>2889</v>
      </c>
      <c r="F984" s="708"/>
    </row>
    <row r="985" spans="4:6">
      <c r="D985" s="706">
        <v>153405005</v>
      </c>
      <c r="E985" s="707" t="s">
        <v>2890</v>
      </c>
      <c r="F985" s="708"/>
    </row>
    <row r="986" spans="4:6">
      <c r="D986" s="706">
        <v>153505005</v>
      </c>
      <c r="E986" s="707" t="s">
        <v>2891</v>
      </c>
      <c r="F986" s="708"/>
    </row>
    <row r="987" spans="4:6">
      <c r="D987" s="706">
        <v>153605005</v>
      </c>
      <c r="E987" s="707" t="s">
        <v>2892</v>
      </c>
      <c r="F987" s="708"/>
    </row>
    <row r="988" spans="4:6">
      <c r="D988" s="706">
        <v>153705005</v>
      </c>
      <c r="E988" s="707" t="s">
        <v>2893</v>
      </c>
      <c r="F988" s="708"/>
    </row>
    <row r="989" spans="4:6">
      <c r="D989" s="706" t="s">
        <v>2894</v>
      </c>
      <c r="E989" s="707" t="s">
        <v>1147</v>
      </c>
      <c r="F989" s="708"/>
    </row>
    <row r="990" spans="4:6">
      <c r="D990" s="706" t="s">
        <v>2896</v>
      </c>
      <c r="E990" s="707" t="s">
        <v>2895</v>
      </c>
      <c r="F990" s="708"/>
    </row>
    <row r="991" spans="4:6">
      <c r="D991" s="706" t="s">
        <v>2898</v>
      </c>
      <c r="E991" s="707" t="s">
        <v>2897</v>
      </c>
      <c r="F991" s="708"/>
    </row>
    <row r="992" spans="4:6">
      <c r="D992" s="706" t="s">
        <v>2900</v>
      </c>
      <c r="E992" s="707" t="s">
        <v>2899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2901</v>
      </c>
      <c r="E1000" s="707" t="s">
        <v>1913</v>
      </c>
      <c r="F1000" s="708"/>
    </row>
    <row r="1001" spans="4:6">
      <c r="D1001" s="706" t="s">
        <v>2902</v>
      </c>
      <c r="E1001" s="707" t="s">
        <v>1914</v>
      </c>
      <c r="F1001" s="708"/>
    </row>
    <row r="1002" spans="4:6">
      <c r="D1002" s="706" t="s">
        <v>2903</v>
      </c>
      <c r="E1002" s="707" t="s">
        <v>1915</v>
      </c>
      <c r="F1002" s="708"/>
    </row>
    <row r="1003" spans="4:6">
      <c r="D1003" s="706" t="s">
        <v>2904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2905</v>
      </c>
      <c r="E1011" s="707" t="s">
        <v>1920</v>
      </c>
      <c r="F1011" s="708"/>
    </row>
    <row r="1012" spans="4:6">
      <c r="D1012" s="706" t="s">
        <v>2906</v>
      </c>
      <c r="E1012" s="707" t="s">
        <v>1921</v>
      </c>
      <c r="F1012" s="708"/>
    </row>
    <row r="1013" spans="4:6">
      <c r="D1013" s="706" t="s">
        <v>2907</v>
      </c>
      <c r="E1013" s="707" t="s">
        <v>1922</v>
      </c>
      <c r="F1013" s="708"/>
    </row>
    <row r="1014" spans="4:6">
      <c r="D1014" s="706" t="s">
        <v>2908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2909</v>
      </c>
      <c r="E1022" s="707" t="s">
        <v>1927</v>
      </c>
      <c r="F1022" s="708"/>
    </row>
    <row r="1023" spans="4:6">
      <c r="D1023" s="706" t="s">
        <v>2910</v>
      </c>
      <c r="E1023" s="707" t="s">
        <v>1928</v>
      </c>
      <c r="F1023" s="708"/>
    </row>
    <row r="1024" spans="4:6">
      <c r="D1024" s="706" t="s">
        <v>2911</v>
      </c>
      <c r="E1024" s="707" t="s">
        <v>1929</v>
      </c>
      <c r="F1024" s="708"/>
    </row>
    <row r="1025" spans="4:6">
      <c r="D1025" s="706" t="s">
        <v>2912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2913</v>
      </c>
      <c r="E1033" s="707" t="s">
        <v>1934</v>
      </c>
      <c r="F1033" s="708"/>
    </row>
    <row r="1034" spans="4:6">
      <c r="D1034" s="706" t="s">
        <v>2914</v>
      </c>
      <c r="E1034" s="707" t="s">
        <v>1935</v>
      </c>
      <c r="F1034" s="708"/>
    </row>
    <row r="1035" spans="4:6">
      <c r="D1035" s="706" t="s">
        <v>2915</v>
      </c>
      <c r="E1035" s="707" t="s">
        <v>1936</v>
      </c>
      <c r="F1035" s="708"/>
    </row>
    <row r="1036" spans="4:6">
      <c r="D1036" s="706" t="s">
        <v>2916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2917</v>
      </c>
      <c r="E1044" s="707" t="s">
        <v>1941</v>
      </c>
      <c r="F1044" s="708"/>
    </row>
    <row r="1045" spans="4:6">
      <c r="D1045" s="706" t="s">
        <v>2918</v>
      </c>
      <c r="E1045" s="707" t="s">
        <v>1942</v>
      </c>
      <c r="F1045" s="708"/>
    </row>
    <row r="1046" spans="4:6">
      <c r="D1046" s="706" t="s">
        <v>2919</v>
      </c>
      <c r="E1046" s="707" t="s">
        <v>1943</v>
      </c>
      <c r="F1046" s="708"/>
    </row>
    <row r="1047" spans="4:6">
      <c r="D1047" s="706" t="s">
        <v>2920</v>
      </c>
      <c r="E1047" s="707" t="s">
        <v>1944</v>
      </c>
      <c r="F1047" s="708"/>
    </row>
    <row r="1048" spans="4:6">
      <c r="D1048" s="706">
        <v>153107001</v>
      </c>
      <c r="E1048" s="707" t="s">
        <v>2921</v>
      </c>
      <c r="F1048" s="708"/>
    </row>
    <row r="1049" spans="4:6">
      <c r="D1049" s="706">
        <v>153207001</v>
      </c>
      <c r="E1049" s="707" t="s">
        <v>2922</v>
      </c>
      <c r="F1049" s="708"/>
    </row>
    <row r="1050" spans="4:6">
      <c r="D1050" s="706">
        <v>153307001</v>
      </c>
      <c r="E1050" s="707" t="s">
        <v>2923</v>
      </c>
      <c r="F1050" s="708"/>
    </row>
    <row r="1051" spans="4:6">
      <c r="D1051" s="706">
        <v>153407001</v>
      </c>
      <c r="E1051" s="707" t="s">
        <v>2924</v>
      </c>
      <c r="F1051" s="708"/>
    </row>
    <row r="1052" spans="4:6">
      <c r="D1052" s="706">
        <v>153507001</v>
      </c>
      <c r="E1052" s="707" t="s">
        <v>2925</v>
      </c>
      <c r="F1052" s="708"/>
    </row>
    <row r="1053" spans="4:6">
      <c r="D1053" s="706">
        <v>153607001</v>
      </c>
      <c r="E1053" s="707" t="s">
        <v>2926</v>
      </c>
      <c r="F1053" s="708"/>
    </row>
    <row r="1054" spans="4:6">
      <c r="D1054" s="706">
        <v>153707001</v>
      </c>
      <c r="E1054" s="707" t="s">
        <v>2927</v>
      </c>
      <c r="F1054" s="708"/>
    </row>
    <row r="1055" spans="4:6">
      <c r="D1055" s="706" t="s">
        <v>2928</v>
      </c>
      <c r="E1055" s="707" t="s">
        <v>1148</v>
      </c>
      <c r="F1055" s="708"/>
    </row>
    <row r="1056" spans="4:6">
      <c r="D1056" s="706" t="s">
        <v>2930</v>
      </c>
      <c r="E1056" s="707" t="s">
        <v>2929</v>
      </c>
      <c r="F1056" s="708"/>
    </row>
    <row r="1057" spans="4:6">
      <c r="D1057" s="706" t="s">
        <v>2932</v>
      </c>
      <c r="E1057" s="707" t="s">
        <v>2931</v>
      </c>
      <c r="F1057" s="708"/>
    </row>
    <row r="1058" spans="4:6">
      <c r="D1058" s="706" t="s">
        <v>2934</v>
      </c>
      <c r="E1058" s="707" t="s">
        <v>2933</v>
      </c>
      <c r="F1058" s="708"/>
    </row>
    <row r="1059" spans="4:6">
      <c r="D1059" s="706">
        <v>153107002</v>
      </c>
      <c r="E1059" s="707" t="s">
        <v>2935</v>
      </c>
      <c r="F1059" s="708"/>
    </row>
    <row r="1060" spans="4:6">
      <c r="D1060" s="706">
        <v>153207002</v>
      </c>
      <c r="E1060" s="707" t="s">
        <v>2936</v>
      </c>
      <c r="F1060" s="708"/>
    </row>
    <row r="1061" spans="4:6">
      <c r="D1061" s="706">
        <v>153307002</v>
      </c>
      <c r="E1061" s="707" t="s">
        <v>2937</v>
      </c>
      <c r="F1061" s="708"/>
    </row>
    <row r="1062" spans="4:6">
      <c r="D1062" s="706">
        <v>153407002</v>
      </c>
      <c r="E1062" s="707" t="s">
        <v>2938</v>
      </c>
      <c r="F1062" s="708"/>
    </row>
    <row r="1063" spans="4:6">
      <c r="D1063" s="706">
        <v>153507002</v>
      </c>
      <c r="E1063" s="707" t="s">
        <v>2939</v>
      </c>
      <c r="F1063" s="708"/>
    </row>
    <row r="1064" spans="4:6">
      <c r="D1064" s="706">
        <v>153607002</v>
      </c>
      <c r="E1064" s="707" t="s">
        <v>2940</v>
      </c>
      <c r="F1064" s="708"/>
    </row>
    <row r="1065" spans="4:6">
      <c r="D1065" s="706">
        <v>153707002</v>
      </c>
      <c r="E1065" s="707" t="s">
        <v>2941</v>
      </c>
      <c r="F1065" s="708"/>
    </row>
    <row r="1066" spans="4:6">
      <c r="D1066" s="706" t="s">
        <v>2942</v>
      </c>
      <c r="E1066" s="707" t="s">
        <v>1149</v>
      </c>
      <c r="F1066" s="708"/>
    </row>
    <row r="1067" spans="4:6">
      <c r="D1067" s="706" t="s">
        <v>2944</v>
      </c>
      <c r="E1067" s="707" t="s">
        <v>2943</v>
      </c>
      <c r="F1067" s="708"/>
    </row>
    <row r="1068" spans="4:6">
      <c r="D1068" s="706" t="s">
        <v>2946</v>
      </c>
      <c r="E1068" s="707" t="s">
        <v>2945</v>
      </c>
      <c r="F1068" s="708"/>
    </row>
    <row r="1069" spans="4:6">
      <c r="D1069" s="706" t="s">
        <v>2948</v>
      </c>
      <c r="E1069" s="707" t="s">
        <v>2947</v>
      </c>
      <c r="F1069" s="708"/>
    </row>
    <row r="1070" spans="4:6">
      <c r="D1070" s="706">
        <v>153107003</v>
      </c>
      <c r="E1070" s="707" t="s">
        <v>2949</v>
      </c>
      <c r="F1070" s="708"/>
    </row>
    <row r="1071" spans="4:6">
      <c r="D1071" s="706">
        <v>153207003</v>
      </c>
      <c r="E1071" s="707" t="s">
        <v>2950</v>
      </c>
      <c r="F1071" s="708"/>
    </row>
    <row r="1072" spans="4:6">
      <c r="D1072" s="706">
        <v>153307003</v>
      </c>
      <c r="E1072" s="707" t="s">
        <v>2951</v>
      </c>
      <c r="F1072" s="708"/>
    </row>
    <row r="1073" spans="4:6">
      <c r="D1073" s="706">
        <v>153407003</v>
      </c>
      <c r="E1073" s="707" t="s">
        <v>2952</v>
      </c>
      <c r="F1073" s="708"/>
    </row>
    <row r="1074" spans="4:6">
      <c r="D1074" s="706">
        <v>153507003</v>
      </c>
      <c r="E1074" s="707" t="s">
        <v>2953</v>
      </c>
      <c r="F1074" s="708"/>
    </row>
    <row r="1075" spans="4:6">
      <c r="D1075" s="706">
        <v>153607003</v>
      </c>
      <c r="E1075" s="707" t="s">
        <v>2954</v>
      </c>
      <c r="F1075" s="708"/>
    </row>
    <row r="1076" spans="4:6">
      <c r="D1076" s="706">
        <v>153707003</v>
      </c>
      <c r="E1076" s="707" t="s">
        <v>2955</v>
      </c>
      <c r="F1076" s="708"/>
    </row>
    <row r="1077" spans="4:6">
      <c r="D1077" s="706" t="s">
        <v>2956</v>
      </c>
      <c r="E1077" s="707" t="s">
        <v>1150</v>
      </c>
      <c r="F1077" s="708"/>
    </row>
    <row r="1078" spans="4:6">
      <c r="D1078" s="706" t="s">
        <v>2958</v>
      </c>
      <c r="E1078" s="707" t="s">
        <v>2957</v>
      </c>
      <c r="F1078" s="708"/>
    </row>
    <row r="1079" spans="4:6">
      <c r="D1079" s="706" t="s">
        <v>2960</v>
      </c>
      <c r="E1079" s="707" t="s">
        <v>2959</v>
      </c>
      <c r="F1079" s="708"/>
    </row>
    <row r="1080" spans="4:6">
      <c r="D1080" s="706" t="s">
        <v>2962</v>
      </c>
      <c r="E1080" s="707" t="s">
        <v>2961</v>
      </c>
      <c r="F1080" s="708"/>
    </row>
    <row r="1081" spans="4:6">
      <c r="D1081" s="706">
        <v>153107004</v>
      </c>
      <c r="E1081" s="707" t="s">
        <v>2963</v>
      </c>
      <c r="F1081" s="708"/>
    </row>
    <row r="1082" spans="4:6">
      <c r="D1082" s="706">
        <v>153207004</v>
      </c>
      <c r="E1082" s="707" t="s">
        <v>2964</v>
      </c>
      <c r="F1082" s="708"/>
    </row>
    <row r="1083" spans="4:6">
      <c r="D1083" s="706">
        <v>153307004</v>
      </c>
      <c r="E1083" s="707" t="s">
        <v>2965</v>
      </c>
      <c r="F1083" s="708"/>
    </row>
    <row r="1084" spans="4:6">
      <c r="D1084" s="706">
        <v>153407004</v>
      </c>
      <c r="E1084" s="707" t="s">
        <v>2966</v>
      </c>
      <c r="F1084" s="708"/>
    </row>
    <row r="1085" spans="4:6">
      <c r="D1085" s="706">
        <v>153507004</v>
      </c>
      <c r="E1085" s="707" t="s">
        <v>2967</v>
      </c>
      <c r="F1085" s="708"/>
    </row>
    <row r="1086" spans="4:6">
      <c r="D1086" s="706">
        <v>153607004</v>
      </c>
      <c r="E1086" s="707" t="s">
        <v>2968</v>
      </c>
      <c r="F1086" s="708"/>
    </row>
    <row r="1087" spans="4:6">
      <c r="D1087" s="706">
        <v>153707004</v>
      </c>
      <c r="E1087" s="707" t="s">
        <v>2969</v>
      </c>
      <c r="F1087" s="708"/>
    </row>
    <row r="1088" spans="4:6">
      <c r="D1088" s="706" t="s">
        <v>2970</v>
      </c>
      <c r="E1088" s="707" t="s">
        <v>1151</v>
      </c>
      <c r="F1088" s="708"/>
    </row>
    <row r="1089" spans="4:6">
      <c r="D1089" s="706" t="s">
        <v>2972</v>
      </c>
      <c r="E1089" s="707" t="s">
        <v>2971</v>
      </c>
      <c r="F1089" s="708"/>
    </row>
    <row r="1090" spans="4:6">
      <c r="D1090" s="706" t="s">
        <v>2974</v>
      </c>
      <c r="E1090" s="707" t="s">
        <v>2973</v>
      </c>
      <c r="F1090" s="708"/>
    </row>
    <row r="1091" spans="4:6">
      <c r="D1091" s="706" t="s">
        <v>2976</v>
      </c>
      <c r="E1091" s="707" t="s">
        <v>2975</v>
      </c>
      <c r="F1091" s="708"/>
    </row>
    <row r="1092" spans="4:6">
      <c r="D1092" s="706">
        <v>153107005</v>
      </c>
      <c r="E1092" s="707" t="s">
        <v>2977</v>
      </c>
      <c r="F1092" s="708"/>
    </row>
    <row r="1093" spans="4:6">
      <c r="D1093" s="706">
        <v>153207005</v>
      </c>
      <c r="E1093" s="707" t="s">
        <v>2978</v>
      </c>
      <c r="F1093" s="708"/>
    </row>
    <row r="1094" spans="4:6">
      <c r="D1094" s="706">
        <v>153307005</v>
      </c>
      <c r="E1094" s="707" t="s">
        <v>2979</v>
      </c>
      <c r="F1094" s="708"/>
    </row>
    <row r="1095" spans="4:6">
      <c r="D1095" s="706">
        <v>153407005</v>
      </c>
      <c r="E1095" s="707" t="s">
        <v>2980</v>
      </c>
      <c r="F1095" s="708"/>
    </row>
    <row r="1096" spans="4:6">
      <c r="D1096" s="706">
        <v>153507005</v>
      </c>
      <c r="E1096" s="707" t="s">
        <v>2981</v>
      </c>
      <c r="F1096" s="708"/>
    </row>
    <row r="1097" spans="4:6">
      <c r="D1097" s="706">
        <v>153607005</v>
      </c>
      <c r="E1097" s="707" t="s">
        <v>2982</v>
      </c>
      <c r="F1097" s="708"/>
    </row>
    <row r="1098" spans="4:6">
      <c r="D1098" s="706">
        <v>153707005</v>
      </c>
      <c r="E1098" s="707" t="s">
        <v>2983</v>
      </c>
      <c r="F1098" s="708"/>
    </row>
    <row r="1099" spans="4:6">
      <c r="D1099" s="706" t="s">
        <v>2984</v>
      </c>
      <c r="E1099" s="707" t="s">
        <v>1152</v>
      </c>
      <c r="F1099" s="708"/>
    </row>
    <row r="1100" spans="4:6">
      <c r="D1100" s="706" t="s">
        <v>2986</v>
      </c>
      <c r="E1100" s="707" t="s">
        <v>2985</v>
      </c>
      <c r="F1100" s="708"/>
    </row>
    <row r="1101" spans="4:6">
      <c r="D1101" s="706" t="s">
        <v>2988</v>
      </c>
      <c r="E1101" s="707" t="s">
        <v>2987</v>
      </c>
      <c r="F1101" s="708"/>
    </row>
    <row r="1102" spans="4:6">
      <c r="D1102" s="706" t="s">
        <v>2990</v>
      </c>
      <c r="E1102" s="707" t="s">
        <v>2989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2991</v>
      </c>
      <c r="F1173" s="708"/>
    </row>
    <row r="1174" spans="4:6">
      <c r="D1174" s="706">
        <v>154602001</v>
      </c>
      <c r="E1174" s="707" t="s">
        <v>2992</v>
      </c>
      <c r="F1174" s="708"/>
    </row>
    <row r="1175" spans="4:6">
      <c r="D1175" s="706">
        <v>154702001</v>
      </c>
      <c r="E1175" s="707" t="s">
        <v>2993</v>
      </c>
      <c r="F1175" s="708"/>
    </row>
    <row r="1176" spans="4:6">
      <c r="D1176" s="706" t="s">
        <v>2995</v>
      </c>
      <c r="E1176" s="707" t="s">
        <v>2994</v>
      </c>
      <c r="F1176" s="708"/>
    </row>
    <row r="1177" spans="4:6">
      <c r="D1177" s="706" t="s">
        <v>2997</v>
      </c>
      <c r="E1177" s="707" t="s">
        <v>2996</v>
      </c>
      <c r="F1177" s="708"/>
    </row>
    <row r="1178" spans="4:6">
      <c r="D1178" s="706" t="s">
        <v>2999</v>
      </c>
      <c r="E1178" s="707" t="s">
        <v>2998</v>
      </c>
      <c r="F1178" s="708"/>
    </row>
    <row r="1179" spans="4:6">
      <c r="D1179" s="706" t="s">
        <v>3001</v>
      </c>
      <c r="E1179" s="707" t="s">
        <v>3000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3002</v>
      </c>
      <c r="F1184" s="708"/>
    </row>
    <row r="1185" spans="4:6">
      <c r="D1185" s="706">
        <v>154602002</v>
      </c>
      <c r="E1185" s="707" t="s">
        <v>3003</v>
      </c>
      <c r="F1185" s="708"/>
    </row>
    <row r="1186" spans="4:6">
      <c r="D1186" s="706">
        <v>154702002</v>
      </c>
      <c r="E1186" s="707" t="s">
        <v>3004</v>
      </c>
      <c r="F1186" s="708"/>
    </row>
    <row r="1187" spans="4:6">
      <c r="D1187" s="706" t="s">
        <v>3006</v>
      </c>
      <c r="E1187" s="707" t="s">
        <v>3005</v>
      </c>
      <c r="F1187" s="708"/>
    </row>
    <row r="1188" spans="4:6">
      <c r="D1188" s="706" t="s">
        <v>3008</v>
      </c>
      <c r="E1188" s="707" t="s">
        <v>3007</v>
      </c>
      <c r="F1188" s="708"/>
    </row>
    <row r="1189" spans="4:6">
      <c r="D1189" s="706" t="s">
        <v>3010</v>
      </c>
      <c r="E1189" s="707" t="s">
        <v>3009</v>
      </c>
      <c r="F1189" s="708"/>
    </row>
    <row r="1190" spans="4:6">
      <c r="D1190" s="706" t="s">
        <v>3012</v>
      </c>
      <c r="E1190" s="707" t="s">
        <v>3011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3013</v>
      </c>
      <c r="F1195" s="708"/>
    </row>
    <row r="1196" spans="4:6">
      <c r="D1196" s="706">
        <v>154602003</v>
      </c>
      <c r="E1196" s="707" t="s">
        <v>3014</v>
      </c>
      <c r="F1196" s="708"/>
    </row>
    <row r="1197" spans="4:6">
      <c r="D1197" s="706">
        <v>154702003</v>
      </c>
      <c r="E1197" s="707" t="s">
        <v>3015</v>
      </c>
      <c r="F1197" s="708"/>
    </row>
    <row r="1198" spans="4:6">
      <c r="D1198" s="706" t="s">
        <v>3017</v>
      </c>
      <c r="E1198" s="707" t="s">
        <v>3016</v>
      </c>
      <c r="F1198" s="708"/>
    </row>
    <row r="1199" spans="4:6">
      <c r="D1199" s="706" t="s">
        <v>3019</v>
      </c>
      <c r="E1199" s="707" t="s">
        <v>3018</v>
      </c>
      <c r="F1199" s="708"/>
    </row>
    <row r="1200" spans="4:6">
      <c r="D1200" s="706" t="s">
        <v>3021</v>
      </c>
      <c r="E1200" s="707" t="s">
        <v>3020</v>
      </c>
      <c r="F1200" s="708"/>
    </row>
    <row r="1201" spans="4:6">
      <c r="D1201" s="706" t="s">
        <v>3023</v>
      </c>
      <c r="E1201" s="707" t="s">
        <v>3022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3024</v>
      </c>
      <c r="F1206" s="708"/>
    </row>
    <row r="1207" spans="4:6">
      <c r="D1207" s="706">
        <v>154602004</v>
      </c>
      <c r="E1207" s="707" t="s">
        <v>3025</v>
      </c>
      <c r="F1207" s="708"/>
    </row>
    <row r="1208" spans="4:6">
      <c r="D1208" s="706">
        <v>154702004</v>
      </c>
      <c r="E1208" s="707" t="s">
        <v>3026</v>
      </c>
      <c r="F1208" s="708"/>
    </row>
    <row r="1209" spans="4:6">
      <c r="D1209" s="706" t="s">
        <v>3028</v>
      </c>
      <c r="E1209" s="707" t="s">
        <v>3027</v>
      </c>
      <c r="F1209" s="708"/>
    </row>
    <row r="1210" spans="4:6">
      <c r="D1210" s="706" t="s">
        <v>3030</v>
      </c>
      <c r="E1210" s="707" t="s">
        <v>3029</v>
      </c>
      <c r="F1210" s="708"/>
    </row>
    <row r="1211" spans="4:6">
      <c r="D1211" s="706" t="s">
        <v>3032</v>
      </c>
      <c r="E1211" s="707" t="s">
        <v>3031</v>
      </c>
      <c r="F1211" s="708"/>
    </row>
    <row r="1212" spans="4:6">
      <c r="D1212" s="706" t="s">
        <v>3034</v>
      </c>
      <c r="E1212" s="707" t="s">
        <v>3033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3035</v>
      </c>
      <c r="F1217" s="708"/>
    </row>
    <row r="1218" spans="4:6">
      <c r="D1218" s="706">
        <v>154602005</v>
      </c>
      <c r="E1218" s="707" t="s">
        <v>3036</v>
      </c>
      <c r="F1218" s="708"/>
    </row>
    <row r="1219" spans="4:6">
      <c r="D1219" s="706">
        <v>154702005</v>
      </c>
      <c r="E1219" s="707" t="s">
        <v>3037</v>
      </c>
      <c r="F1219" s="708"/>
    </row>
    <row r="1220" spans="4:6">
      <c r="D1220" s="706" t="s">
        <v>3039</v>
      </c>
      <c r="E1220" s="707" t="s">
        <v>3038</v>
      </c>
      <c r="F1220" s="708"/>
    </row>
    <row r="1221" spans="4:6">
      <c r="D1221" s="706" t="s">
        <v>3041</v>
      </c>
      <c r="E1221" s="707" t="s">
        <v>3040</v>
      </c>
      <c r="F1221" s="708"/>
    </row>
    <row r="1222" spans="4:6">
      <c r="D1222" s="706" t="s">
        <v>3043</v>
      </c>
      <c r="E1222" s="707" t="s">
        <v>3042</v>
      </c>
      <c r="F1222" s="708"/>
    </row>
    <row r="1223" spans="4:6">
      <c r="D1223" s="706" t="s">
        <v>3045</v>
      </c>
      <c r="E1223" s="707" t="s">
        <v>3044</v>
      </c>
      <c r="F1223" s="708"/>
    </row>
    <row r="1224" spans="4:6">
      <c r="D1224" s="706">
        <v>154103001</v>
      </c>
      <c r="E1224" s="707" t="s">
        <v>3046</v>
      </c>
      <c r="F1224" s="708"/>
    </row>
    <row r="1225" spans="4:6">
      <c r="D1225" s="706">
        <v>154203001</v>
      </c>
      <c r="E1225" s="707" t="s">
        <v>3047</v>
      </c>
      <c r="F1225" s="708"/>
    </row>
    <row r="1226" spans="4:6">
      <c r="D1226" s="706">
        <v>154303001</v>
      </c>
      <c r="E1226" s="707" t="s">
        <v>3048</v>
      </c>
      <c r="F1226" s="708"/>
    </row>
    <row r="1227" spans="4:6">
      <c r="D1227" s="706">
        <v>154403001</v>
      </c>
      <c r="E1227" s="707" t="s">
        <v>3049</v>
      </c>
      <c r="F1227" s="708"/>
    </row>
    <row r="1228" spans="4:6">
      <c r="D1228" s="706">
        <v>154503001</v>
      </c>
      <c r="E1228" s="707" t="s">
        <v>3050</v>
      </c>
      <c r="F1228" s="708"/>
    </row>
    <row r="1229" spans="4:6">
      <c r="D1229" s="706">
        <v>154603001</v>
      </c>
      <c r="E1229" s="707" t="s">
        <v>3051</v>
      </c>
      <c r="F1229" s="708"/>
    </row>
    <row r="1230" spans="4:6">
      <c r="D1230" s="706">
        <v>154703001</v>
      </c>
      <c r="E1230" s="707" t="s">
        <v>3052</v>
      </c>
      <c r="F1230" s="708"/>
    </row>
    <row r="1231" spans="4:6">
      <c r="D1231" s="706" t="s">
        <v>3053</v>
      </c>
      <c r="E1231" s="707" t="s">
        <v>1153</v>
      </c>
      <c r="F1231" s="708"/>
    </row>
    <row r="1232" spans="4:6">
      <c r="D1232" s="706" t="s">
        <v>3055</v>
      </c>
      <c r="E1232" s="707" t="s">
        <v>3054</v>
      </c>
      <c r="F1232" s="708"/>
    </row>
    <row r="1233" spans="4:6">
      <c r="D1233" s="706" t="s">
        <v>3057</v>
      </c>
      <c r="E1233" s="707" t="s">
        <v>3056</v>
      </c>
      <c r="F1233" s="708"/>
    </row>
    <row r="1234" spans="4:6">
      <c r="D1234" s="706" t="s">
        <v>3059</v>
      </c>
      <c r="E1234" s="707" t="s">
        <v>3058</v>
      </c>
      <c r="F1234" s="708"/>
    </row>
    <row r="1235" spans="4:6">
      <c r="D1235" s="706">
        <v>154103002</v>
      </c>
      <c r="E1235" s="707" t="s">
        <v>3060</v>
      </c>
      <c r="F1235" s="708"/>
    </row>
    <row r="1236" spans="4:6">
      <c r="D1236" s="706">
        <v>154203002</v>
      </c>
      <c r="E1236" s="707" t="s">
        <v>3061</v>
      </c>
      <c r="F1236" s="708"/>
    </row>
    <row r="1237" spans="4:6">
      <c r="D1237" s="706">
        <v>154303002</v>
      </c>
      <c r="E1237" s="707" t="s">
        <v>3062</v>
      </c>
      <c r="F1237" s="708"/>
    </row>
    <row r="1238" spans="4:6">
      <c r="D1238" s="706">
        <v>154403002</v>
      </c>
      <c r="E1238" s="707" t="s">
        <v>3063</v>
      </c>
      <c r="F1238" s="708"/>
    </row>
    <row r="1239" spans="4:6">
      <c r="D1239" s="706">
        <v>154503002</v>
      </c>
      <c r="E1239" s="707" t="s">
        <v>3064</v>
      </c>
      <c r="F1239" s="708"/>
    </row>
    <row r="1240" spans="4:6">
      <c r="D1240" s="706">
        <v>154603002</v>
      </c>
      <c r="E1240" s="707" t="s">
        <v>3065</v>
      </c>
      <c r="F1240" s="708"/>
    </row>
    <row r="1241" spans="4:6">
      <c r="D1241" s="706">
        <v>154703002</v>
      </c>
      <c r="E1241" s="707" t="s">
        <v>3066</v>
      </c>
      <c r="F1241" s="708"/>
    </row>
    <row r="1242" spans="4:6">
      <c r="D1242" s="706" t="s">
        <v>3067</v>
      </c>
      <c r="E1242" s="707" t="s">
        <v>1154</v>
      </c>
      <c r="F1242" s="708"/>
    </row>
    <row r="1243" spans="4:6">
      <c r="D1243" s="706" t="s">
        <v>3069</v>
      </c>
      <c r="E1243" s="707" t="s">
        <v>3068</v>
      </c>
      <c r="F1243" s="708"/>
    </row>
    <row r="1244" spans="4:6">
      <c r="D1244" s="706" t="s">
        <v>3071</v>
      </c>
      <c r="E1244" s="707" t="s">
        <v>3070</v>
      </c>
      <c r="F1244" s="708"/>
    </row>
    <row r="1245" spans="4:6">
      <c r="D1245" s="706" t="s">
        <v>3073</v>
      </c>
      <c r="E1245" s="707" t="s">
        <v>3072</v>
      </c>
      <c r="F1245" s="708"/>
    </row>
    <row r="1246" spans="4:6">
      <c r="D1246" s="706">
        <v>154103003</v>
      </c>
      <c r="E1246" s="707" t="s">
        <v>3074</v>
      </c>
      <c r="F1246" s="708"/>
    </row>
    <row r="1247" spans="4:6">
      <c r="D1247" s="706">
        <v>154203003</v>
      </c>
      <c r="E1247" s="707" t="s">
        <v>3075</v>
      </c>
      <c r="F1247" s="708"/>
    </row>
    <row r="1248" spans="4:6">
      <c r="D1248" s="706">
        <v>154303003</v>
      </c>
      <c r="E1248" s="707" t="s">
        <v>3076</v>
      </c>
      <c r="F1248" s="708"/>
    </row>
    <row r="1249" spans="4:6">
      <c r="D1249" s="706">
        <v>154403003</v>
      </c>
      <c r="E1249" s="707" t="s">
        <v>3077</v>
      </c>
      <c r="F1249" s="708"/>
    </row>
    <row r="1250" spans="4:6">
      <c r="D1250" s="706">
        <v>154503003</v>
      </c>
      <c r="E1250" s="707" t="s">
        <v>3078</v>
      </c>
      <c r="F1250" s="708"/>
    </row>
    <row r="1251" spans="4:6">
      <c r="D1251" s="706">
        <v>154603003</v>
      </c>
      <c r="E1251" s="707" t="s">
        <v>3079</v>
      </c>
      <c r="F1251" s="708"/>
    </row>
    <row r="1252" spans="4:6">
      <c r="D1252" s="706">
        <v>154703003</v>
      </c>
      <c r="E1252" s="707" t="s">
        <v>3080</v>
      </c>
      <c r="F1252" s="708"/>
    </row>
    <row r="1253" spans="4:6">
      <c r="D1253" s="706" t="s">
        <v>3081</v>
      </c>
      <c r="E1253" s="707" t="s">
        <v>1155</v>
      </c>
      <c r="F1253" s="708"/>
    </row>
    <row r="1254" spans="4:6">
      <c r="D1254" s="706" t="s">
        <v>3083</v>
      </c>
      <c r="E1254" s="707" t="s">
        <v>3082</v>
      </c>
      <c r="F1254" s="708"/>
    </row>
    <row r="1255" spans="4:6">
      <c r="D1255" s="706" t="s">
        <v>3085</v>
      </c>
      <c r="E1255" s="707" t="s">
        <v>3084</v>
      </c>
      <c r="F1255" s="708"/>
    </row>
    <row r="1256" spans="4:6">
      <c r="D1256" s="706" t="s">
        <v>3087</v>
      </c>
      <c r="E1256" s="707" t="s">
        <v>3086</v>
      </c>
      <c r="F1256" s="708"/>
    </row>
    <row r="1257" spans="4:6">
      <c r="D1257" s="706">
        <v>154103004</v>
      </c>
      <c r="E1257" s="707" t="s">
        <v>3088</v>
      </c>
      <c r="F1257" s="708"/>
    </row>
    <row r="1258" spans="4:6">
      <c r="D1258" s="706">
        <v>154203004</v>
      </c>
      <c r="E1258" s="707" t="s">
        <v>3089</v>
      </c>
      <c r="F1258" s="708"/>
    </row>
    <row r="1259" spans="4:6">
      <c r="D1259" s="706">
        <v>154303004</v>
      </c>
      <c r="E1259" s="707" t="s">
        <v>3090</v>
      </c>
      <c r="F1259" s="708"/>
    </row>
    <row r="1260" spans="4:6">
      <c r="D1260" s="706">
        <v>154403004</v>
      </c>
      <c r="E1260" s="707" t="s">
        <v>3091</v>
      </c>
      <c r="F1260" s="708"/>
    </row>
    <row r="1261" spans="4:6">
      <c r="D1261" s="706">
        <v>154503004</v>
      </c>
      <c r="E1261" s="707" t="s">
        <v>3092</v>
      </c>
      <c r="F1261" s="708"/>
    </row>
    <row r="1262" spans="4:6">
      <c r="D1262" s="706">
        <v>154603004</v>
      </c>
      <c r="E1262" s="707" t="s">
        <v>3093</v>
      </c>
      <c r="F1262" s="708"/>
    </row>
    <row r="1263" spans="4:6">
      <c r="D1263" s="706">
        <v>154703004</v>
      </c>
      <c r="E1263" s="707" t="s">
        <v>3094</v>
      </c>
      <c r="F1263" s="708"/>
    </row>
    <row r="1264" spans="4:6">
      <c r="D1264" s="706" t="s">
        <v>3095</v>
      </c>
      <c r="E1264" s="707" t="s">
        <v>1156</v>
      </c>
      <c r="F1264" s="708"/>
    </row>
    <row r="1265" spans="4:6">
      <c r="D1265" s="706" t="s">
        <v>3097</v>
      </c>
      <c r="E1265" s="707" t="s">
        <v>3096</v>
      </c>
      <c r="F1265" s="708"/>
    </row>
    <row r="1266" spans="4:6">
      <c r="D1266" s="706" t="s">
        <v>3099</v>
      </c>
      <c r="E1266" s="707" t="s">
        <v>3098</v>
      </c>
      <c r="F1266" s="708"/>
    </row>
    <row r="1267" spans="4:6">
      <c r="D1267" s="706" t="s">
        <v>3101</v>
      </c>
      <c r="E1267" s="707" t="s">
        <v>3100</v>
      </c>
      <c r="F1267" s="708"/>
    </row>
    <row r="1268" spans="4:6">
      <c r="D1268" s="706">
        <v>154103005</v>
      </c>
      <c r="E1268" s="707" t="s">
        <v>3102</v>
      </c>
      <c r="F1268" s="708"/>
    </row>
    <row r="1269" spans="4:6">
      <c r="D1269" s="706">
        <v>154203005</v>
      </c>
      <c r="E1269" s="707" t="s">
        <v>3103</v>
      </c>
      <c r="F1269" s="708"/>
    </row>
    <row r="1270" spans="4:6">
      <c r="D1270" s="706">
        <v>154303005</v>
      </c>
      <c r="E1270" s="707" t="s">
        <v>3104</v>
      </c>
      <c r="F1270" s="708"/>
    </row>
    <row r="1271" spans="4:6">
      <c r="D1271" s="706">
        <v>154403005</v>
      </c>
      <c r="E1271" s="707" t="s">
        <v>3105</v>
      </c>
      <c r="F1271" s="708"/>
    </row>
    <row r="1272" spans="4:6">
      <c r="D1272" s="706">
        <v>154503005</v>
      </c>
      <c r="E1272" s="707" t="s">
        <v>3106</v>
      </c>
      <c r="F1272" s="708"/>
    </row>
    <row r="1273" spans="4:6">
      <c r="D1273" s="706">
        <v>154603005</v>
      </c>
      <c r="E1273" s="707" t="s">
        <v>3107</v>
      </c>
      <c r="F1273" s="708"/>
    </row>
    <row r="1274" spans="4:6">
      <c r="D1274" s="706">
        <v>154703005</v>
      </c>
      <c r="E1274" s="707" t="s">
        <v>3108</v>
      </c>
      <c r="F1274" s="708"/>
    </row>
    <row r="1275" spans="4:6">
      <c r="D1275" s="706" t="s">
        <v>3109</v>
      </c>
      <c r="E1275" s="707" t="s">
        <v>1157</v>
      </c>
      <c r="F1275" s="708"/>
    </row>
    <row r="1276" spans="4:6">
      <c r="D1276" s="706" t="s">
        <v>3111</v>
      </c>
      <c r="E1276" s="707" t="s">
        <v>3110</v>
      </c>
      <c r="F1276" s="708"/>
    </row>
    <row r="1277" spans="4:6">
      <c r="D1277" s="706" t="s">
        <v>3113</v>
      </c>
      <c r="E1277" s="707" t="s">
        <v>3112</v>
      </c>
      <c r="F1277" s="708"/>
    </row>
    <row r="1278" spans="4:6">
      <c r="D1278" s="706" t="s">
        <v>3115</v>
      </c>
      <c r="E1278" s="707" t="s">
        <v>3114</v>
      </c>
      <c r="F1278" s="708"/>
    </row>
    <row r="1279" spans="4:6">
      <c r="D1279" s="706">
        <v>154105001</v>
      </c>
      <c r="E1279" s="707" t="s">
        <v>3116</v>
      </c>
      <c r="F1279" s="708"/>
    </row>
    <row r="1280" spans="4:6">
      <c r="D1280" s="706">
        <v>154205001</v>
      </c>
      <c r="E1280" s="707" t="s">
        <v>3117</v>
      </c>
      <c r="F1280" s="708"/>
    </row>
    <row r="1281" spans="4:6">
      <c r="D1281" s="706">
        <v>154305001</v>
      </c>
      <c r="E1281" s="707" t="s">
        <v>3118</v>
      </c>
      <c r="F1281" s="708"/>
    </row>
    <row r="1282" spans="4:6">
      <c r="D1282" s="706">
        <v>154405001</v>
      </c>
      <c r="E1282" s="707" t="s">
        <v>3119</v>
      </c>
      <c r="F1282" s="708"/>
    </row>
    <row r="1283" spans="4:6">
      <c r="D1283" s="706">
        <v>154505001</v>
      </c>
      <c r="E1283" s="707" t="s">
        <v>3120</v>
      </c>
      <c r="F1283" s="708"/>
    </row>
    <row r="1284" spans="4:6">
      <c r="D1284" s="706">
        <v>154605001</v>
      </c>
      <c r="E1284" s="707" t="s">
        <v>3121</v>
      </c>
      <c r="F1284" s="708"/>
    </row>
    <row r="1285" spans="4:6">
      <c r="D1285" s="706">
        <v>154705001</v>
      </c>
      <c r="E1285" s="707" t="s">
        <v>3122</v>
      </c>
      <c r="F1285" s="708"/>
    </row>
    <row r="1286" spans="4:6">
      <c r="D1286" s="706" t="s">
        <v>3123</v>
      </c>
      <c r="E1286" s="707" t="s">
        <v>1158</v>
      </c>
      <c r="F1286" s="708"/>
    </row>
    <row r="1287" spans="4:6">
      <c r="D1287" s="706" t="s">
        <v>3125</v>
      </c>
      <c r="E1287" s="707" t="s">
        <v>3124</v>
      </c>
      <c r="F1287" s="708"/>
    </row>
    <row r="1288" spans="4:6">
      <c r="D1288" s="706" t="s">
        <v>3127</v>
      </c>
      <c r="E1288" s="707" t="s">
        <v>3126</v>
      </c>
      <c r="F1288" s="708"/>
    </row>
    <row r="1289" spans="4:6">
      <c r="D1289" s="706" t="s">
        <v>3129</v>
      </c>
      <c r="E1289" s="707" t="s">
        <v>3128</v>
      </c>
      <c r="F1289" s="708"/>
    </row>
    <row r="1290" spans="4:6">
      <c r="D1290" s="706">
        <v>154105002</v>
      </c>
      <c r="E1290" s="707" t="s">
        <v>3130</v>
      </c>
      <c r="F1290" s="708"/>
    </row>
    <row r="1291" spans="4:6">
      <c r="D1291" s="706">
        <v>154205002</v>
      </c>
      <c r="E1291" s="707" t="s">
        <v>3131</v>
      </c>
      <c r="F1291" s="708"/>
    </row>
    <row r="1292" spans="4:6">
      <c r="D1292" s="706">
        <v>154305002</v>
      </c>
      <c r="E1292" s="707" t="s">
        <v>3132</v>
      </c>
      <c r="F1292" s="708"/>
    </row>
    <row r="1293" spans="4:6">
      <c r="D1293" s="706">
        <v>154405002</v>
      </c>
      <c r="E1293" s="707" t="s">
        <v>3133</v>
      </c>
      <c r="F1293" s="708"/>
    </row>
    <row r="1294" spans="4:6">
      <c r="D1294" s="706">
        <v>154505002</v>
      </c>
      <c r="E1294" s="707" t="s">
        <v>3134</v>
      </c>
      <c r="F1294" s="708"/>
    </row>
    <row r="1295" spans="4:6">
      <c r="D1295" s="706">
        <v>154605002</v>
      </c>
      <c r="E1295" s="707" t="s">
        <v>3135</v>
      </c>
      <c r="F1295" s="708"/>
    </row>
    <row r="1296" spans="4:6">
      <c r="D1296" s="706">
        <v>154705002</v>
      </c>
      <c r="E1296" s="707" t="s">
        <v>3136</v>
      </c>
      <c r="F1296" s="708"/>
    </row>
    <row r="1297" spans="4:6">
      <c r="D1297" s="706" t="s">
        <v>3137</v>
      </c>
      <c r="E1297" s="707" t="s">
        <v>1159</v>
      </c>
      <c r="F1297" s="708"/>
    </row>
    <row r="1298" spans="4:6">
      <c r="D1298" s="706" t="s">
        <v>3139</v>
      </c>
      <c r="E1298" s="707" t="s">
        <v>3138</v>
      </c>
      <c r="F1298" s="708"/>
    </row>
    <row r="1299" spans="4:6">
      <c r="D1299" s="706" t="s">
        <v>3141</v>
      </c>
      <c r="E1299" s="707" t="s">
        <v>3140</v>
      </c>
      <c r="F1299" s="708"/>
    </row>
    <row r="1300" spans="4:6">
      <c r="D1300" s="706" t="s">
        <v>3143</v>
      </c>
      <c r="E1300" s="707" t="s">
        <v>3142</v>
      </c>
      <c r="F1300" s="708"/>
    </row>
    <row r="1301" spans="4:6">
      <c r="D1301" s="706">
        <v>154105003</v>
      </c>
      <c r="E1301" s="707" t="s">
        <v>3144</v>
      </c>
      <c r="F1301" s="708"/>
    </row>
    <row r="1302" spans="4:6">
      <c r="D1302" s="706">
        <v>154205003</v>
      </c>
      <c r="E1302" s="707" t="s">
        <v>3145</v>
      </c>
      <c r="F1302" s="708"/>
    </row>
    <row r="1303" spans="4:6">
      <c r="D1303" s="706">
        <v>154305003</v>
      </c>
      <c r="E1303" s="707" t="s">
        <v>3146</v>
      </c>
      <c r="F1303" s="708"/>
    </row>
    <row r="1304" spans="4:6">
      <c r="D1304" s="706">
        <v>154405003</v>
      </c>
      <c r="E1304" s="707" t="s">
        <v>3147</v>
      </c>
      <c r="F1304" s="708"/>
    </row>
    <row r="1305" spans="4:6">
      <c r="D1305" s="706">
        <v>154505003</v>
      </c>
      <c r="E1305" s="707" t="s">
        <v>3148</v>
      </c>
      <c r="F1305" s="708"/>
    </row>
    <row r="1306" spans="4:6">
      <c r="D1306" s="706">
        <v>154605003</v>
      </c>
      <c r="E1306" s="707" t="s">
        <v>3149</v>
      </c>
      <c r="F1306" s="708"/>
    </row>
    <row r="1307" spans="4:6">
      <c r="D1307" s="706">
        <v>154705003</v>
      </c>
      <c r="E1307" s="707" t="s">
        <v>3150</v>
      </c>
      <c r="F1307" s="708"/>
    </row>
    <row r="1308" spans="4:6">
      <c r="D1308" s="706" t="s">
        <v>3151</v>
      </c>
      <c r="E1308" s="707" t="s">
        <v>1160</v>
      </c>
      <c r="F1308" s="708"/>
    </row>
    <row r="1309" spans="4:6">
      <c r="D1309" s="706" t="s">
        <v>3153</v>
      </c>
      <c r="E1309" s="707" t="s">
        <v>3152</v>
      </c>
      <c r="F1309" s="708"/>
    </row>
    <row r="1310" spans="4:6">
      <c r="D1310" s="706" t="s">
        <v>3155</v>
      </c>
      <c r="E1310" s="707" t="s">
        <v>3154</v>
      </c>
      <c r="F1310" s="708"/>
    </row>
    <row r="1311" spans="4:6">
      <c r="D1311" s="706" t="s">
        <v>3157</v>
      </c>
      <c r="E1311" s="707" t="s">
        <v>3156</v>
      </c>
      <c r="F1311" s="708"/>
    </row>
    <row r="1312" spans="4:6">
      <c r="D1312" s="706">
        <v>154105004</v>
      </c>
      <c r="E1312" s="707" t="s">
        <v>3158</v>
      </c>
      <c r="F1312" s="708"/>
    </row>
    <row r="1313" spans="4:6">
      <c r="D1313" s="706">
        <v>154205004</v>
      </c>
      <c r="E1313" s="707" t="s">
        <v>3159</v>
      </c>
      <c r="F1313" s="708"/>
    </row>
    <row r="1314" spans="4:6">
      <c r="D1314" s="706">
        <v>154305004</v>
      </c>
      <c r="E1314" s="707" t="s">
        <v>3160</v>
      </c>
      <c r="F1314" s="708"/>
    </row>
    <row r="1315" spans="4:6">
      <c r="D1315" s="706">
        <v>154405004</v>
      </c>
      <c r="E1315" s="707" t="s">
        <v>3161</v>
      </c>
      <c r="F1315" s="708"/>
    </row>
    <row r="1316" spans="4:6">
      <c r="D1316" s="706">
        <v>154505004</v>
      </c>
      <c r="E1316" s="707" t="s">
        <v>3162</v>
      </c>
      <c r="F1316" s="708"/>
    </row>
    <row r="1317" spans="4:6">
      <c r="D1317" s="706">
        <v>154605004</v>
      </c>
      <c r="E1317" s="707" t="s">
        <v>3163</v>
      </c>
      <c r="F1317" s="708"/>
    </row>
    <row r="1318" spans="4:6">
      <c r="D1318" s="706">
        <v>154705004</v>
      </c>
      <c r="E1318" s="707" t="s">
        <v>3164</v>
      </c>
      <c r="F1318" s="708"/>
    </row>
    <row r="1319" spans="4:6">
      <c r="D1319" s="706" t="s">
        <v>3165</v>
      </c>
      <c r="E1319" s="707" t="s">
        <v>1161</v>
      </c>
      <c r="F1319" s="708"/>
    </row>
    <row r="1320" spans="4:6">
      <c r="D1320" s="706" t="s">
        <v>3167</v>
      </c>
      <c r="E1320" s="707" t="s">
        <v>3166</v>
      </c>
      <c r="F1320" s="708"/>
    </row>
    <row r="1321" spans="4:6">
      <c r="D1321" s="706" t="s">
        <v>3169</v>
      </c>
      <c r="E1321" s="707" t="s">
        <v>3168</v>
      </c>
      <c r="F1321" s="708"/>
    </row>
    <row r="1322" spans="4:6">
      <c r="D1322" s="706" t="s">
        <v>3171</v>
      </c>
      <c r="E1322" s="707" t="s">
        <v>3170</v>
      </c>
      <c r="F1322" s="708"/>
    </row>
    <row r="1323" spans="4:6">
      <c r="D1323" s="706">
        <v>154105005</v>
      </c>
      <c r="E1323" s="707" t="s">
        <v>3172</v>
      </c>
      <c r="F1323" s="708"/>
    </row>
    <row r="1324" spans="4:6">
      <c r="D1324" s="706">
        <v>154205005</v>
      </c>
      <c r="E1324" s="707" t="s">
        <v>3173</v>
      </c>
      <c r="F1324" s="708"/>
    </row>
    <row r="1325" spans="4:6">
      <c r="D1325" s="706">
        <v>154305005</v>
      </c>
      <c r="E1325" s="707" t="s">
        <v>3174</v>
      </c>
      <c r="F1325" s="708"/>
    </row>
    <row r="1326" spans="4:6">
      <c r="D1326" s="706">
        <v>154405005</v>
      </c>
      <c r="E1326" s="707" t="s">
        <v>3175</v>
      </c>
      <c r="F1326" s="708"/>
    </row>
    <row r="1327" spans="4:6">
      <c r="D1327" s="706">
        <v>154505005</v>
      </c>
      <c r="E1327" s="707" t="s">
        <v>3176</v>
      </c>
      <c r="F1327" s="708"/>
    </row>
    <row r="1328" spans="4:6">
      <c r="D1328" s="706">
        <v>154605005</v>
      </c>
      <c r="E1328" s="707" t="s">
        <v>3177</v>
      </c>
      <c r="F1328" s="708"/>
    </row>
    <row r="1329" spans="4:6">
      <c r="D1329" s="706">
        <v>154705005</v>
      </c>
      <c r="E1329" s="707" t="s">
        <v>3178</v>
      </c>
      <c r="F1329" s="708"/>
    </row>
    <row r="1330" spans="4:6">
      <c r="D1330" s="706" t="s">
        <v>3179</v>
      </c>
      <c r="E1330" s="707" t="s">
        <v>1162</v>
      </c>
      <c r="F1330" s="708"/>
    </row>
    <row r="1331" spans="4:6">
      <c r="D1331" s="706" t="s">
        <v>3181</v>
      </c>
      <c r="E1331" s="707" t="s">
        <v>3180</v>
      </c>
      <c r="F1331" s="708"/>
    </row>
    <row r="1332" spans="4:6">
      <c r="D1332" s="706" t="s">
        <v>3183</v>
      </c>
      <c r="E1332" s="707" t="s">
        <v>3182</v>
      </c>
      <c r="F1332" s="708"/>
    </row>
    <row r="1333" spans="4:6">
      <c r="D1333" s="706" t="s">
        <v>3185</v>
      </c>
      <c r="E1333" s="707" t="s">
        <v>3184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3186</v>
      </c>
      <c r="E1341" s="707" t="s">
        <v>1948</v>
      </c>
      <c r="F1341" s="708"/>
    </row>
    <row r="1342" spans="4:6">
      <c r="D1342" s="706" t="s">
        <v>3187</v>
      </c>
      <c r="E1342" s="707" t="s">
        <v>1949</v>
      </c>
      <c r="F1342" s="708"/>
    </row>
    <row r="1343" spans="4:6">
      <c r="D1343" s="706" t="s">
        <v>3188</v>
      </c>
      <c r="E1343" s="707" t="s">
        <v>1950</v>
      </c>
      <c r="F1343" s="708"/>
    </row>
    <row r="1344" spans="4:6">
      <c r="D1344" s="706" t="s">
        <v>3189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3190</v>
      </c>
      <c r="E1352" s="707" t="s">
        <v>1955</v>
      </c>
      <c r="F1352" s="708"/>
    </row>
    <row r="1353" spans="4:6">
      <c r="D1353" s="706" t="s">
        <v>3191</v>
      </c>
      <c r="E1353" s="707" t="s">
        <v>1956</v>
      </c>
      <c r="F1353" s="708"/>
    </row>
    <row r="1354" spans="4:6">
      <c r="D1354" s="706" t="s">
        <v>3192</v>
      </c>
      <c r="E1354" s="707" t="s">
        <v>1957</v>
      </c>
      <c r="F1354" s="708"/>
    </row>
    <row r="1355" spans="4:6">
      <c r="D1355" s="706" t="s">
        <v>3193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3194</v>
      </c>
      <c r="E1363" s="707" t="s">
        <v>1962</v>
      </c>
      <c r="F1363" s="708"/>
    </row>
    <row r="1364" spans="4:6">
      <c r="D1364" s="706" t="s">
        <v>3195</v>
      </c>
      <c r="E1364" s="707" t="s">
        <v>1963</v>
      </c>
      <c r="F1364" s="708"/>
    </row>
    <row r="1365" spans="4:6">
      <c r="D1365" s="706" t="s">
        <v>3196</v>
      </c>
      <c r="E1365" s="707" t="s">
        <v>1964</v>
      </c>
      <c r="F1365" s="708"/>
    </row>
    <row r="1366" spans="4:6">
      <c r="D1366" s="706" t="s">
        <v>3197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3198</v>
      </c>
      <c r="E1374" s="707" t="s">
        <v>1969</v>
      </c>
      <c r="F1374" s="708"/>
    </row>
    <row r="1375" spans="4:6">
      <c r="D1375" s="706" t="s">
        <v>3199</v>
      </c>
      <c r="E1375" s="707" t="s">
        <v>1970</v>
      </c>
      <c r="F1375" s="708"/>
    </row>
    <row r="1376" spans="4:6">
      <c r="D1376" s="706" t="s">
        <v>3200</v>
      </c>
      <c r="E1376" s="707" t="s">
        <v>1971</v>
      </c>
      <c r="F1376" s="708"/>
    </row>
    <row r="1377" spans="4:6">
      <c r="D1377" s="706" t="s">
        <v>3201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3202</v>
      </c>
      <c r="E1385" s="707" t="s">
        <v>1976</v>
      </c>
      <c r="F1385" s="708"/>
    </row>
    <row r="1386" spans="4:6">
      <c r="D1386" s="706" t="s">
        <v>3203</v>
      </c>
      <c r="E1386" s="707" t="s">
        <v>1977</v>
      </c>
      <c r="F1386" s="708"/>
    </row>
    <row r="1387" spans="4:6">
      <c r="D1387" s="706" t="s">
        <v>3204</v>
      </c>
      <c r="E1387" s="707" t="s">
        <v>1978</v>
      </c>
      <c r="F1387" s="708"/>
    </row>
    <row r="1388" spans="4:6">
      <c r="D1388" s="706" t="s">
        <v>3205</v>
      </c>
      <c r="E1388" s="707" t="s">
        <v>1979</v>
      </c>
      <c r="F1388" s="708"/>
    </row>
    <row r="1389" spans="4:6">
      <c r="D1389" s="706">
        <v>154107001</v>
      </c>
      <c r="E1389" s="707" t="s">
        <v>3206</v>
      </c>
      <c r="F1389" s="708"/>
    </row>
    <row r="1390" spans="4:6">
      <c r="D1390" s="706">
        <v>154207001</v>
      </c>
      <c r="E1390" s="707" t="s">
        <v>3207</v>
      </c>
      <c r="F1390" s="708"/>
    </row>
    <row r="1391" spans="4:6">
      <c r="D1391" s="706">
        <v>154307001</v>
      </c>
      <c r="E1391" s="707" t="s">
        <v>3208</v>
      </c>
      <c r="F1391" s="708"/>
    </row>
    <row r="1392" spans="4:6">
      <c r="D1392" s="706">
        <v>154407001</v>
      </c>
      <c r="E1392" s="707" t="s">
        <v>3209</v>
      </c>
      <c r="F1392" s="708"/>
    </row>
    <row r="1393" spans="4:6">
      <c r="D1393" s="706">
        <v>154507001</v>
      </c>
      <c r="E1393" s="707" t="s">
        <v>3210</v>
      </c>
      <c r="F1393" s="708"/>
    </row>
    <row r="1394" spans="4:6">
      <c r="D1394" s="706">
        <v>154607001</v>
      </c>
      <c r="E1394" s="707" t="s">
        <v>3211</v>
      </c>
      <c r="F1394" s="708"/>
    </row>
    <row r="1395" spans="4:6">
      <c r="D1395" s="706">
        <v>154707001</v>
      </c>
      <c r="E1395" s="707" t="s">
        <v>3212</v>
      </c>
      <c r="F1395" s="708"/>
    </row>
    <row r="1396" spans="4:6">
      <c r="D1396" s="706" t="s">
        <v>3213</v>
      </c>
      <c r="E1396" s="707" t="s">
        <v>1163</v>
      </c>
      <c r="F1396" s="708"/>
    </row>
    <row r="1397" spans="4:6">
      <c r="D1397" s="706" t="s">
        <v>3215</v>
      </c>
      <c r="E1397" s="707" t="s">
        <v>3214</v>
      </c>
      <c r="F1397" s="708"/>
    </row>
    <row r="1398" spans="4:6">
      <c r="D1398" s="706" t="s">
        <v>3217</v>
      </c>
      <c r="E1398" s="707" t="s">
        <v>3216</v>
      </c>
      <c r="F1398" s="708"/>
    </row>
    <row r="1399" spans="4:6">
      <c r="D1399" s="706" t="s">
        <v>3219</v>
      </c>
      <c r="E1399" s="707" t="s">
        <v>3218</v>
      </c>
      <c r="F1399" s="708"/>
    </row>
    <row r="1400" spans="4:6">
      <c r="D1400" s="706">
        <v>154107002</v>
      </c>
      <c r="E1400" s="707" t="s">
        <v>3220</v>
      </c>
      <c r="F1400" s="708"/>
    </row>
    <row r="1401" spans="4:6">
      <c r="D1401" s="706">
        <v>154207002</v>
      </c>
      <c r="E1401" s="707" t="s">
        <v>3221</v>
      </c>
      <c r="F1401" s="708"/>
    </row>
    <row r="1402" spans="4:6">
      <c r="D1402" s="706">
        <v>154307002</v>
      </c>
      <c r="E1402" s="707" t="s">
        <v>3222</v>
      </c>
      <c r="F1402" s="708"/>
    </row>
    <row r="1403" spans="4:6">
      <c r="D1403" s="706">
        <v>154407002</v>
      </c>
      <c r="E1403" s="707" t="s">
        <v>3223</v>
      </c>
      <c r="F1403" s="708"/>
    </row>
    <row r="1404" spans="4:6">
      <c r="D1404" s="706">
        <v>154507002</v>
      </c>
      <c r="E1404" s="707" t="s">
        <v>3224</v>
      </c>
      <c r="F1404" s="708"/>
    </row>
    <row r="1405" spans="4:6">
      <c r="D1405" s="706">
        <v>154607002</v>
      </c>
      <c r="E1405" s="707" t="s">
        <v>3225</v>
      </c>
      <c r="F1405" s="708"/>
    </row>
    <row r="1406" spans="4:6">
      <c r="D1406" s="706">
        <v>154707002</v>
      </c>
      <c r="E1406" s="707" t="s">
        <v>3226</v>
      </c>
      <c r="F1406" s="708"/>
    </row>
    <row r="1407" spans="4:6">
      <c r="D1407" s="706" t="s">
        <v>3227</v>
      </c>
      <c r="E1407" s="707" t="s">
        <v>1164</v>
      </c>
      <c r="F1407" s="708"/>
    </row>
    <row r="1408" spans="4:6">
      <c r="D1408" s="706" t="s">
        <v>3229</v>
      </c>
      <c r="E1408" s="707" t="s">
        <v>3228</v>
      </c>
      <c r="F1408" s="708"/>
    </row>
    <row r="1409" spans="4:6">
      <c r="D1409" s="706" t="s">
        <v>3231</v>
      </c>
      <c r="E1409" s="707" t="s">
        <v>3230</v>
      </c>
      <c r="F1409" s="708"/>
    </row>
    <row r="1410" spans="4:6">
      <c r="D1410" s="706" t="s">
        <v>3233</v>
      </c>
      <c r="E1410" s="707" t="s">
        <v>3232</v>
      </c>
      <c r="F1410" s="708"/>
    </row>
    <row r="1411" spans="4:6">
      <c r="D1411" s="706">
        <v>154107003</v>
      </c>
      <c r="E1411" s="707" t="s">
        <v>3234</v>
      </c>
      <c r="F1411" s="708"/>
    </row>
    <row r="1412" spans="4:6">
      <c r="D1412" s="706">
        <v>154207003</v>
      </c>
      <c r="E1412" s="707" t="s">
        <v>3235</v>
      </c>
      <c r="F1412" s="708"/>
    </row>
    <row r="1413" spans="4:6">
      <c r="D1413" s="706">
        <v>154307003</v>
      </c>
      <c r="E1413" s="707" t="s">
        <v>3236</v>
      </c>
      <c r="F1413" s="708"/>
    </row>
    <row r="1414" spans="4:6">
      <c r="D1414" s="706">
        <v>154407003</v>
      </c>
      <c r="E1414" s="707" t="s">
        <v>3237</v>
      </c>
      <c r="F1414" s="708"/>
    </row>
    <row r="1415" spans="4:6">
      <c r="D1415" s="706">
        <v>154507003</v>
      </c>
      <c r="E1415" s="707" t="s">
        <v>3238</v>
      </c>
      <c r="F1415" s="708"/>
    </row>
    <row r="1416" spans="4:6">
      <c r="D1416" s="706">
        <v>154607003</v>
      </c>
      <c r="E1416" s="707" t="s">
        <v>3239</v>
      </c>
      <c r="F1416" s="708"/>
    </row>
    <row r="1417" spans="4:6">
      <c r="D1417" s="706">
        <v>154707003</v>
      </c>
      <c r="E1417" s="707" t="s">
        <v>3240</v>
      </c>
      <c r="F1417" s="708"/>
    </row>
    <row r="1418" spans="4:6">
      <c r="D1418" s="706" t="s">
        <v>3241</v>
      </c>
      <c r="E1418" s="707" t="s">
        <v>1165</v>
      </c>
      <c r="F1418" s="708"/>
    </row>
    <row r="1419" spans="4:6">
      <c r="D1419" s="706" t="s">
        <v>3243</v>
      </c>
      <c r="E1419" s="707" t="s">
        <v>3242</v>
      </c>
      <c r="F1419" s="708"/>
    </row>
    <row r="1420" spans="4:6">
      <c r="D1420" s="706" t="s">
        <v>3245</v>
      </c>
      <c r="E1420" s="707" t="s">
        <v>3244</v>
      </c>
      <c r="F1420" s="708"/>
    </row>
    <row r="1421" spans="4:6">
      <c r="D1421" s="706" t="s">
        <v>3247</v>
      </c>
      <c r="E1421" s="707" t="s">
        <v>3246</v>
      </c>
      <c r="F1421" s="708"/>
    </row>
    <row r="1422" spans="4:6">
      <c r="D1422" s="706">
        <v>154107004</v>
      </c>
      <c r="E1422" s="707" t="s">
        <v>3248</v>
      </c>
      <c r="F1422" s="708"/>
    </row>
    <row r="1423" spans="4:6">
      <c r="D1423" s="706">
        <v>154207004</v>
      </c>
      <c r="E1423" s="707" t="s">
        <v>3249</v>
      </c>
      <c r="F1423" s="708"/>
    </row>
    <row r="1424" spans="4:6">
      <c r="D1424" s="706">
        <v>154307004</v>
      </c>
      <c r="E1424" s="707" t="s">
        <v>3250</v>
      </c>
      <c r="F1424" s="708"/>
    </row>
    <row r="1425" spans="4:6">
      <c r="D1425" s="706">
        <v>154407004</v>
      </c>
      <c r="E1425" s="707" t="s">
        <v>3251</v>
      </c>
      <c r="F1425" s="708"/>
    </row>
    <row r="1426" spans="4:6">
      <c r="D1426" s="706">
        <v>154507004</v>
      </c>
      <c r="E1426" s="707" t="s">
        <v>3252</v>
      </c>
      <c r="F1426" s="708"/>
    </row>
    <row r="1427" spans="4:6">
      <c r="D1427" s="706">
        <v>154607004</v>
      </c>
      <c r="E1427" s="707" t="s">
        <v>3253</v>
      </c>
      <c r="F1427" s="708"/>
    </row>
    <row r="1428" spans="4:6">
      <c r="D1428" s="706">
        <v>154707004</v>
      </c>
      <c r="E1428" s="707" t="s">
        <v>3254</v>
      </c>
      <c r="F1428" s="708"/>
    </row>
    <row r="1429" spans="4:6">
      <c r="D1429" s="706" t="s">
        <v>3255</v>
      </c>
      <c r="E1429" s="707" t="s">
        <v>1166</v>
      </c>
      <c r="F1429" s="708"/>
    </row>
    <row r="1430" spans="4:6">
      <c r="D1430" s="706" t="s">
        <v>3257</v>
      </c>
      <c r="E1430" s="707" t="s">
        <v>3256</v>
      </c>
      <c r="F1430" s="708"/>
    </row>
    <row r="1431" spans="4:6">
      <c r="D1431" s="706" t="s">
        <v>3259</v>
      </c>
      <c r="E1431" s="707" t="s">
        <v>3258</v>
      </c>
      <c r="F1431" s="708"/>
    </row>
    <row r="1432" spans="4:6">
      <c r="D1432" s="706" t="s">
        <v>3261</v>
      </c>
      <c r="E1432" s="707" t="s">
        <v>3260</v>
      </c>
      <c r="F1432" s="708"/>
    </row>
    <row r="1433" spans="4:6">
      <c r="D1433" s="706">
        <v>154107005</v>
      </c>
      <c r="E1433" s="707" t="s">
        <v>3262</v>
      </c>
      <c r="F1433" s="708"/>
    </row>
    <row r="1434" spans="4:6">
      <c r="D1434" s="706">
        <v>154207005</v>
      </c>
      <c r="E1434" s="707" t="s">
        <v>3263</v>
      </c>
      <c r="F1434" s="708"/>
    </row>
    <row r="1435" spans="4:6">
      <c r="D1435" s="706">
        <v>154307005</v>
      </c>
      <c r="E1435" s="707" t="s">
        <v>3264</v>
      </c>
      <c r="F1435" s="708"/>
    </row>
    <row r="1436" spans="4:6">
      <c r="D1436" s="706">
        <v>154407005</v>
      </c>
      <c r="E1436" s="707" t="s">
        <v>3265</v>
      </c>
      <c r="F1436" s="708"/>
    </row>
    <row r="1437" spans="4:6">
      <c r="D1437" s="706">
        <v>154507005</v>
      </c>
      <c r="E1437" s="707" t="s">
        <v>3266</v>
      </c>
      <c r="F1437" s="708"/>
    </row>
    <row r="1438" spans="4:6">
      <c r="D1438" s="706">
        <v>154607005</v>
      </c>
      <c r="E1438" s="707" t="s">
        <v>3267</v>
      </c>
      <c r="F1438" s="708"/>
    </row>
    <row r="1439" spans="4:6">
      <c r="D1439" s="706">
        <v>154707005</v>
      </c>
      <c r="E1439" s="707" t="s">
        <v>3268</v>
      </c>
      <c r="F1439" s="708"/>
    </row>
    <row r="1440" spans="4:6">
      <c r="D1440" s="706" t="s">
        <v>3269</v>
      </c>
      <c r="E1440" s="707" t="s">
        <v>1167</v>
      </c>
      <c r="F1440" s="708"/>
    </row>
    <row r="1441" spans="4:6">
      <c r="D1441" s="706" t="s">
        <v>3271</v>
      </c>
      <c r="E1441" s="707" t="s">
        <v>3270</v>
      </c>
      <c r="F1441" s="708"/>
    </row>
    <row r="1442" spans="4:6">
      <c r="D1442" s="706" t="s">
        <v>3273</v>
      </c>
      <c r="E1442" s="707" t="s">
        <v>3272</v>
      </c>
      <c r="F1442" s="708"/>
    </row>
    <row r="1443" spans="4:6">
      <c r="D1443" s="706" t="s">
        <v>3275</v>
      </c>
      <c r="E1443" s="707" t="s">
        <v>3274</v>
      </c>
      <c r="F1443" s="708"/>
    </row>
    <row r="1444" spans="4:6">
      <c r="D1444" s="706" t="s">
        <v>1781</v>
      </c>
      <c r="E1444" s="707" t="s">
        <v>3276</v>
      </c>
      <c r="F1444" s="708"/>
    </row>
    <row r="1445" spans="4:6">
      <c r="D1445" s="706">
        <v>160000101</v>
      </c>
      <c r="E1445" s="707" t="s">
        <v>3277</v>
      </c>
      <c r="F1445" s="708"/>
    </row>
    <row r="1446" spans="4:6">
      <c r="D1446" s="706">
        <v>160000102</v>
      </c>
      <c r="E1446" s="707" t="s">
        <v>3278</v>
      </c>
      <c r="F1446" s="708"/>
    </row>
    <row r="1447" spans="4:6">
      <c r="D1447" s="706">
        <v>160000103</v>
      </c>
      <c r="E1447" s="707" t="s">
        <v>3279</v>
      </c>
      <c r="F1447" s="708"/>
    </row>
    <row r="1448" spans="4:6">
      <c r="D1448" s="706">
        <v>160000104</v>
      </c>
      <c r="E1448" s="707" t="s">
        <v>3280</v>
      </c>
      <c r="F1448" s="708"/>
    </row>
    <row r="1449" spans="4:6">
      <c r="D1449" s="706" t="s">
        <v>3282</v>
      </c>
      <c r="E1449" s="707" t="s">
        <v>3281</v>
      </c>
      <c r="F1449" s="708"/>
    </row>
    <row r="1450" spans="4:6">
      <c r="D1450" s="706" t="s">
        <v>3284</v>
      </c>
      <c r="E1450" s="707" t="s">
        <v>3283</v>
      </c>
      <c r="F1450" s="708"/>
    </row>
    <row r="1451" spans="4:6">
      <c r="D1451" s="706">
        <v>160000107</v>
      </c>
      <c r="E1451" s="707" t="s">
        <v>3285</v>
      </c>
      <c r="F1451" s="708"/>
    </row>
    <row r="1452" spans="4:6">
      <c r="D1452" s="706" t="s">
        <v>3287</v>
      </c>
      <c r="E1452" s="707" t="s">
        <v>3286</v>
      </c>
      <c r="F1452" s="708"/>
    </row>
    <row r="1453" spans="4:6">
      <c r="D1453" s="706">
        <v>160000202</v>
      </c>
      <c r="E1453" s="707" t="s">
        <v>3288</v>
      </c>
      <c r="F1453" s="708"/>
    </row>
    <row r="1454" spans="4:6">
      <c r="D1454" s="706">
        <v>160000203</v>
      </c>
      <c r="E1454" s="707" t="s">
        <v>3289</v>
      </c>
      <c r="F1454" s="708"/>
    </row>
    <row r="1455" spans="4:6">
      <c r="D1455" s="706">
        <v>160000204</v>
      </c>
      <c r="E1455" s="707" t="s">
        <v>3290</v>
      </c>
      <c r="F1455" s="708"/>
    </row>
    <row r="1456" spans="4:6">
      <c r="D1456" s="706">
        <v>160000205</v>
      </c>
      <c r="E1456" s="707" t="s">
        <v>3291</v>
      </c>
      <c r="F1456" s="708"/>
    </row>
    <row r="1457" spans="4:6">
      <c r="D1457" s="706">
        <v>160000206</v>
      </c>
      <c r="E1457" s="707" t="s">
        <v>3292</v>
      </c>
      <c r="F1457" s="708"/>
    </row>
    <row r="1458" spans="4:6">
      <c r="D1458" s="706">
        <v>160000207</v>
      </c>
      <c r="E1458" s="707" t="s">
        <v>3293</v>
      </c>
      <c r="F1458" s="708"/>
    </row>
    <row r="1459" spans="4:6">
      <c r="D1459" s="706" t="s">
        <v>3295</v>
      </c>
      <c r="E1459" s="707" t="s">
        <v>3294</v>
      </c>
      <c r="F1459" s="708"/>
    </row>
    <row r="1460" spans="4:6">
      <c r="D1460" s="706" t="s">
        <v>3297</v>
      </c>
      <c r="E1460" s="707" t="s">
        <v>3296</v>
      </c>
      <c r="F1460" s="708"/>
    </row>
    <row r="1461" spans="4:6">
      <c r="D1461" s="706">
        <v>160000303</v>
      </c>
      <c r="E1461" s="707" t="s">
        <v>3298</v>
      </c>
      <c r="F1461" s="708"/>
    </row>
    <row r="1462" spans="4:6">
      <c r="D1462" s="706">
        <v>160000304</v>
      </c>
      <c r="E1462" s="707" t="s">
        <v>3299</v>
      </c>
      <c r="F1462" s="708"/>
    </row>
    <row r="1463" spans="4:6">
      <c r="D1463" s="706">
        <v>160000305</v>
      </c>
      <c r="E1463" s="707" t="s">
        <v>3300</v>
      </c>
      <c r="F1463" s="708"/>
    </row>
    <row r="1464" spans="4:6">
      <c r="D1464" s="706">
        <v>160000306</v>
      </c>
      <c r="E1464" s="707" t="s">
        <v>3301</v>
      </c>
      <c r="F1464" s="708"/>
    </row>
    <row r="1465" spans="4:6">
      <c r="D1465" s="706">
        <v>160000307</v>
      </c>
      <c r="E1465" s="707" t="s">
        <v>3302</v>
      </c>
      <c r="F1465" s="708"/>
    </row>
    <row r="1466" spans="4:6">
      <c r="D1466" s="706" t="s">
        <v>3304</v>
      </c>
      <c r="E1466" s="707" t="s">
        <v>3303</v>
      </c>
      <c r="F1466" s="708"/>
    </row>
    <row r="1467" spans="4:6">
      <c r="D1467" s="706" t="s">
        <v>3306</v>
      </c>
      <c r="E1467" s="707" t="s">
        <v>3305</v>
      </c>
      <c r="F1467" s="708"/>
    </row>
    <row r="1468" spans="4:6">
      <c r="D1468" s="706">
        <v>160000403</v>
      </c>
      <c r="E1468" s="707" t="s">
        <v>3307</v>
      </c>
      <c r="F1468" s="708"/>
    </row>
    <row r="1469" spans="4:6">
      <c r="D1469" s="706">
        <v>160000404</v>
      </c>
      <c r="E1469" s="707" t="s">
        <v>3308</v>
      </c>
      <c r="F1469" s="708"/>
    </row>
    <row r="1470" spans="4:6">
      <c r="D1470" s="706">
        <v>160000405</v>
      </c>
      <c r="E1470" s="707" t="s">
        <v>3309</v>
      </c>
      <c r="F1470" s="708"/>
    </row>
    <row r="1471" spans="4:6">
      <c r="D1471" s="706">
        <v>160000406</v>
      </c>
      <c r="E1471" s="707" t="s">
        <v>3310</v>
      </c>
      <c r="F1471" s="708"/>
    </row>
    <row r="1472" spans="4:6">
      <c r="D1472" s="706">
        <v>160000407</v>
      </c>
      <c r="E1472" s="707" t="s">
        <v>3311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3312</v>
      </c>
      <c r="F1474" s="708"/>
    </row>
    <row r="1475" spans="4:6">
      <c r="D1475" s="706">
        <v>160001003</v>
      </c>
      <c r="E1475" s="707" t="s">
        <v>3313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3314</v>
      </c>
      <c r="F1477" s="708"/>
    </row>
    <row r="1478" spans="4:6">
      <c r="D1478" s="706">
        <v>160000902</v>
      </c>
      <c r="E1478" s="707" t="s">
        <v>3315</v>
      </c>
      <c r="F1478" s="708"/>
    </row>
    <row r="1479" spans="4:6">
      <c r="D1479" s="706">
        <v>160002003</v>
      </c>
      <c r="E1479" s="707" t="s">
        <v>3316</v>
      </c>
      <c r="F1479" s="708"/>
    </row>
    <row r="1480" spans="4:6">
      <c r="D1480" s="706" t="s">
        <v>3318</v>
      </c>
      <c r="E1480" s="707" t="s">
        <v>3317</v>
      </c>
      <c r="F1480" s="708"/>
    </row>
    <row r="1481" spans="4:6">
      <c r="D1481" s="706">
        <v>160003001</v>
      </c>
      <c r="E1481" s="707" t="s">
        <v>3319</v>
      </c>
      <c r="F1481" s="708"/>
    </row>
    <row r="1482" spans="4:6">
      <c r="D1482" s="706">
        <v>160003002</v>
      </c>
      <c r="E1482" s="707" t="s">
        <v>3320</v>
      </c>
      <c r="F1482" s="708"/>
    </row>
    <row r="1483" spans="4:6">
      <c r="D1483" s="706">
        <v>160004001</v>
      </c>
      <c r="E1483" s="707" t="s">
        <v>3321</v>
      </c>
      <c r="F1483" s="708"/>
    </row>
    <row r="1484" spans="4:6">
      <c r="D1484" s="706">
        <v>160004002</v>
      </c>
      <c r="E1484" s="707" t="s">
        <v>3322</v>
      </c>
      <c r="F1484" s="708"/>
    </row>
    <row r="1485" spans="4:6">
      <c r="D1485" s="706">
        <v>160004003</v>
      </c>
      <c r="E1485" s="707" t="s">
        <v>3323</v>
      </c>
      <c r="F1485" s="708"/>
    </row>
    <row r="1486" spans="4:6">
      <c r="D1486" s="706">
        <v>160004004</v>
      </c>
      <c r="E1486" s="707" t="s">
        <v>3324</v>
      </c>
      <c r="F1486" s="708"/>
    </row>
    <row r="1487" spans="4:6">
      <c r="D1487" s="706">
        <v>160005001</v>
      </c>
      <c r="E1487" s="707" t="s">
        <v>3325</v>
      </c>
      <c r="F1487" s="708"/>
    </row>
    <row r="1488" spans="4:6">
      <c r="D1488" s="709">
        <v>160002005</v>
      </c>
      <c r="E1488" s="707" t="s">
        <v>3326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3327</v>
      </c>
      <c r="F1492" s="708"/>
    </row>
    <row r="1493" spans="4:6">
      <c r="D1493" s="709">
        <v>150001402</v>
      </c>
      <c r="E1493" s="706" t="s">
        <v>3328</v>
      </c>
      <c r="F1493" s="708"/>
    </row>
    <row r="1494" spans="4:6">
      <c r="D1494" s="709">
        <v>150001403</v>
      </c>
      <c r="E1494" s="706" t="s">
        <v>3329</v>
      </c>
      <c r="F1494" s="708"/>
    </row>
    <row r="1495" spans="4:6">
      <c r="D1495" s="709">
        <v>150001404</v>
      </c>
      <c r="E1495" s="706" t="s">
        <v>3330</v>
      </c>
      <c r="F1495" s="708"/>
    </row>
    <row r="1496" spans="4:6">
      <c r="D1496" s="709">
        <v>150001405</v>
      </c>
      <c r="E1496" s="706" t="s">
        <v>3331</v>
      </c>
      <c r="F1496" s="708"/>
    </row>
    <row r="1497" spans="4:6">
      <c r="D1497" s="709">
        <v>150001406</v>
      </c>
      <c r="E1497" s="706" t="s">
        <v>3332</v>
      </c>
      <c r="F1497" s="708"/>
    </row>
    <row r="1498" spans="4:6">
      <c r="D1498" s="709">
        <v>150001407</v>
      </c>
      <c r="E1498" s="706" t="s">
        <v>3333</v>
      </c>
      <c r="F1498" s="708"/>
    </row>
    <row r="1499" spans="4:6">
      <c r="D1499" s="709">
        <v>150001408</v>
      </c>
      <c r="E1499" s="706" t="s">
        <v>3334</v>
      </c>
      <c r="F1499" s="708"/>
    </row>
    <row r="1500" spans="4:6">
      <c r="D1500" s="709">
        <v>150001409</v>
      </c>
      <c r="E1500" s="706" t="s">
        <v>3335</v>
      </c>
      <c r="F1500" s="708"/>
    </row>
    <row r="1501" spans="4:6">
      <c r="D1501" s="709">
        <v>150001410</v>
      </c>
      <c r="E1501" s="706" t="s">
        <v>3336</v>
      </c>
      <c r="F1501" s="708"/>
    </row>
    <row r="1502" spans="4:6">
      <c r="D1502" s="709">
        <v>150001411</v>
      </c>
      <c r="E1502" s="706" t="s">
        <v>3337</v>
      </c>
      <c r="F1502" s="708"/>
    </row>
    <row r="1503" spans="4:6">
      <c r="D1503" s="709">
        <v>150001412</v>
      </c>
      <c r="E1503" s="706" t="s">
        <v>3338</v>
      </c>
      <c r="F1503" s="708"/>
    </row>
    <row r="1504" spans="4:6">
      <c r="D1504" s="709">
        <v>150001413</v>
      </c>
      <c r="E1504" s="706" t="s">
        <v>3339</v>
      </c>
      <c r="F1504" s="708"/>
    </row>
    <row r="1505" spans="4:6">
      <c r="D1505" s="709">
        <v>150001414</v>
      </c>
      <c r="E1505" s="706" t="s">
        <v>3340</v>
      </c>
      <c r="F1505" s="708"/>
    </row>
    <row r="1506" spans="4:6">
      <c r="D1506" s="709">
        <v>150001415</v>
      </c>
      <c r="E1506" s="706" t="s">
        <v>3341</v>
      </c>
      <c r="F1506" s="708"/>
    </row>
    <row r="1507" spans="4:6">
      <c r="D1507" s="709">
        <v>160001301</v>
      </c>
      <c r="E1507" s="706" t="s">
        <v>3342</v>
      </c>
      <c r="F1507" s="708"/>
    </row>
    <row r="1508" spans="4:6">
      <c r="D1508" s="709">
        <v>160001302</v>
      </c>
      <c r="E1508" s="706" t="s">
        <v>3343</v>
      </c>
      <c r="F1508" s="708"/>
    </row>
    <row r="1509" spans="4:6">
      <c r="D1509" s="709">
        <v>160001303</v>
      </c>
      <c r="E1509" s="706" t="s">
        <v>3344</v>
      </c>
      <c r="F1509" s="708"/>
    </row>
    <row r="1510" spans="4:6">
      <c r="D1510" s="709">
        <v>160001304</v>
      </c>
      <c r="E1510" s="706" t="s">
        <v>3345</v>
      </c>
      <c r="F1510" s="708"/>
    </row>
    <row r="1511" spans="4:6">
      <c r="D1511" s="706">
        <v>155101001</v>
      </c>
      <c r="E1511" s="709" t="s">
        <v>3346</v>
      </c>
      <c r="F1511" s="708"/>
    </row>
    <row r="1512" spans="4:6">
      <c r="D1512" s="706">
        <v>155101002</v>
      </c>
      <c r="E1512" s="709" t="s">
        <v>3347</v>
      </c>
      <c r="F1512" s="708"/>
    </row>
    <row r="1513" spans="4:6">
      <c r="D1513" s="706">
        <v>155101003</v>
      </c>
      <c r="E1513" s="709" t="s">
        <v>3348</v>
      </c>
      <c r="F1513" s="708"/>
    </row>
    <row r="1514" spans="4:6">
      <c r="D1514" s="706">
        <v>155101004</v>
      </c>
      <c r="E1514" s="709" t="s">
        <v>3349</v>
      </c>
      <c r="F1514" s="708"/>
    </row>
    <row r="1515" spans="4:6">
      <c r="D1515" s="706">
        <v>155101005</v>
      </c>
      <c r="E1515" s="709" t="s">
        <v>3350</v>
      </c>
      <c r="F1515" s="708"/>
    </row>
    <row r="1516" spans="4:6">
      <c r="D1516" s="706">
        <v>155101006</v>
      </c>
      <c r="E1516" s="709" t="s">
        <v>3351</v>
      </c>
      <c r="F1516" s="708"/>
    </row>
    <row r="1517" spans="4:6">
      <c r="D1517" s="706" t="s">
        <v>1782</v>
      </c>
      <c r="E1517" s="709" t="s">
        <v>3352</v>
      </c>
      <c r="F1517" s="708"/>
    </row>
    <row r="1518" spans="4:6">
      <c r="D1518" s="706" t="s">
        <v>1783</v>
      </c>
      <c r="E1518" s="709" t="s">
        <v>3353</v>
      </c>
      <c r="F1518" s="708"/>
    </row>
    <row r="1519" spans="4:6">
      <c r="D1519" s="706" t="s">
        <v>1784</v>
      </c>
      <c r="E1519" s="709" t="s">
        <v>3354</v>
      </c>
      <c r="F1519" s="708"/>
    </row>
    <row r="1520" spans="4:6">
      <c r="D1520" s="706" t="s">
        <v>1785</v>
      </c>
      <c r="E1520" s="709" t="s">
        <v>3355</v>
      </c>
      <c r="F1520" s="708"/>
    </row>
    <row r="1521" spans="4:6">
      <c r="D1521" s="706" t="s">
        <v>1786</v>
      </c>
      <c r="E1521" s="709" t="s">
        <v>3356</v>
      </c>
      <c r="F1521" s="708"/>
    </row>
    <row r="1522" spans="4:6">
      <c r="D1522" s="706" t="s">
        <v>1787</v>
      </c>
      <c r="E1522" s="709" t="s">
        <v>3357</v>
      </c>
      <c r="F1522" s="708"/>
    </row>
    <row r="1523" spans="4:6">
      <c r="D1523" s="706" t="s">
        <v>1788</v>
      </c>
      <c r="E1523" s="709" t="s">
        <v>3358</v>
      </c>
      <c r="F1523" s="708"/>
    </row>
    <row r="1524" spans="4:6">
      <c r="D1524" s="706" t="s">
        <v>1789</v>
      </c>
      <c r="E1524" s="709" t="s">
        <v>3359</v>
      </c>
      <c r="F1524" s="708"/>
    </row>
    <row r="1525" spans="4:6">
      <c r="D1525" s="706" t="s">
        <v>1790</v>
      </c>
      <c r="E1525" s="709" t="s">
        <v>3360</v>
      </c>
      <c r="F1525" s="708"/>
    </row>
    <row r="1526" spans="4:6">
      <c r="D1526" s="706" t="s">
        <v>1791</v>
      </c>
      <c r="E1526" s="709" t="s">
        <v>3361</v>
      </c>
      <c r="F1526" s="708"/>
    </row>
    <row r="1527" spans="4:6">
      <c r="D1527" s="709">
        <v>156101000</v>
      </c>
      <c r="E1527" s="709" t="s">
        <v>3362</v>
      </c>
      <c r="F1527" s="708"/>
    </row>
    <row r="1528" spans="4:6">
      <c r="D1528" s="709" t="s">
        <v>3364</v>
      </c>
      <c r="E1528" s="709" t="s">
        <v>3363</v>
      </c>
      <c r="F1528" s="708"/>
    </row>
    <row r="1529" spans="4:6">
      <c r="D1529" s="709">
        <v>156101002</v>
      </c>
      <c r="E1529" s="709" t="s">
        <v>3365</v>
      </c>
      <c r="F1529" s="708"/>
    </row>
    <row r="1530" spans="4:6">
      <c r="D1530" s="709">
        <v>156101003</v>
      </c>
      <c r="E1530" s="709" t="s">
        <v>3366</v>
      </c>
      <c r="F1530" s="708"/>
    </row>
    <row r="1531" spans="4:6">
      <c r="D1531" s="709">
        <v>156101004</v>
      </c>
      <c r="E1531" s="709" t="s">
        <v>3367</v>
      </c>
      <c r="F1531" s="708"/>
    </row>
    <row r="1532" spans="4:6">
      <c r="D1532" s="709">
        <v>156101005</v>
      </c>
      <c r="E1532" s="709" t="s">
        <v>3368</v>
      </c>
      <c r="F1532" s="708"/>
    </row>
    <row r="1533" spans="4:6">
      <c r="D1533" s="709">
        <v>156101006</v>
      </c>
      <c r="E1533" s="709" t="s">
        <v>3369</v>
      </c>
      <c r="F1533" s="708"/>
    </row>
    <row r="1534" spans="4:6">
      <c r="D1534" s="709">
        <v>156101007</v>
      </c>
      <c r="E1534" s="709" t="s">
        <v>3370</v>
      </c>
      <c r="F1534" s="708"/>
    </row>
    <row r="1535" spans="4:6">
      <c r="D1535" s="709">
        <v>156101008</v>
      </c>
      <c r="E1535" s="709" t="s">
        <v>3371</v>
      </c>
      <c r="F1535" s="708"/>
    </row>
    <row r="1536" spans="4:6">
      <c r="D1536" s="709">
        <v>156101009</v>
      </c>
      <c r="E1536" s="709" t="s">
        <v>3372</v>
      </c>
      <c r="F1536" s="708"/>
    </row>
    <row r="1537" spans="4:6">
      <c r="D1537" s="709">
        <v>156101010</v>
      </c>
      <c r="E1537" s="709" t="s">
        <v>3373</v>
      </c>
      <c r="F1537" s="708"/>
    </row>
    <row r="1538" spans="4:6">
      <c r="D1538" s="709">
        <v>156101011</v>
      </c>
      <c r="E1538" s="709" t="s">
        <v>3374</v>
      </c>
      <c r="F1538" s="708"/>
    </row>
    <row r="1539" spans="4:6">
      <c r="D1539" s="709">
        <v>156101012</v>
      </c>
      <c r="E1539" s="709" t="s">
        <v>3375</v>
      </c>
      <c r="F1539" s="708"/>
    </row>
    <row r="1540" spans="4:6">
      <c r="D1540" s="709">
        <v>156101013</v>
      </c>
      <c r="E1540" s="709" t="s">
        <v>3376</v>
      </c>
      <c r="F1540" s="708"/>
    </row>
    <row r="1541" spans="4:6">
      <c r="D1541" s="709">
        <v>156101014</v>
      </c>
      <c r="E1541" s="709" t="s">
        <v>3377</v>
      </c>
      <c r="F1541" s="708"/>
    </row>
    <row r="1542" spans="4:6">
      <c r="D1542" s="709">
        <v>156101015</v>
      </c>
      <c r="E1542" s="709" t="s">
        <v>3378</v>
      </c>
      <c r="F1542" s="708"/>
    </row>
    <row r="1543" spans="4:6">
      <c r="D1543" s="709">
        <v>156101016</v>
      </c>
      <c r="E1543" s="709" t="s">
        <v>3379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3380</v>
      </c>
      <c r="F1545" s="708"/>
    </row>
    <row r="1546" spans="4:6">
      <c r="D1546" s="709">
        <v>156102001</v>
      </c>
      <c r="E1546" s="709" t="s">
        <v>3381</v>
      </c>
      <c r="F1546" s="708"/>
    </row>
    <row r="1547" spans="4:6">
      <c r="D1547" s="709">
        <v>156102002</v>
      </c>
      <c r="E1547" s="709" t="s">
        <v>3382</v>
      </c>
      <c r="F1547" s="708"/>
    </row>
    <row r="1548" spans="4:6">
      <c r="D1548" s="709">
        <v>156102003</v>
      </c>
      <c r="E1548" s="709" t="s">
        <v>3383</v>
      </c>
      <c r="F1548" s="708"/>
    </row>
    <row r="1549" spans="4:6">
      <c r="D1549" s="709">
        <v>156102004</v>
      </c>
      <c r="E1549" s="709" t="s">
        <v>3384</v>
      </c>
      <c r="F1549" s="708"/>
    </row>
    <row r="1550" spans="4:6">
      <c r="D1550" s="709">
        <v>156102005</v>
      </c>
      <c r="E1550" s="709" t="s">
        <v>3385</v>
      </c>
      <c r="F1550" s="708"/>
    </row>
    <row r="1551" spans="4:6">
      <c r="D1551" s="709">
        <v>156102006</v>
      </c>
      <c r="E1551" s="709" t="s">
        <v>3386</v>
      </c>
      <c r="F1551" s="708"/>
    </row>
    <row r="1552" spans="4:6">
      <c r="D1552" s="709">
        <v>156102007</v>
      </c>
      <c r="E1552" s="709" t="s">
        <v>3387</v>
      </c>
      <c r="F1552" s="708"/>
    </row>
    <row r="1553" spans="4:6">
      <c r="D1553" s="709">
        <v>156102008</v>
      </c>
      <c r="E1553" s="709" t="s">
        <v>3388</v>
      </c>
      <c r="F1553" s="708"/>
    </row>
    <row r="1554" spans="4:6">
      <c r="D1554" s="709">
        <v>156102009</v>
      </c>
      <c r="E1554" s="709" t="s">
        <v>3389</v>
      </c>
      <c r="F1554" s="708"/>
    </row>
    <row r="1555" spans="4:6">
      <c r="D1555" s="709">
        <v>156102010</v>
      </c>
      <c r="E1555" s="709" t="s">
        <v>3390</v>
      </c>
      <c r="F1555" s="708"/>
    </row>
    <row r="1556" spans="4:6">
      <c r="D1556" s="709">
        <v>156102011</v>
      </c>
      <c r="E1556" s="709" t="s">
        <v>3391</v>
      </c>
      <c r="F1556" s="708"/>
    </row>
    <row r="1557" spans="4:6">
      <c r="D1557" s="709">
        <v>156102012</v>
      </c>
      <c r="E1557" s="709" t="s">
        <v>3392</v>
      </c>
      <c r="F1557" s="708"/>
    </row>
    <row r="1558" spans="4:6">
      <c r="D1558" s="709">
        <v>156102013</v>
      </c>
      <c r="E1558" s="709" t="s">
        <v>3393</v>
      </c>
      <c r="F1558" s="708"/>
    </row>
    <row r="1559" spans="4:6">
      <c r="D1559" s="709">
        <v>156102014</v>
      </c>
      <c r="E1559" s="709" t="s">
        <v>3394</v>
      </c>
      <c r="F1559" s="708"/>
    </row>
    <row r="1560" spans="4:6">
      <c r="D1560" s="709">
        <v>156102015</v>
      </c>
      <c r="E1560" s="709" t="s">
        <v>3395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3396</v>
      </c>
      <c r="F1565" s="708"/>
    </row>
    <row r="1566" spans="4:6">
      <c r="D1566" s="709">
        <v>156103001</v>
      </c>
      <c r="E1566" s="709" t="s">
        <v>3397</v>
      </c>
      <c r="F1566" s="708"/>
    </row>
    <row r="1567" spans="4:6">
      <c r="D1567" s="709">
        <v>156103002</v>
      </c>
      <c r="E1567" s="709" t="s">
        <v>3398</v>
      </c>
      <c r="F1567" s="708"/>
    </row>
    <row r="1568" spans="4:6">
      <c r="D1568" s="709">
        <v>156103003</v>
      </c>
      <c r="E1568" s="709" t="s">
        <v>3399</v>
      </c>
      <c r="F1568" s="708"/>
    </row>
    <row r="1569" spans="4:6">
      <c r="D1569" s="709">
        <v>156103004</v>
      </c>
      <c r="E1569" s="709" t="s">
        <v>3400</v>
      </c>
      <c r="F1569" s="708"/>
    </row>
    <row r="1570" spans="4:6">
      <c r="D1570" s="709">
        <v>156103005</v>
      </c>
      <c r="E1570" s="709" t="s">
        <v>3401</v>
      </c>
      <c r="F1570" s="708"/>
    </row>
    <row r="1571" spans="4:6">
      <c r="D1571" s="709">
        <v>156103006</v>
      </c>
      <c r="E1571" s="709" t="s">
        <v>3402</v>
      </c>
      <c r="F1571" s="708"/>
    </row>
    <row r="1572" spans="4:6">
      <c r="D1572" s="709">
        <v>156103007</v>
      </c>
      <c r="E1572" s="709" t="s">
        <v>3403</v>
      </c>
      <c r="F1572" s="708"/>
    </row>
    <row r="1573" spans="4:6">
      <c r="D1573" s="709">
        <v>156103008</v>
      </c>
      <c r="E1573" s="709" t="s">
        <v>3404</v>
      </c>
      <c r="F1573" s="708"/>
    </row>
    <row r="1574" spans="4:6">
      <c r="D1574" s="709">
        <v>156103009</v>
      </c>
      <c r="E1574" s="709" t="s">
        <v>3405</v>
      </c>
      <c r="F1574" s="708"/>
    </row>
    <row r="1575" spans="4:6">
      <c r="D1575" s="709">
        <v>156103010</v>
      </c>
      <c r="E1575" s="709" t="s">
        <v>3406</v>
      </c>
      <c r="F1575" s="708"/>
    </row>
    <row r="1576" spans="4:6">
      <c r="D1576" s="709">
        <v>156103011</v>
      </c>
      <c r="E1576" s="709" t="s">
        <v>3407</v>
      </c>
      <c r="F1576" s="708"/>
    </row>
    <row r="1577" spans="4:6">
      <c r="D1577" s="709">
        <v>156103012</v>
      </c>
      <c r="E1577" s="709" t="s">
        <v>3408</v>
      </c>
      <c r="F1577" s="708"/>
    </row>
    <row r="1578" spans="4:6">
      <c r="D1578" s="709">
        <v>156103013</v>
      </c>
      <c r="E1578" s="709" t="s">
        <v>3409</v>
      </c>
      <c r="F1578" s="708"/>
    </row>
    <row r="1579" spans="4:6">
      <c r="D1579" s="709">
        <v>156103014</v>
      </c>
      <c r="E1579" s="709" t="s">
        <v>3410</v>
      </c>
      <c r="F1579" s="708"/>
    </row>
    <row r="1580" spans="4:6">
      <c r="D1580" s="709">
        <v>156103015</v>
      </c>
      <c r="E1580" s="709" t="s">
        <v>3411</v>
      </c>
      <c r="F1580" s="708"/>
    </row>
    <row r="1581" spans="4:6">
      <c r="D1581" s="709">
        <v>156103016</v>
      </c>
      <c r="E1581" s="709" t="s">
        <v>3412</v>
      </c>
      <c r="F1581" s="708"/>
    </row>
    <row r="1582" spans="4:6">
      <c r="D1582" s="709">
        <v>156103017</v>
      </c>
      <c r="E1582" s="709" t="s">
        <v>3413</v>
      </c>
      <c r="F1582" s="708"/>
    </row>
    <row r="1583" spans="4:6">
      <c r="D1583" s="709">
        <v>156104001</v>
      </c>
      <c r="E1583" s="709" t="s">
        <v>3414</v>
      </c>
      <c r="F1583" s="708"/>
    </row>
    <row r="1584" spans="4:6">
      <c r="D1584" s="709">
        <v>156104002</v>
      </c>
      <c r="E1584" s="709" t="s">
        <v>3415</v>
      </c>
      <c r="F1584" s="708"/>
    </row>
    <row r="1585" spans="4:6">
      <c r="D1585" s="709">
        <v>156104003</v>
      </c>
      <c r="E1585" s="709" t="s">
        <v>3416</v>
      </c>
      <c r="F1585" s="708"/>
    </row>
    <row r="1586" spans="4:6">
      <c r="D1586" s="709">
        <v>156104004</v>
      </c>
      <c r="E1586" s="709" t="s">
        <v>3417</v>
      </c>
      <c r="F1586" s="708"/>
    </row>
    <row r="1587" spans="4:6">
      <c r="D1587" s="709">
        <v>156104005</v>
      </c>
      <c r="E1587" s="709" t="s">
        <v>3418</v>
      </c>
      <c r="F1587" s="708"/>
    </row>
    <row r="1588" spans="4:6">
      <c r="D1588" s="709">
        <v>156104006</v>
      </c>
      <c r="E1588" s="709" t="s">
        <v>3419</v>
      </c>
      <c r="F1588" s="708"/>
    </row>
    <row r="1589" spans="4:6">
      <c r="D1589" s="709">
        <v>156104007</v>
      </c>
      <c r="E1589" s="709" t="s">
        <v>3420</v>
      </c>
      <c r="F1589" s="708"/>
    </row>
    <row r="1590" spans="4:6">
      <c r="D1590" s="709">
        <v>156104008</v>
      </c>
      <c r="E1590" s="709" t="s">
        <v>3421</v>
      </c>
      <c r="F1590" s="708"/>
    </row>
    <row r="1591" spans="4:6">
      <c r="D1591" s="709">
        <v>156104009</v>
      </c>
      <c r="E1591" s="709" t="s">
        <v>3422</v>
      </c>
      <c r="F1591" s="708"/>
    </row>
    <row r="1592" spans="4:6">
      <c r="D1592" s="709">
        <v>156104010</v>
      </c>
      <c r="E1592" s="709" t="s">
        <v>3423</v>
      </c>
      <c r="F1592" s="708"/>
    </row>
    <row r="1593" spans="4:6">
      <c r="D1593" s="709">
        <v>156104011</v>
      </c>
      <c r="E1593" s="709" t="s">
        <v>3424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3425</v>
      </c>
      <c r="F1595" s="708"/>
    </row>
    <row r="1596" spans="4:6">
      <c r="D1596" s="709">
        <v>156105002</v>
      </c>
      <c r="E1596" s="709" t="s">
        <v>3426</v>
      </c>
      <c r="F1596" s="708"/>
    </row>
    <row r="1597" spans="4:6">
      <c r="D1597" s="709">
        <v>156105003</v>
      </c>
      <c r="E1597" s="709" t="s">
        <v>3427</v>
      </c>
      <c r="F1597" s="708"/>
    </row>
    <row r="1598" spans="4:6">
      <c r="D1598" s="709">
        <v>156105004</v>
      </c>
      <c r="E1598" s="709" t="s">
        <v>3428</v>
      </c>
      <c r="F1598" s="708"/>
    </row>
    <row r="1599" spans="4:6">
      <c r="D1599" s="709">
        <v>156105005</v>
      </c>
      <c r="E1599" s="709" t="s">
        <v>3429</v>
      </c>
      <c r="F1599" s="708"/>
    </row>
    <row r="1600" spans="4:6">
      <c r="D1600" s="709">
        <v>156105006</v>
      </c>
      <c r="E1600" s="709" t="s">
        <v>3430</v>
      </c>
      <c r="F1600" s="708"/>
    </row>
    <row r="1601" spans="4:6">
      <c r="D1601" s="709">
        <v>156105007</v>
      </c>
      <c r="E1601" s="709" t="s">
        <v>3431</v>
      </c>
      <c r="F1601" s="708"/>
    </row>
    <row r="1602" spans="4:6">
      <c r="D1602" s="709">
        <v>156105008</v>
      </c>
      <c r="E1602" s="709" t="s">
        <v>3432</v>
      </c>
      <c r="F1602" s="708"/>
    </row>
    <row r="1603" spans="4:6">
      <c r="D1603" s="709">
        <v>156105009</v>
      </c>
      <c r="E1603" s="709" t="s">
        <v>3433</v>
      </c>
      <c r="F1603" s="708"/>
    </row>
    <row r="1604" spans="4:6">
      <c r="D1604" s="709">
        <v>156105010</v>
      </c>
      <c r="E1604" s="709" t="s">
        <v>3434</v>
      </c>
      <c r="F1604" s="708"/>
    </row>
    <row r="1605" spans="4:6">
      <c r="D1605" s="709">
        <v>156105011</v>
      </c>
      <c r="E1605" s="709" t="s">
        <v>3435</v>
      </c>
      <c r="F1605" s="708"/>
    </row>
    <row r="1606" spans="4:6">
      <c r="D1606" s="709">
        <v>156106001</v>
      </c>
      <c r="E1606" s="709" t="s">
        <v>3436</v>
      </c>
      <c r="F1606" s="708"/>
    </row>
    <row r="1607" spans="4:6">
      <c r="D1607" s="709">
        <v>156106002</v>
      </c>
      <c r="E1607" s="709" t="s">
        <v>3437</v>
      </c>
      <c r="F1607" s="708"/>
    </row>
    <row r="1608" spans="4:6">
      <c r="D1608" s="709">
        <v>156106003</v>
      </c>
      <c r="E1608" s="709" t="s">
        <v>3438</v>
      </c>
      <c r="F1608" s="708"/>
    </row>
    <row r="1609" spans="4:6">
      <c r="D1609" s="709">
        <v>156106004</v>
      </c>
      <c r="E1609" s="709" t="s">
        <v>3439</v>
      </c>
      <c r="F1609" s="708"/>
    </row>
    <row r="1610" spans="4:6">
      <c r="D1610" s="709">
        <v>156106005</v>
      </c>
      <c r="E1610" s="709" t="s">
        <v>3440</v>
      </c>
      <c r="F1610" s="708"/>
    </row>
    <row r="1611" spans="4:6">
      <c r="D1611" s="709">
        <v>156106006</v>
      </c>
      <c r="E1611" s="709" t="s">
        <v>3441</v>
      </c>
      <c r="F1611" s="708"/>
    </row>
    <row r="1612" spans="4:6">
      <c r="D1612" s="709">
        <v>156106007</v>
      </c>
      <c r="E1612" s="709" t="s">
        <v>3442</v>
      </c>
      <c r="F1612" s="708"/>
    </row>
    <row r="1613" spans="4:6">
      <c r="D1613" s="709">
        <v>156106008</v>
      </c>
      <c r="E1613" s="709" t="s">
        <v>3443</v>
      </c>
      <c r="F1613" s="708"/>
    </row>
    <row r="1614" spans="4:6">
      <c r="D1614" s="709">
        <v>156106009</v>
      </c>
      <c r="E1614" s="709" t="s">
        <v>3444</v>
      </c>
      <c r="F1614" s="708"/>
    </row>
    <row r="1615" spans="4:6">
      <c r="D1615" s="709">
        <v>156106010</v>
      </c>
      <c r="E1615" s="709" t="s">
        <v>3445</v>
      </c>
      <c r="F1615" s="708"/>
    </row>
    <row r="1616" spans="4:6">
      <c r="D1616" s="709">
        <v>156106011</v>
      </c>
      <c r="E1616" s="709" t="s">
        <v>3446</v>
      </c>
      <c r="F1616" s="708"/>
    </row>
    <row r="1617" spans="4:6">
      <c r="D1617" s="709">
        <v>156107001</v>
      </c>
      <c r="E1617" s="709" t="s">
        <v>3447</v>
      </c>
      <c r="F1617" s="708"/>
    </row>
    <row r="1618" spans="4:6">
      <c r="D1618" s="709">
        <v>156107002</v>
      </c>
      <c r="E1618" s="709" t="s">
        <v>3448</v>
      </c>
      <c r="F1618" s="708"/>
    </row>
    <row r="1619" spans="4:6">
      <c r="D1619" s="709">
        <v>156107003</v>
      </c>
      <c r="E1619" s="709" t="s">
        <v>3449</v>
      </c>
      <c r="F1619" s="708"/>
    </row>
    <row r="1620" spans="4:6">
      <c r="D1620" s="709">
        <v>156107004</v>
      </c>
      <c r="E1620" s="709" t="s">
        <v>3450</v>
      </c>
      <c r="F1620" s="708"/>
    </row>
    <row r="1621" spans="4:6">
      <c r="D1621" s="709">
        <v>156107005</v>
      </c>
      <c r="E1621" s="709" t="s">
        <v>3451</v>
      </c>
      <c r="F1621" s="708"/>
    </row>
    <row r="1622" spans="4:6">
      <c r="D1622" s="709">
        <v>156107006</v>
      </c>
      <c r="E1622" s="709" t="s">
        <v>3452</v>
      </c>
      <c r="F1622" s="708"/>
    </row>
    <row r="1623" spans="4:6">
      <c r="D1623" s="709">
        <v>156107007</v>
      </c>
      <c r="E1623" s="709" t="s">
        <v>3453</v>
      </c>
      <c r="F1623" s="708"/>
    </row>
    <row r="1624" spans="4:6">
      <c r="D1624" s="709">
        <v>156107008</v>
      </c>
      <c r="E1624" s="709" t="s">
        <v>3454</v>
      </c>
      <c r="F1624" s="708"/>
    </row>
    <row r="1625" spans="4:6">
      <c r="D1625" s="709">
        <v>156107009</v>
      </c>
      <c r="E1625" s="709" t="s">
        <v>3455</v>
      </c>
      <c r="F1625" s="708"/>
    </row>
    <row r="1626" spans="4:6">
      <c r="D1626" s="709">
        <v>156107010</v>
      </c>
      <c r="E1626" s="709" t="s">
        <v>3456</v>
      </c>
      <c r="F1626" s="708"/>
    </row>
    <row r="1627" spans="4:6">
      <c r="D1627" s="709">
        <v>156107011</v>
      </c>
      <c r="E1627" s="709" t="s">
        <v>3457</v>
      </c>
      <c r="F1627" s="708"/>
    </row>
    <row r="1628" spans="4:6">
      <c r="D1628" s="709">
        <v>156108001</v>
      </c>
      <c r="E1628" s="709" t="s">
        <v>3458</v>
      </c>
      <c r="F1628" s="708"/>
    </row>
    <row r="1629" spans="4:6">
      <c r="D1629" s="709">
        <v>156108002</v>
      </c>
      <c r="E1629" s="709" t="s">
        <v>3459</v>
      </c>
      <c r="F1629" s="708"/>
    </row>
    <row r="1630" spans="4:6">
      <c r="D1630" s="709">
        <v>156108003</v>
      </c>
      <c r="E1630" s="709" t="s">
        <v>3460</v>
      </c>
      <c r="F1630" s="708"/>
    </row>
    <row r="1631" spans="4:6">
      <c r="D1631" s="709">
        <v>156108004</v>
      </c>
      <c r="E1631" s="709" t="s">
        <v>3461</v>
      </c>
      <c r="F1631" s="708"/>
    </row>
    <row r="1632" spans="4:6">
      <c r="D1632" s="709">
        <v>156108005</v>
      </c>
      <c r="E1632" s="709" t="s">
        <v>3462</v>
      </c>
      <c r="F1632" s="708"/>
    </row>
    <row r="1633" spans="4:6">
      <c r="D1633" s="709">
        <v>156108006</v>
      </c>
      <c r="E1633" s="709" t="s">
        <v>3463</v>
      </c>
      <c r="F1633" s="708"/>
    </row>
    <row r="1634" spans="4:6">
      <c r="D1634" s="709">
        <v>156108007</v>
      </c>
      <c r="E1634" s="709" t="s">
        <v>3464</v>
      </c>
      <c r="F1634" s="708"/>
    </row>
    <row r="1635" spans="4:6">
      <c r="D1635" s="709">
        <v>156108008</v>
      </c>
      <c r="E1635" s="709" t="s">
        <v>3465</v>
      </c>
      <c r="F1635" s="708"/>
    </row>
    <row r="1636" spans="4:6">
      <c r="D1636" s="709">
        <v>156108009</v>
      </c>
      <c r="E1636" s="709" t="s">
        <v>3466</v>
      </c>
      <c r="F1636" s="708"/>
    </row>
    <row r="1637" spans="4:6">
      <c r="D1637" s="709">
        <v>156108010</v>
      </c>
      <c r="E1637" s="709" t="s">
        <v>3467</v>
      </c>
      <c r="F1637" s="708"/>
    </row>
    <row r="1638" spans="4:6">
      <c r="D1638" s="709">
        <v>156108011</v>
      </c>
      <c r="E1638" s="709" t="s">
        <v>3468</v>
      </c>
      <c r="F1638" s="708"/>
    </row>
    <row r="1639" spans="4:6">
      <c r="D1639" s="709">
        <v>156109001</v>
      </c>
      <c r="E1639" s="709" t="s">
        <v>3469</v>
      </c>
      <c r="F1639" s="708"/>
    </row>
    <row r="1640" spans="4:6">
      <c r="D1640" s="709">
        <v>156109002</v>
      </c>
      <c r="E1640" s="709" t="s">
        <v>3470</v>
      </c>
      <c r="F1640" s="708"/>
    </row>
    <row r="1641" spans="4:6">
      <c r="D1641" s="709">
        <v>156109003</v>
      </c>
      <c r="E1641" s="709" t="s">
        <v>3471</v>
      </c>
      <c r="F1641" s="708"/>
    </row>
    <row r="1642" spans="4:6">
      <c r="D1642" s="709">
        <v>156109004</v>
      </c>
      <c r="E1642" s="709" t="s">
        <v>3472</v>
      </c>
      <c r="F1642" s="708"/>
    </row>
    <row r="1643" spans="4:6">
      <c r="D1643" s="709">
        <v>156109005</v>
      </c>
      <c r="E1643" s="709" t="s">
        <v>3473</v>
      </c>
      <c r="F1643" s="708"/>
    </row>
    <row r="1644" spans="4:6">
      <c r="D1644" s="709">
        <v>156109006</v>
      </c>
      <c r="E1644" s="709" t="s">
        <v>3474</v>
      </c>
      <c r="F1644" s="708"/>
    </row>
    <row r="1645" spans="4:6">
      <c r="D1645" s="709">
        <v>156109007</v>
      </c>
      <c r="E1645" s="709" t="s">
        <v>3475</v>
      </c>
      <c r="F1645" s="708"/>
    </row>
    <row r="1646" spans="4:6">
      <c r="D1646" s="709">
        <v>156109008</v>
      </c>
      <c r="E1646" s="709" t="s">
        <v>3476</v>
      </c>
      <c r="F1646" s="708"/>
    </row>
    <row r="1647" spans="4:6">
      <c r="D1647" s="709">
        <v>156109009</v>
      </c>
      <c r="E1647" s="709" t="s">
        <v>3477</v>
      </c>
      <c r="F1647" s="708"/>
    </row>
    <row r="1648" spans="4:6">
      <c r="D1648" s="709">
        <v>156109010</v>
      </c>
      <c r="E1648" s="709" t="s">
        <v>3478</v>
      </c>
      <c r="F1648" s="708"/>
    </row>
    <row r="1649" spans="4:6">
      <c r="D1649" s="709">
        <v>156109011</v>
      </c>
      <c r="E1649" s="709" t="s">
        <v>3479</v>
      </c>
      <c r="F1649" s="708"/>
    </row>
    <row r="1650" spans="4:6">
      <c r="D1650" s="709">
        <v>156110001</v>
      </c>
      <c r="E1650" s="709" t="s">
        <v>3480</v>
      </c>
      <c r="F1650" s="708"/>
    </row>
    <row r="1651" spans="4:6">
      <c r="D1651" s="709">
        <v>156110002</v>
      </c>
      <c r="E1651" s="709" t="s">
        <v>3481</v>
      </c>
      <c r="F1651" s="708"/>
    </row>
    <row r="1652" spans="4:6">
      <c r="D1652" s="709">
        <v>156110003</v>
      </c>
      <c r="E1652" s="709" t="s">
        <v>3482</v>
      </c>
      <c r="F1652" s="708"/>
    </row>
    <row r="1653" spans="4:6">
      <c r="D1653" s="709">
        <v>156110004</v>
      </c>
      <c r="E1653" s="709" t="s">
        <v>3483</v>
      </c>
      <c r="F1653" s="708"/>
    </row>
    <row r="1654" spans="4:6">
      <c r="D1654" s="709">
        <v>156110005</v>
      </c>
      <c r="E1654" s="709" t="s">
        <v>3484</v>
      </c>
      <c r="F1654" s="708"/>
    </row>
    <row r="1655" spans="4:6">
      <c r="D1655" s="709">
        <v>156110006</v>
      </c>
      <c r="E1655" s="709" t="s">
        <v>3485</v>
      </c>
      <c r="F1655" s="708"/>
    </row>
    <row r="1656" spans="4:6">
      <c r="D1656" s="709">
        <v>156110007</v>
      </c>
      <c r="E1656" s="709" t="s">
        <v>3486</v>
      </c>
      <c r="F1656" s="708"/>
    </row>
    <row r="1657" spans="4:6">
      <c r="D1657" s="709">
        <v>156110008</v>
      </c>
      <c r="E1657" s="709" t="s">
        <v>3487</v>
      </c>
      <c r="F1657" s="708"/>
    </row>
    <row r="1658" spans="4:6">
      <c r="D1658" s="709">
        <v>156110009</v>
      </c>
      <c r="E1658" s="709" t="s">
        <v>3488</v>
      </c>
      <c r="F1658" s="708"/>
    </row>
    <row r="1659" spans="4:6">
      <c r="D1659" s="709">
        <v>156110010</v>
      </c>
      <c r="E1659" s="709" t="s">
        <v>3489</v>
      </c>
      <c r="F1659" s="708"/>
    </row>
    <row r="1660" spans="4:6">
      <c r="D1660" s="709">
        <v>156110011</v>
      </c>
      <c r="E1660" s="709" t="s">
        <v>3490</v>
      </c>
      <c r="F1660" s="708"/>
    </row>
    <row r="1661" spans="4:6">
      <c r="D1661" s="709">
        <v>156111001</v>
      </c>
      <c r="E1661" s="709" t="s">
        <v>3491</v>
      </c>
      <c r="F1661" s="708"/>
    </row>
    <row r="1662" spans="4:6">
      <c r="D1662" s="709">
        <v>156111002</v>
      </c>
      <c r="E1662" s="709" t="s">
        <v>3492</v>
      </c>
      <c r="F1662" s="708"/>
    </row>
    <row r="1663" spans="4:6">
      <c r="D1663" s="709">
        <v>156111003</v>
      </c>
      <c r="E1663" s="709" t="s">
        <v>3493</v>
      </c>
      <c r="F1663" s="708"/>
    </row>
    <row r="1664" spans="4:6">
      <c r="D1664" s="709">
        <v>156111004</v>
      </c>
      <c r="E1664" s="709" t="s">
        <v>3494</v>
      </c>
      <c r="F1664" s="708"/>
    </row>
    <row r="1665" spans="4:6">
      <c r="D1665" s="709">
        <v>156111005</v>
      </c>
      <c r="E1665" s="709" t="s">
        <v>3495</v>
      </c>
      <c r="F1665" s="708"/>
    </row>
    <row r="1666" spans="4:6">
      <c r="D1666" s="709">
        <v>156111006</v>
      </c>
      <c r="E1666" s="709" t="s">
        <v>3496</v>
      </c>
      <c r="F1666" s="708"/>
    </row>
    <row r="1667" spans="4:6">
      <c r="D1667" s="709">
        <v>156111007</v>
      </c>
      <c r="E1667" s="709" t="s">
        <v>3497</v>
      </c>
      <c r="F1667" s="708"/>
    </row>
    <row r="1668" spans="4:6">
      <c r="D1668" s="709">
        <v>156111008</v>
      </c>
      <c r="E1668" s="709" t="s">
        <v>3498</v>
      </c>
      <c r="F1668" s="708"/>
    </row>
    <row r="1669" spans="4:6">
      <c r="D1669" s="709">
        <v>156111009</v>
      </c>
      <c r="E1669" s="709" t="s">
        <v>3499</v>
      </c>
      <c r="F1669" s="708"/>
    </row>
    <row r="1670" spans="4:6">
      <c r="D1670" s="709">
        <v>156111010</v>
      </c>
      <c r="E1670" s="709" t="s">
        <v>3500</v>
      </c>
      <c r="F1670" s="708"/>
    </row>
    <row r="1671" spans="4:6">
      <c r="D1671" s="709">
        <v>156111011</v>
      </c>
      <c r="E1671" s="709" t="s">
        <v>3501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3502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3503</v>
      </c>
      <c r="F1687" s="708"/>
    </row>
    <row r="1688" spans="4:6">
      <c r="D1688" s="710">
        <v>160003110</v>
      </c>
      <c r="E1688" s="706" t="s">
        <v>3504</v>
      </c>
      <c r="F1688" s="708"/>
    </row>
    <row r="1689" spans="4:6">
      <c r="D1689" s="710">
        <v>160003111</v>
      </c>
      <c r="E1689" s="706" t="s">
        <v>3505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3506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3507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3508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3509</v>
      </c>
      <c r="F1697" s="708"/>
    </row>
    <row r="1698" spans="4:6">
      <c r="D1698" s="710">
        <v>160003120</v>
      </c>
      <c r="E1698" s="706" t="s">
        <v>3510</v>
      </c>
      <c r="F1698" s="708"/>
    </row>
    <row r="1699" spans="4:6">
      <c r="D1699" s="710">
        <v>160003121</v>
      </c>
      <c r="E1699" s="706" t="s">
        <v>3511</v>
      </c>
      <c r="F1699" s="708"/>
    </row>
    <row r="1700" spans="4:6">
      <c r="D1700" s="710">
        <v>160003122</v>
      </c>
      <c r="E1700" s="706" t="s">
        <v>3512</v>
      </c>
      <c r="F1700" s="708"/>
    </row>
    <row r="1701" spans="4:6">
      <c r="D1701" s="710">
        <v>160003123</v>
      </c>
      <c r="E1701" s="706" t="s">
        <v>3513</v>
      </c>
      <c r="F1701" s="708"/>
    </row>
    <row r="1702" spans="4:6">
      <c r="D1702" s="710">
        <v>160003124</v>
      </c>
      <c r="E1702" s="706" t="s">
        <v>3514</v>
      </c>
      <c r="F1702" s="708"/>
    </row>
    <row r="1703" spans="4:6">
      <c r="D1703" s="710">
        <v>160003125</v>
      </c>
      <c r="E1703" s="706" t="s">
        <v>3515</v>
      </c>
      <c r="F1703" s="708"/>
    </row>
    <row r="1704" spans="4:6">
      <c r="D1704" s="710">
        <v>160003126</v>
      </c>
      <c r="E1704" s="706" t="s">
        <v>3516</v>
      </c>
      <c r="F1704" s="708"/>
    </row>
    <row r="1705" spans="4:6">
      <c r="D1705" s="710">
        <v>160003127</v>
      </c>
      <c r="E1705" s="706" t="s">
        <v>3517</v>
      </c>
      <c r="F1705" s="708"/>
    </row>
    <row r="1706" spans="4:6">
      <c r="D1706" s="710">
        <v>160003128</v>
      </c>
      <c r="E1706" s="706" t="s">
        <v>3518</v>
      </c>
      <c r="F1706" s="708"/>
    </row>
    <row r="1707" spans="4:6">
      <c r="D1707" s="710">
        <v>160003129</v>
      </c>
      <c r="E1707" s="706" t="s">
        <v>3519</v>
      </c>
      <c r="F1707" s="708"/>
    </row>
    <row r="1708" spans="4:6">
      <c r="D1708" s="710">
        <v>160003130</v>
      </c>
      <c r="E1708" s="706" t="s">
        <v>3520</v>
      </c>
      <c r="F1708" s="708"/>
    </row>
    <row r="1709" spans="4:6">
      <c r="D1709" s="710">
        <v>160003131</v>
      </c>
      <c r="E1709" s="706" t="s">
        <v>3521</v>
      </c>
      <c r="F1709" s="708"/>
    </row>
    <row r="1710" spans="4:6">
      <c r="D1710" s="710">
        <v>160003132</v>
      </c>
      <c r="E1710" s="706" t="s">
        <v>3522</v>
      </c>
      <c r="F1710" s="708"/>
    </row>
    <row r="1711" spans="4:6">
      <c r="D1711" s="710">
        <v>160003133</v>
      </c>
      <c r="E1711" s="706" t="s">
        <v>3523</v>
      </c>
      <c r="F1711" s="708"/>
    </row>
    <row r="1712" spans="4:6">
      <c r="D1712" s="710">
        <v>160003134</v>
      </c>
      <c r="E1712" s="706" t="s">
        <v>3524</v>
      </c>
      <c r="F1712" s="708"/>
    </row>
    <row r="1713" spans="4:6">
      <c r="D1713" s="710">
        <v>160003135</v>
      </c>
      <c r="E1713" s="706" t="s">
        <v>3525</v>
      </c>
      <c r="F1713" s="708"/>
    </row>
    <row r="1714" spans="4:6">
      <c r="D1714" s="710">
        <v>160003136</v>
      </c>
      <c r="E1714" s="706" t="s">
        <v>3526</v>
      </c>
      <c r="F1714" s="708"/>
    </row>
    <row r="1715" spans="4:6">
      <c r="D1715" s="710">
        <v>160003901</v>
      </c>
      <c r="E1715" s="706" t="s">
        <v>3527</v>
      </c>
      <c r="F1715" s="708"/>
    </row>
    <row r="1716" spans="4:6">
      <c r="D1716" s="710">
        <v>160003902</v>
      </c>
      <c r="E1716" s="706" t="s">
        <v>3528</v>
      </c>
      <c r="F1716" s="708"/>
    </row>
    <row r="1717" spans="4:6">
      <c r="D1717" s="710">
        <v>160003903</v>
      </c>
      <c r="E1717" s="706" t="s">
        <v>3529</v>
      </c>
      <c r="F1717" s="708"/>
    </row>
    <row r="1718" spans="4:6">
      <c r="D1718" s="710">
        <v>160003904</v>
      </c>
      <c r="E1718" s="706" t="s">
        <v>3530</v>
      </c>
      <c r="F1718" s="708"/>
    </row>
    <row r="1719" spans="4:6">
      <c r="D1719" s="710">
        <v>160003905</v>
      </c>
      <c r="E1719" s="706" t="s">
        <v>3531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3532</v>
      </c>
      <c r="F1739" s="708"/>
    </row>
    <row r="1740" spans="4:6">
      <c r="D1740" s="710">
        <v>160003926</v>
      </c>
      <c r="E1740" s="706" t="s">
        <v>3533</v>
      </c>
      <c r="F1740" s="708"/>
    </row>
    <row r="1741" spans="4:6">
      <c r="D1741" s="710">
        <v>160003927</v>
      </c>
      <c r="E1741" s="706" t="s">
        <v>3534</v>
      </c>
      <c r="F1741" s="708"/>
    </row>
    <row r="1742" spans="4:6">
      <c r="D1742" s="710">
        <v>160003928</v>
      </c>
      <c r="E1742" s="706" t="s">
        <v>3535</v>
      </c>
      <c r="F1742" s="708"/>
    </row>
    <row r="1743" spans="4:6">
      <c r="D1743" s="710">
        <v>160003929</v>
      </c>
      <c r="E1743" s="706" t="s">
        <v>3536</v>
      </c>
      <c r="F1743" s="708"/>
    </row>
    <row r="1744" spans="4:6">
      <c r="D1744" s="710">
        <v>160003930</v>
      </c>
      <c r="E1744" s="706" t="s">
        <v>3537</v>
      </c>
      <c r="F1744" s="708"/>
    </row>
    <row r="1745" spans="4:6">
      <c r="D1745" s="710">
        <v>160003931</v>
      </c>
      <c r="E1745" s="706" t="s">
        <v>3538</v>
      </c>
      <c r="F1745" s="708"/>
    </row>
    <row r="1746" spans="4:6">
      <c r="D1746" s="710">
        <v>160003932</v>
      </c>
      <c r="E1746" s="706" t="s">
        <v>3539</v>
      </c>
      <c r="F1746" s="708"/>
    </row>
    <row r="1747" spans="4:6">
      <c r="D1747" s="710">
        <v>160003933</v>
      </c>
      <c r="E1747" s="706" t="s">
        <v>3540</v>
      </c>
      <c r="F1747" s="708"/>
    </row>
    <row r="1748" spans="4:6">
      <c r="D1748" s="710">
        <v>160003934</v>
      </c>
      <c r="E1748" s="706" t="s">
        <v>3541</v>
      </c>
      <c r="F1748" s="708"/>
    </row>
    <row r="1749" spans="4:6">
      <c r="D1749" s="710">
        <v>160003935</v>
      </c>
      <c r="E1749" s="706" t="s">
        <v>3542</v>
      </c>
      <c r="F1749" s="708"/>
    </row>
    <row r="1750" spans="4:6">
      <c r="D1750" s="710">
        <v>160003936</v>
      </c>
      <c r="E1750" s="706" t="s">
        <v>3543</v>
      </c>
      <c r="F1750" s="708"/>
    </row>
    <row r="1751" spans="4:6">
      <c r="D1751" s="710">
        <v>160003937</v>
      </c>
      <c r="E1751" s="706" t="s">
        <v>3544</v>
      </c>
      <c r="F1751" s="708"/>
    </row>
    <row r="1752" spans="4:6">
      <c r="D1752" s="710">
        <v>160003938</v>
      </c>
      <c r="E1752" s="706" t="s">
        <v>3545</v>
      </c>
      <c r="F1752" s="708"/>
    </row>
    <row r="1753" spans="4:6">
      <c r="D1753" s="710">
        <v>160003939</v>
      </c>
      <c r="E1753" s="706" t="s">
        <v>3546</v>
      </c>
      <c r="F1753" s="708"/>
    </row>
    <row r="1754" spans="4:6">
      <c r="D1754" s="710">
        <v>160003940</v>
      </c>
      <c r="E1754" s="706" t="s">
        <v>3547</v>
      </c>
      <c r="F1754" s="708"/>
    </row>
    <row r="1755" spans="4:6">
      <c r="D1755" s="710">
        <v>160003941</v>
      </c>
      <c r="E1755" s="706" t="s">
        <v>3548</v>
      </c>
      <c r="F1755" s="708"/>
    </row>
    <row r="1756" spans="4:6">
      <c r="D1756" s="710">
        <v>160003942</v>
      </c>
      <c r="E1756" s="706" t="s">
        <v>3549</v>
      </c>
      <c r="F1756" s="708"/>
    </row>
    <row r="1757" spans="4:6">
      <c r="D1757" s="710">
        <v>160003943</v>
      </c>
      <c r="E1757" s="706" t="s">
        <v>3550</v>
      </c>
      <c r="F1757" s="708"/>
    </row>
    <row r="1758" spans="4:6">
      <c r="D1758" s="710">
        <v>160003944</v>
      </c>
      <c r="E1758" s="706" t="s">
        <v>3551</v>
      </c>
      <c r="F1758" s="708"/>
    </row>
    <row r="1759" spans="4:6">
      <c r="D1759" s="710">
        <v>160003945</v>
      </c>
      <c r="E1759" s="706" t="s">
        <v>3552</v>
      </c>
      <c r="F1759" s="708"/>
    </row>
    <row r="1760" spans="4:6">
      <c r="D1760" s="710">
        <v>160003946</v>
      </c>
      <c r="E1760" s="706" t="s">
        <v>3553</v>
      </c>
      <c r="F1760" s="708"/>
    </row>
    <row r="1761" spans="4:6">
      <c r="D1761" s="710">
        <v>160003947</v>
      </c>
      <c r="E1761" s="706" t="s">
        <v>3554</v>
      </c>
      <c r="F1761" s="708"/>
    </row>
    <row r="1762" spans="4:6">
      <c r="D1762" s="710">
        <v>160003948</v>
      </c>
      <c r="E1762" s="706" t="s">
        <v>3555</v>
      </c>
      <c r="F1762" s="708"/>
    </row>
    <row r="1763" spans="4:6">
      <c r="D1763" s="710">
        <v>160003949</v>
      </c>
      <c r="E1763" s="706" t="s">
        <v>3556</v>
      </c>
      <c r="F1763" s="708"/>
    </row>
    <row r="1764" spans="4:6">
      <c r="D1764" s="710">
        <v>160003950</v>
      </c>
      <c r="E1764" s="706" t="s">
        <v>3557</v>
      </c>
      <c r="F1764" s="708"/>
    </row>
    <row r="1765" spans="4:6">
      <c r="D1765" s="710">
        <v>160004901</v>
      </c>
      <c r="E1765" s="706" t="s">
        <v>3558</v>
      </c>
      <c r="F1765" s="708"/>
    </row>
    <row r="1766" spans="4:6">
      <c r="D1766" s="710">
        <v>160004902</v>
      </c>
      <c r="E1766" s="706" t="s">
        <v>3559</v>
      </c>
      <c r="F1766" s="708"/>
    </row>
    <row r="1767" spans="4:6">
      <c r="D1767" s="710">
        <v>160004903</v>
      </c>
      <c r="E1767" s="706" t="s">
        <v>3560</v>
      </c>
      <c r="F1767" s="708"/>
    </row>
    <row r="1768" spans="4:6">
      <c r="D1768" s="710">
        <v>160004904</v>
      </c>
      <c r="E1768" s="706" t="s">
        <v>3561</v>
      </c>
      <c r="F1768" s="708"/>
    </row>
    <row r="1769" spans="4:6">
      <c r="D1769" s="710">
        <v>160004905</v>
      </c>
      <c r="E1769" s="706" t="s">
        <v>3562</v>
      </c>
      <c r="F1769" s="708"/>
    </row>
    <row r="1770" spans="4:6">
      <c r="D1770" s="709">
        <v>156200001</v>
      </c>
      <c r="E1770" s="709" t="s">
        <v>3563</v>
      </c>
      <c r="F1770" s="708"/>
    </row>
    <row r="1771" spans="4:6">
      <c r="D1771" s="709">
        <v>156200002</v>
      </c>
      <c r="E1771" s="709" t="s">
        <v>3564</v>
      </c>
      <c r="F1771" s="708"/>
    </row>
    <row r="1772" spans="4:6">
      <c r="D1772" s="709">
        <v>156200003</v>
      </c>
      <c r="E1772" s="709" t="s">
        <v>3565</v>
      </c>
      <c r="F1772" s="708"/>
    </row>
    <row r="1773" spans="4:6">
      <c r="D1773" s="710">
        <v>160004005</v>
      </c>
      <c r="E1773" s="706" t="s">
        <v>3566</v>
      </c>
      <c r="F1773" s="708"/>
    </row>
    <row r="1774" spans="4:6">
      <c r="D1774" s="709">
        <v>160006000</v>
      </c>
      <c r="E1774" s="709" t="s">
        <v>3567</v>
      </c>
      <c r="F1774" s="708"/>
    </row>
    <row r="1775" spans="4:6">
      <c r="D1775" s="709">
        <v>160006001</v>
      </c>
      <c r="E1775" s="711" t="s">
        <v>3568</v>
      </c>
      <c r="F1775" s="708"/>
    </row>
    <row r="1776" spans="4:6">
      <c r="D1776" s="709">
        <v>160006002</v>
      </c>
      <c r="E1776" s="711" t="s">
        <v>3569</v>
      </c>
      <c r="F1776" s="708"/>
    </row>
    <row r="1777" spans="4:6">
      <c r="D1777" s="709">
        <v>160006003</v>
      </c>
      <c r="E1777" s="711" t="s">
        <v>3570</v>
      </c>
      <c r="F1777" s="708"/>
    </row>
    <row r="1778" spans="4:6">
      <c r="D1778" s="709">
        <v>160006004</v>
      </c>
      <c r="E1778" s="711" t="s">
        <v>3571</v>
      </c>
      <c r="F1778" s="708"/>
    </row>
    <row r="1779" spans="4:6">
      <c r="D1779" s="709">
        <v>160006005</v>
      </c>
      <c r="E1779" s="711" t="s">
        <v>3572</v>
      </c>
      <c r="F1779" s="708"/>
    </row>
    <row r="1780" spans="4:6">
      <c r="D1780" s="709">
        <v>160006006</v>
      </c>
      <c r="E1780" s="711" t="s">
        <v>3573</v>
      </c>
      <c r="F1780" s="708"/>
    </row>
    <row r="1781" spans="4:6">
      <c r="D1781" s="709">
        <v>160006007</v>
      </c>
      <c r="E1781" s="711" t="s">
        <v>3574</v>
      </c>
      <c r="F1781" s="708"/>
    </row>
    <row r="1782" spans="4:6">
      <c r="D1782" s="709">
        <v>160006008</v>
      </c>
      <c r="E1782" s="711" t="s">
        <v>3575</v>
      </c>
      <c r="F1782" s="708"/>
    </row>
    <row r="1783" spans="4:6">
      <c r="D1783" s="709">
        <v>160006009</v>
      </c>
      <c r="E1783" s="711" t="s">
        <v>3576</v>
      </c>
      <c r="F1783" s="708"/>
    </row>
    <row r="1784" spans="4:6">
      <c r="D1784" s="709">
        <v>160006010</v>
      </c>
      <c r="E1784" s="711" t="s">
        <v>3577</v>
      </c>
      <c r="F1784" s="708"/>
    </row>
    <row r="1785" spans="4:6">
      <c r="D1785" s="709">
        <v>160006011</v>
      </c>
      <c r="E1785" s="711" t="s">
        <v>3578</v>
      </c>
      <c r="F1785" s="708"/>
    </row>
    <row r="1786" spans="4:6">
      <c r="D1786" s="709">
        <v>160006012</v>
      </c>
      <c r="E1786" s="711" t="s">
        <v>3579</v>
      </c>
      <c r="F1786" s="708"/>
    </row>
    <row r="1787" spans="4:6">
      <c r="D1787" s="709">
        <v>160006013</v>
      </c>
      <c r="E1787" s="711" t="s">
        <v>3580</v>
      </c>
      <c r="F1787" s="708"/>
    </row>
    <row r="1788" spans="4:6">
      <c r="D1788" s="709">
        <v>160006014</v>
      </c>
      <c r="E1788" s="711" t="s">
        <v>3581</v>
      </c>
      <c r="F1788" s="708"/>
    </row>
    <row r="1789" spans="4:6">
      <c r="D1789" s="709">
        <v>160006015</v>
      </c>
      <c r="E1789" s="711" t="s">
        <v>3582</v>
      </c>
      <c r="F1789" s="708"/>
    </row>
    <row r="1790" spans="4:6">
      <c r="D1790" s="709">
        <v>160006016</v>
      </c>
      <c r="E1790" s="711" t="s">
        <v>3583</v>
      </c>
      <c r="F1790" s="708"/>
    </row>
    <row r="1791" spans="4:6">
      <c r="D1791" s="709">
        <v>156113007</v>
      </c>
      <c r="E1791" s="712" t="s">
        <v>3584</v>
      </c>
      <c r="F1791" s="708"/>
    </row>
    <row r="1792" spans="4:6">
      <c r="D1792" s="709">
        <v>156113008</v>
      </c>
      <c r="E1792" s="712" t="s">
        <v>3585</v>
      </c>
      <c r="F1792" s="708"/>
    </row>
    <row r="1793" spans="4:6">
      <c r="D1793" s="709">
        <v>156113009</v>
      </c>
      <c r="E1793" s="712" t="s">
        <v>3586</v>
      </c>
      <c r="F1793" s="708"/>
    </row>
    <row r="1794" spans="4:6">
      <c r="D1794" s="709">
        <v>156113010</v>
      </c>
      <c r="E1794" s="709" t="s">
        <v>3587</v>
      </c>
      <c r="F1794" s="708"/>
    </row>
  </sheetData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1110" t="s">
        <v>1467</v>
      </c>
      <c r="F4" s="1111"/>
      <c r="G4" s="1111"/>
      <c r="H4" s="1112" t="s">
        <v>1468</v>
      </c>
      <c r="I4" s="1112"/>
      <c r="J4" s="1112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1113" t="s">
        <v>1070</v>
      </c>
      <c r="G59" s="1113"/>
      <c r="H59" s="1114" t="s">
        <v>1079</v>
      </c>
      <c r="I59" s="1114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1115" t="s">
        <v>6</v>
      </c>
      <c r="G180" s="1116"/>
      <c r="H180" s="1115" t="s">
        <v>1051</v>
      </c>
      <c r="I180" s="1116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1117" t="s">
        <v>1070</v>
      </c>
      <c r="G27" s="1117"/>
      <c r="H27" s="1117" t="s">
        <v>1079</v>
      </c>
      <c r="I27" s="1117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96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238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335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1008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2397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4993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17209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1118" t="s">
        <v>308</v>
      </c>
      <c r="E18" s="1119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1120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1121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1121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1121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1121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1122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1123" t="s">
        <v>325</v>
      </c>
      <c r="H39" s="1124"/>
      <c r="I39" s="1125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49</vt:i4>
      </vt:variant>
    </vt:vector>
  </HeadingPairs>
  <TitlesOfParts>
    <vt:vector size="49" baseType="lpstr">
      <vt:lpstr>04월 26일 빌드노트(27일예정)</vt:lpstr>
      <vt:lpstr>20170426_내용참고01</vt:lpstr>
      <vt:lpstr>20170426_상점 구성</vt:lpstr>
      <vt:lpstr>20170426_AddReward</vt:lpstr>
      <vt:lpstr>20170426_Achievement</vt:lpstr>
      <vt:lpstr>20170426_ItemNoxEnchant</vt:lpstr>
      <vt:lpstr>04월 25일 빌드노트(27일예정)</vt:lpstr>
      <vt:lpstr>20170424_내용참고01</vt:lpstr>
      <vt:lpstr>20170424_AddReward</vt:lpstr>
      <vt:lpstr>20170424_Achievement</vt:lpstr>
      <vt:lpstr>20170424_ItemNoxEnchant</vt:lpstr>
      <vt:lpstr>04월 17일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2017-04-24T06:24:17Z</cp:lastPrinted>
  <dcterms:created xsi:type="dcterms:W3CDTF">2016-05-13T00:51:14Z</dcterms:created>
  <dcterms:modified xsi:type="dcterms:W3CDTF">2017-04-26T05:37:07Z</dcterms:modified>
</cp:coreProperties>
</file>